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3.xml" ContentType="application/vnd.openxmlformats-officedocument.spreadsheetml.worksheet+xml"/>
  <Override PartName="/xl/externalLinks/externalLink7.xml" ContentType="application/vnd.openxmlformats-officedocument.spreadsheetml.externalLink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charts/chart23.xml" ContentType="application/vnd.openxmlformats-officedocument.drawingml.chart+xml"/>
  <Override PartName="/xl/drawings/drawing19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2.xml" ContentType="application/vnd.openxmlformats-officedocument.drawingml.chart+xml"/>
  <Override PartName="/xl/drawings/drawing18.xml" ContentType="application/vnd.openxmlformats-officedocument.drawingml.chartshapes+xml"/>
  <Override PartName="/xl/drawings/drawing3.xml" ContentType="application/vnd.openxmlformats-officedocument.drawing+xml"/>
  <Override PartName="/xl/drawings/drawing15.xml" ContentType="application/vnd.openxmlformats-officedocument.drawingml.chartshape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15.xml" ContentType="application/vnd.openxmlformats-officedocument.drawingml.chart+xml"/>
  <Override PartName="/xl/charts/chart21.xml" ContentType="application/vnd.openxmlformats-officedocument.drawingml.chart+xml"/>
  <Override PartName="/xl/charts/chart24.xml" ContentType="application/vnd.openxmlformats-officedocument.drawingml.chart+xml"/>
  <Override PartName="/xl/sharedStrings.xml" ContentType="application/vnd.openxmlformats-officedocument.spreadsheetml.sharedStrings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ml.chartshapes+xml"/>
  <Override PartName="/xl/worksheets/sheet7.xml" ContentType="application/vnd.openxmlformats-officedocument.spreadsheetml.worksheet+xml"/>
  <Override PartName="/xl/charts/chart20.xml" ContentType="application/vnd.openxmlformats-officedocument.drawingml.chart+xml"/>
  <Override PartName="/xl/styles.xml" ContentType="application/vnd.openxmlformats-officedocument.spreadsheetml.styles+xml"/>
  <Override PartName="/xl/charts/chart12.xml" ContentType="application/vnd.openxmlformats-officedocument.drawingml.chart+xml"/>
  <Override PartName="/xl/charts/chart18.xml" ContentType="application/vnd.openxmlformats-officedocument.drawingml.chart+xml"/>
  <Override PartName="/xl/charts/chart16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theme/theme1.xml" ContentType="application/vnd.openxmlformats-officedocument.theme+xml"/>
  <Override PartName="/xl/drawings/drawing12.xml" ContentType="application/vnd.openxmlformats-officedocument.drawingml.chartshapes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externalLinks/externalLink4.xml" ContentType="application/vnd.openxmlformats-officedocument.spreadsheetml.externalLink+xml"/>
  <Override PartName="/xl/drawings/drawing5.xml" ContentType="application/vnd.openxmlformats-officedocument.drawingml.chartshapes+xml"/>
  <Override PartName="/xl/drawings/drawing13.xml" ContentType="application/vnd.openxmlformats-officedocument.drawing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4.xml" ContentType="application/vnd.openxmlformats-officedocument.drawingml.chart+xml"/>
  <Override PartName="/xl/worksheets/sheet10.xml" ContentType="application/vnd.openxmlformats-officedocument.spreadsheetml.worksheet+xml"/>
  <Override PartName="/xl/charts/chart11.xml" ContentType="application/vnd.openxmlformats-officedocument.drawingml.chart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7.xml" ContentType="application/vnd.openxmlformats-officedocument.drawingml.chartshapes+xml"/>
  <Override PartName="/xl/drawings/drawing16.xml" ContentType="application/vnd.openxmlformats-officedocument.drawing+xml"/>
  <Override PartName="/xl/charts/chart2.xml" ContentType="application/vnd.openxmlformats-officedocument.drawingml.chart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.xml" ContentType="application/vnd.openxmlformats-officedocument.drawingml.chartshapes+xml"/>
  <Override PartName="/xl/charts/chart25.xml" ContentType="application/vnd.openxmlformats-officedocument.drawingml.chart+xml"/>
  <Override PartName="/xl/worksheets/sheet2.xml" ContentType="application/vnd.openxmlformats-officedocument.spreadsheetml.worksheet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11"/>
  </bookViews>
  <sheets>
    <sheet name="Лист1" sheetId="1" state="visible" r:id="rId8"/>
    <sheet name="3_20" sheetId="2" state="visible" r:id="rId9"/>
    <sheet name="4_200" sheetId="3" state="visible" r:id="rId10"/>
    <sheet name="5_215" sheetId="4" state="visible" r:id="rId11"/>
    <sheet name="6_230" sheetId="5" state="visible" r:id="rId12"/>
    <sheet name="7_245" sheetId="6" state="visible" r:id="rId13"/>
    <sheet name="8_250" sheetId="7" state="visible" r:id="rId14"/>
    <sheet name="9_270" sheetId="8" state="visible" r:id="rId15"/>
    <sheet name="10_200" sheetId="9" state="visible" r:id="rId16"/>
    <sheet name="11_200" sheetId="10" state="visible" r:id="rId17"/>
    <sheet name="12_100" sheetId="11" state="visible" r:id="rId18"/>
    <sheet name="13_20" sheetId="12" state="visible" r:id="rId19"/>
  </sheets>
  <externalReferences>
    <externalReference r:id="rId1"/>
    <externalReference r:id="rId2"/>
    <externalReference r:id="rId3"/>
    <externalReference r:id="rId4"/>
    <externalReference r:id="rId5"/>
    <externalReference r:id="rId6"/>
    <externalReference r:id="rId7"/>
  </externalReferences>
  <calcPr refMode="A1" iterate="0" iterateCount="100" iterateDelta="0.0001"/>
</workbook>
</file>

<file path=xl/sharedStrings.xml><?xml version="1.0" encoding="utf-8"?>
<sst xmlns="http://schemas.openxmlformats.org/spreadsheetml/2006/main" count="54" uniqueCount="54">
  <si>
    <t>εi</t>
  </si>
  <si>
    <t>δi</t>
  </si>
  <si>
    <t>Файл</t>
  </si>
  <si>
    <t>C:\Testsystems\Metal\Tests\Зульфия\3\3.001.rez</t>
  </si>
  <si>
    <t xml:space="preserve">Вид испытания</t>
  </si>
  <si>
    <t>сжатие</t>
  </si>
  <si>
    <t>Дата</t>
  </si>
  <si>
    <t xml:space="preserve">16 Октябрь 2025 г.</t>
  </si>
  <si>
    <t xml:space="preserve">Скорость [мм/мин]</t>
  </si>
  <si>
    <t>Форма</t>
  </si>
  <si>
    <t>Круглый</t>
  </si>
  <si>
    <t xml:space="preserve">Начальные размеры: [мм]</t>
  </si>
  <si>
    <t>Диаметр</t>
  </si>
  <si>
    <t>Толщина</t>
  </si>
  <si>
    <t>Ширина</t>
  </si>
  <si>
    <t>Длина</t>
  </si>
  <si>
    <t>9,2</t>
  </si>
  <si>
    <t>H0=15</t>
  </si>
  <si>
    <t xml:space="preserve">Размеры после испытания: [мм]</t>
  </si>
  <si>
    <t>h1=4,14</t>
  </si>
  <si>
    <t>H0</t>
  </si>
  <si>
    <t>D0</t>
  </si>
  <si>
    <t>V</t>
  </si>
  <si>
    <t>Hк</t>
  </si>
  <si>
    <t xml:space="preserve">Количество точек</t>
  </si>
  <si>
    <t>А</t>
  </si>
  <si>
    <t>η</t>
  </si>
  <si>
    <t>Т</t>
  </si>
  <si>
    <t xml:space="preserve">Время [с]</t>
  </si>
  <si>
    <t xml:space="preserve">Перемещение [мм]</t>
  </si>
  <si>
    <t xml:space="preserve">Усилие [Н]</t>
  </si>
  <si>
    <t xml:space="preserve">∆H оконч, мм</t>
  </si>
  <si>
    <t xml:space="preserve"> Hi оконч, мм</t>
  </si>
  <si>
    <t xml:space="preserve">Si, мм2</t>
  </si>
  <si>
    <t xml:space="preserve">σi, МПа</t>
  </si>
  <si>
    <t>ε</t>
  </si>
  <si>
    <t>e</t>
  </si>
  <si>
    <t>C:\Testsystems\Metal\Tests\Зульфия\4\4\4.001.rez</t>
  </si>
  <si>
    <t>База</t>
  </si>
  <si>
    <t>Расч.дл</t>
  </si>
  <si>
    <t>C:\Testsystems\Metal\Tests\Зульфия\5\5\5.001.rez</t>
  </si>
  <si>
    <t>`</t>
  </si>
  <si>
    <t>C:\Testsystems\Metal\Tests\Зульфия\6\6\6_2\6_2.001.rez</t>
  </si>
  <si>
    <t xml:space="preserve">22 Октябрь 2025 г.</t>
  </si>
  <si>
    <t>C:\Testsystems\Metal\Tests\Зульфия\7\7\7.001.rez</t>
  </si>
  <si>
    <t xml:space="preserve">17 Октябрь 2025 г.</t>
  </si>
  <si>
    <t>C:\Testsystems\Metal\Tests\Зульфия\8\8_250\8_250.001.rez</t>
  </si>
  <si>
    <t>C:\Testsystems\Metal\Tests\Зульфия\9\9_270\9_270.001.rez</t>
  </si>
  <si>
    <t>C:\Testsystems\Metal\Tests\Зульфия\Горячая_быстрая_200_50\200_50_1\200_50_1.001.rez</t>
  </si>
  <si>
    <t xml:space="preserve">28 Ноябрь 2025 г.</t>
  </si>
  <si>
    <t>C:\Testsystems\Metal\Tests\Зульфия\Горячая_бстрая_200_30\200_30\200_30.001.rez</t>
  </si>
  <si>
    <t>D:\Зульфия\холодная_100\20_100\20_100.001.rez</t>
  </si>
  <si>
    <t>C:\Testsystems\Metal\Tests\Зульфия\холодная_быстрая\31.10.2025_20_50\31.10.2025_20_50.001.rez</t>
  </si>
  <si>
    <t xml:space="preserve">31 Октябрь 2025 г.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</si>
</sst>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0.0000"/>
    <numFmt numFmtId="161" formatCode="0.00000"/>
    <numFmt numFmtId="162" formatCode="0.0"/>
  </numFmts>
  <fonts count="5">
    <font>
      <sz val="11.000000"/>
      <color theme="1"/>
      <name val="Calibri"/>
    </font>
    <font>
      <sz val="10.000000"/>
      <name val="Arial"/>
    </font>
    <font>
      <sz val="11.000000"/>
      <color rgb="FF212529"/>
      <name val="Segoe UI Symbol"/>
    </font>
    <font>
      <sz val="11.000000"/>
      <color indexed="64"/>
      <name val="Calibri"/>
    </font>
    <font>
      <sz val="11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0070C0"/>
        <bgColor indexed="21"/>
      </patternFill>
    </fill>
    <fill>
      <patternFill patternType="solid">
        <fgColor rgb="FFFFC000"/>
        <bgColor indexed="52"/>
      </patternFill>
    </fill>
    <fill>
      <patternFill patternType="solid">
        <fgColor rgb="FF92D050"/>
        <bgColor rgb="FFA9D18E"/>
      </patternFill>
    </fill>
    <fill>
      <patternFill patternType="solid">
        <fgColor rgb="FF00B0F0"/>
        <bgColor indexed="49"/>
      </patternFill>
    </fill>
    <fill>
      <patternFill patternType="solid">
        <fgColor theme="5" tint="0.39989999999999998"/>
        <bgColor indexed="45"/>
      </patternFill>
    </fill>
    <fill>
      <patternFill patternType="solid">
        <fgColor theme="3" tint="0.39989999999999998"/>
        <bgColor rgb="FFA5A5A5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1">
    <xf fontId="0" fillId="0" borderId="0" numFmtId="0" xfId="0" applyProtection="0">
      <protection hidden="0" locked="1"/>
    </xf>
    <xf fontId="0" fillId="0" borderId="1" numFmtId="0" xfId="0" applyBorder="1" applyProtection="0">
      <protection hidden="0" locked="1"/>
    </xf>
    <xf fontId="2" fillId="0" borderId="2" numFmtId="0" xfId="0" applyFont="1" applyBorder="1" applyProtection="0">
      <protection hidden="0" locked="1"/>
    </xf>
    <xf fontId="0" fillId="0" borderId="2" numFmtId="0" xfId="0" applyBorder="1" applyProtection="0">
      <protection hidden="0" locked="1"/>
    </xf>
    <xf fontId="0" fillId="0" borderId="3" numFmtId="0" xfId="0" applyBorder="1" applyProtection="0">
      <protection hidden="0" locked="1"/>
    </xf>
    <xf fontId="0" fillId="0" borderId="0" numFmtId="0" xfId="0" applyProtection="0">
      <protection hidden="0" locked="1"/>
    </xf>
    <xf fontId="0" fillId="0" borderId="4" numFmtId="0" xfId="0" applyBorder="1" applyProtection="0">
      <protection hidden="0" locked="1"/>
    </xf>
    <xf fontId="0" fillId="0" borderId="0" numFmtId="160" xfId="0" applyNumberFormat="1" applyProtection="0">
      <protection hidden="0" locked="1"/>
    </xf>
    <xf fontId="0" fillId="0" borderId="0" numFmtId="21" xfId="0" applyNumberFormat="1" applyProtection="0">
      <protection hidden="0" locked="1"/>
    </xf>
    <xf fontId="3" fillId="0" borderId="5" numFmtId="0" xfId="0" applyFont="1" applyBorder="1" applyAlignment="1" applyProtection="0">
      <alignment horizontal="center"/>
      <protection hidden="0" locked="1"/>
    </xf>
    <xf fontId="3" fillId="0" borderId="6" numFmtId="0" xfId="0" applyFont="1" applyBorder="1" applyAlignment="1" applyProtection="0">
      <alignment horizontal="center"/>
      <protection hidden="0" locked="1"/>
    </xf>
    <xf fontId="3" fillId="0" borderId="5" numFmtId="2" xfId="0" applyNumberFormat="1" applyFont="1" applyBorder="1" applyProtection="0">
      <protection hidden="0" locked="1"/>
    </xf>
    <xf fontId="3" fillId="2" borderId="5" numFmtId="2" xfId="0" applyNumberFormat="1" applyFont="1" applyFill="1" applyBorder="1" applyAlignment="1" applyProtection="0">
      <alignment horizontal="center"/>
      <protection hidden="0" locked="1"/>
    </xf>
    <xf fontId="0" fillId="3" borderId="0" numFmtId="0" xfId="0" applyFill="1" applyProtection="0">
      <protection hidden="0" locked="1"/>
    </xf>
    <xf fontId="0" fillId="4" borderId="0" numFmtId="0" xfId="0" applyFill="1" applyProtection="0">
      <protection hidden="0" locked="1"/>
    </xf>
    <xf fontId="0" fillId="5" borderId="0" numFmtId="160" xfId="0" applyNumberFormat="1" applyFill="1" applyProtection="0">
      <protection hidden="0" locked="1"/>
    </xf>
    <xf fontId="0" fillId="6" borderId="0" numFmtId="0" xfId="0" applyFill="1" applyProtection="0">
      <protection hidden="0" locked="1"/>
    </xf>
    <xf fontId="0" fillId="7" borderId="0" numFmtId="0" xfId="0" applyFill="1" applyProtection="0">
      <protection hidden="0" locked="1"/>
    </xf>
    <xf fontId="0" fillId="3" borderId="0" numFmtId="11" xfId="0" applyNumberFormat="1" applyFill="1" applyProtection="0">
      <protection hidden="0" locked="1"/>
    </xf>
    <xf fontId="0" fillId="4" borderId="0" numFmtId="2" xfId="0" applyNumberFormat="1" applyFill="1" applyProtection="0">
      <protection hidden="0" locked="1"/>
    </xf>
    <xf fontId="0" fillId="0" borderId="0" numFmtId="161" xfId="0" applyNumberFormat="1" applyProtection="0">
      <protection hidden="0" locked="1"/>
    </xf>
    <xf fontId="0" fillId="0" borderId="0" numFmtId="162" xfId="0" applyNumberFormat="1" applyProtection="0">
      <protection hidden="0" locked="1"/>
    </xf>
    <xf fontId="2" fillId="0" borderId="0" numFmtId="0" xfId="0" applyFont="1" applyProtection="0">
      <protection hidden="0" locked="1"/>
    </xf>
    <xf fontId="0" fillId="0" borderId="0" numFmtId="2" xfId="0" applyNumberFormat="1" applyProtection="0">
      <protection hidden="0" locked="1"/>
    </xf>
    <xf fontId="0" fillId="5" borderId="0" numFmtId="0" xfId="0" applyFill="1" applyProtection="0">
      <protection hidden="0" locked="1"/>
    </xf>
    <xf fontId="0" fillId="0" borderId="0" numFmtId="11" xfId="0" applyNumberFormat="1" applyProtection="0">
      <protection hidden="0" locked="1"/>
    </xf>
    <xf fontId="0" fillId="8" borderId="0" numFmtId="0" xfId="0" applyFill="1" applyProtection="0">
      <protection hidden="0" locked="1"/>
    </xf>
    <xf fontId="0" fillId="8" borderId="0" numFmtId="11" xfId="0" applyNumberFormat="1" applyFill="1" applyProtection="0">
      <protection hidden="0" locked="1"/>
    </xf>
    <xf fontId="0" fillId="5" borderId="0" numFmtId="11" xfId="0" applyNumberFormat="1" applyFill="1" applyProtection="0">
      <protection hidden="0" locked="1"/>
    </xf>
    <xf fontId="4" fillId="0" borderId="0" numFmtId="21" xfId="0" applyNumberFormat="1" applyFont="1" applyProtection="0"/>
    <xf fontId="4" fillId="0" borderId="0" numFmtId="11" xfId="0" applyNumberFormat="1" applyFont="1" applyProtection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2" Type="http://schemas.openxmlformats.org/officeDocument/2006/relationships/styles" Target="styles.xml"/><Relationship  Id="rId21" Type="http://schemas.openxmlformats.org/officeDocument/2006/relationships/sharedStrings" Target="sharedStrings.xml"/><Relationship  Id="rId13" Type="http://schemas.openxmlformats.org/officeDocument/2006/relationships/worksheet" Target="worksheets/sheet6.xml"/><Relationship  Id="rId11" Type="http://schemas.openxmlformats.org/officeDocument/2006/relationships/worksheet" Target="worksheets/sheet4.xml"/><Relationship  Id="rId18" Type="http://schemas.openxmlformats.org/officeDocument/2006/relationships/worksheet" Target="worksheets/sheet11.xml"/><Relationship  Id="rId17" Type="http://schemas.openxmlformats.org/officeDocument/2006/relationships/worksheet" Target="worksheets/sheet10.xml"/><Relationship  Id="rId10" Type="http://schemas.openxmlformats.org/officeDocument/2006/relationships/worksheet" Target="worksheets/sheet3.xml"/><Relationship  Id="rId15" Type="http://schemas.openxmlformats.org/officeDocument/2006/relationships/worksheet" Target="worksheets/sheet8.xml"/><Relationship  Id="rId9" Type="http://schemas.openxmlformats.org/officeDocument/2006/relationships/worksheet" Target="worksheets/sheet2.xml"/><Relationship  Id="rId20" Type="http://schemas.openxmlformats.org/officeDocument/2006/relationships/theme" Target="theme/theme1.xml"/><Relationship  Id="rId19" Type="http://schemas.openxmlformats.org/officeDocument/2006/relationships/worksheet" Target="worksheets/sheet12.xml"/><Relationship  Id="rId8" Type="http://schemas.openxmlformats.org/officeDocument/2006/relationships/worksheet" Target="worksheets/sheet1.xml"/><Relationship  Id="rId7" Type="http://schemas.openxmlformats.org/officeDocument/2006/relationships/externalLink" Target="externalLinks/externalLink7.xml"/><Relationship  Id="rId14" Type="http://schemas.openxmlformats.org/officeDocument/2006/relationships/worksheet" Target="worksheets/sheet7.xml"/><Relationship  Id="rId6" Type="http://schemas.openxmlformats.org/officeDocument/2006/relationships/externalLink" Target="externalLinks/externalLink6.xml"/><Relationship  Id="rId5" Type="http://schemas.openxmlformats.org/officeDocument/2006/relationships/externalLink" Target="externalLinks/externalLink5.xml"/><Relationship  Id="rId4" Type="http://schemas.openxmlformats.org/officeDocument/2006/relationships/externalLink" Target="externalLinks/externalLink4.xml"/><Relationship  Id="rId16" Type="http://schemas.openxmlformats.org/officeDocument/2006/relationships/worksheet" Target="worksheets/sheet9.xml"/><Relationship  Id="rId12" Type="http://schemas.openxmlformats.org/officeDocument/2006/relationships/worksheet" Target="worksheets/sheet5.xml"/><Relationship  Id="rId3" Type="http://schemas.openxmlformats.org/officeDocument/2006/relationships/externalLink" Target="externalLinks/externalLink3.xml"/><Relationship  Id="rId2" Type="http://schemas.openxmlformats.org/officeDocument/2006/relationships/externalLink" Target="externalLinks/externalLink2.xml"/><Relationship  Id="rId1" Type="http://schemas.openxmlformats.org/officeDocument/2006/relationships/externalLink" Target="externalLinks/externalLink1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.xml" /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_rels/chart8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5.xml" /></Relationships>
</file>

<file path=xl/charts/_rels/chart9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6.xml" /></Relationships>
</file>

<file path=xl/charts/_rels/chart10.xml.rels><?xml version="1.0" encoding="UTF-8" standalone="yes"?><Relationships xmlns="http://schemas.openxmlformats.org/package/2006/relationships"></Relationships>
</file>

<file path=xl/charts/_rels/chart1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8.xml" /></Relationships>
</file>

<file path=xl/charts/_rels/chart12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9.xml" /></Relationships>
</file>

<file path=xl/charts/_rels/chart13.xml.rels><?xml version="1.0" encoding="UTF-8" standalone="yes"?><Relationships xmlns="http://schemas.openxmlformats.org/package/2006/relationships"></Relationships>
</file>

<file path=xl/charts/_rels/chart14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1.xml" /></Relationships>
</file>

<file path=xl/charts/_rels/chart15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2.xml" /></Relationships>
</file>

<file path=xl/charts/_rels/chart16.xml.rels><?xml version="1.0" encoding="UTF-8" standalone="yes"?><Relationships xmlns="http://schemas.openxmlformats.org/package/2006/relationships"></Relationships>
</file>

<file path=xl/charts/_rels/chart17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4.xml" /></Relationships>
</file>

<file path=xl/charts/_rels/chart18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5.xml" /></Relationships>
</file>

<file path=xl/charts/_rels/chart19.xml.rels><?xml version="1.0" encoding="UTF-8" standalone="yes"?><Relationships xmlns="http://schemas.openxmlformats.org/package/2006/relationships"></Relationships>
</file>

<file path=xl/charts/_rels/chart20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7.xml" /></Relationships>
</file>

<file path=xl/charts/_rels/chart2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8.xml" /></Relationships>
</file>

<file path=xl/charts/_rels/chart22.xml.rels><?xml version="1.0" encoding="UTF-8" standalone="yes"?><Relationships xmlns="http://schemas.openxmlformats.org/package/2006/relationships"></Relationships>
</file>

<file path=xl/charts/_rels/chart23.xml.rels><?xml version="1.0" encoding="UTF-8" standalone="yes"?><Relationships xmlns="http://schemas.openxmlformats.org/package/2006/relationships"></Relationships>
</file>

<file path=xl/charts/_rels/chart24.xml.rels><?xml version="1.0" encoding="UTF-8" standalone="yes"?><Relationships xmlns="http://schemas.openxmlformats.org/package/2006/relationships"></Relationships>
</file>

<file path=xl/charts/_rels/chart25.xml.rels><?xml version="1.0" encoding="UTF-8" standalone="yes"?><Relationships xmlns="http://schemas.openxmlformats.org/package/2006/relationships"></Relationships>
</file>

<file path=xl/charts/_rels/chart26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9164711040049495"/>
          <c:y val="0.107969972847788"/>
          <c:w val="0.92709595894473495"/>
          <c:h val="0.72955598147260803"/>
        </c:manualLayout>
      </c:layout>
      <c:lineChart>
        <c:grouping val="standard"/>
        <c:varyColors val="0"/>
        <c:ser>
          <c:idx val="0"/>
          <c:order val="0"/>
          <c:tx>
            <c:strRef>
              <c:f>"ε10"</c:f>
              <c:strCache>
                <c:ptCount val="1"/>
                <c:pt idx="0">
                  <c:v>ε10</c:v>
                </c:pt>
              </c:strCache>
            </c:strRef>
          </c:tx>
          <c:spPr bwMode="auto">
            <a:prstGeom prst="rect">
              <a:avLst/>
            </a:prstGeom>
            <a:solidFill>
              <a:srgbClr val="4472C4"/>
            </a:solidFill>
            <a:ln w="38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6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cat>
            <c:multiLvlStrRef>
              <c:f>Лист1!$C$6:$I$6</c:f>
              <c:multiLvlStrCache>
                <c:ptCount val="1"/>
                <c:lvl>
                  <c:pt idx="0">
                    <c:v>270</c:v>
                  </c:pt>
                </c:lvl>
                <c:lvl>
                  <c:pt idx="0">
                    <c:v>250</c:v>
                  </c:pt>
                </c:lvl>
                <c:lvl>
                  <c:pt idx="0">
                    <c:v>245</c:v>
                  </c:pt>
                </c:lvl>
                <c:lvl>
                  <c:pt idx="0">
                    <c:v>230</c:v>
                  </c:pt>
                </c:lvl>
                <c:lvl>
                  <c:pt idx="0">
                    <c:v>215</c:v>
                  </c:pt>
                </c:lvl>
                <c:lvl>
                  <c:pt idx="0">
                    <c:v>200</c:v>
                  </c:pt>
                </c:lvl>
                <c:lvl>
                  <c:pt idx="0">
                    <c:v>20</c:v>
                  </c:pt>
                </c:lvl>
              </c:multiLvlStrCache>
            </c:multiLvlStrRef>
          </c:cat>
          <c:val>
            <c:numRef>
              <c:f>Лист1!$C$8:$I$8</c:f>
              <c:numCache>
                <c:formatCode>General</c:formatCode>
                <c:ptCount val="7"/>
                <c:pt idx="0">
                  <c:v>508.907630016433</c:v>
                </c:pt>
                <c:pt idx="1">
                  <c:v>371.468113186175</c:v>
                </c:pt>
                <c:pt idx="2">
                  <c:v>358.510198393414</c:v>
                </c:pt>
                <c:pt idx="3">
                  <c:v>357.624441180525</c:v>
                </c:pt>
                <c:pt idx="4">
                  <c:v>355.764378518525</c:v>
                </c:pt>
                <c:pt idx="5">
                  <c:v>348.777388813406</c:v>
                </c:pt>
                <c:pt idx="6">
                  <c:v>381.54901928587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"ε15"</c:f>
              <c:strCache>
                <c:ptCount val="1"/>
                <c:pt idx="0">
                  <c:v>ε15</c:v>
                </c:pt>
              </c:strCache>
            </c:strRef>
          </c:tx>
          <c:spPr bwMode="auto">
            <a:prstGeom prst="rect">
              <a:avLst/>
            </a:prstGeom>
            <a:solidFill>
              <a:srgbClr val="92D050"/>
            </a:solidFill>
            <a:ln w="38160" cap="rnd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6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cat>
            <c:multiLvlStrRef>
              <c:f>Лист1!$C$6:$I$6</c:f>
              <c:multiLvlStrCache>
                <c:ptCount val="1"/>
                <c:lvl>
                  <c:pt idx="0">
                    <c:v>270</c:v>
                  </c:pt>
                </c:lvl>
                <c:lvl>
                  <c:pt idx="0">
                    <c:v>250</c:v>
                  </c:pt>
                </c:lvl>
                <c:lvl>
                  <c:pt idx="0">
                    <c:v>245</c:v>
                  </c:pt>
                </c:lvl>
                <c:lvl>
                  <c:pt idx="0">
                    <c:v>230</c:v>
                  </c:pt>
                </c:lvl>
                <c:lvl>
                  <c:pt idx="0">
                    <c:v>215</c:v>
                  </c:pt>
                </c:lvl>
                <c:lvl>
                  <c:pt idx="0">
                    <c:v>200</c:v>
                  </c:pt>
                </c:lvl>
                <c:lvl>
                  <c:pt idx="0">
                    <c:v>20</c:v>
                  </c:pt>
                </c:lvl>
              </c:multiLvlStrCache>
            </c:multiLvlStrRef>
          </c:cat>
          <c:val>
            <c:numRef>
              <c:f>Лист1!$C$9:$I$9</c:f>
              <c:numCache>
                <c:formatCode>General</c:formatCode>
                <c:ptCount val="7"/>
                <c:pt idx="0">
                  <c:v>536.321455452515</c:v>
                </c:pt>
                <c:pt idx="1">
                  <c:v>389.546615510624</c:v>
                </c:pt>
                <c:pt idx="2">
                  <c:v>376.430923219249</c:v>
                </c:pt>
                <c:pt idx="3">
                  <c:v>374.877173260518</c:v>
                </c:pt>
                <c:pt idx="4">
                  <c:v>374.214870544824</c:v>
                </c:pt>
                <c:pt idx="5">
                  <c:v>365.707098403321</c:v>
                </c:pt>
                <c:pt idx="6">
                  <c:v>393.872714660462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"ε35"</c:f>
              <c:strCache>
                <c:ptCount val="1"/>
                <c:pt idx="0">
                  <c:v>ε35</c:v>
                </c:pt>
              </c:strCache>
            </c:strRef>
          </c:tx>
          <c:spPr bwMode="auto">
            <a:prstGeom prst="rect">
              <a:avLst/>
            </a:prstGeom>
            <a:solidFill>
              <a:srgbClr val="9DC3E6"/>
            </a:solidFill>
            <a:ln w="38160" cap="rnd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6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cat>
            <c:multiLvlStrRef>
              <c:f>Лист1!$C$6:$I$6</c:f>
              <c:multiLvlStrCache>
                <c:ptCount val="1"/>
                <c:lvl>
                  <c:pt idx="0">
                    <c:v>270</c:v>
                  </c:pt>
                </c:lvl>
                <c:lvl>
                  <c:pt idx="0">
                    <c:v>250</c:v>
                  </c:pt>
                </c:lvl>
                <c:lvl>
                  <c:pt idx="0">
                    <c:v>245</c:v>
                  </c:pt>
                </c:lvl>
                <c:lvl>
                  <c:pt idx="0">
                    <c:v>230</c:v>
                  </c:pt>
                </c:lvl>
                <c:lvl>
                  <c:pt idx="0">
                    <c:v>215</c:v>
                  </c:pt>
                </c:lvl>
                <c:lvl>
                  <c:pt idx="0">
                    <c:v>200</c:v>
                  </c:pt>
                </c:lvl>
                <c:lvl>
                  <c:pt idx="0">
                    <c:v>20</c:v>
                  </c:pt>
                </c:lvl>
              </c:multiLvlStrCache>
            </c:multiLvlStrRef>
          </c:cat>
          <c:val>
            <c:numRef>
              <c:f>Лист1!$C$13:$I$13</c:f>
              <c:numCache>
                <c:formatCode>General</c:formatCode>
                <c:ptCount val="7"/>
                <c:pt idx="0">
                  <c:v>598.46859738664</c:v>
                </c:pt>
                <c:pt idx="1">
                  <c:v>430.215758919078</c:v>
                </c:pt>
                <c:pt idx="2">
                  <c:v>416.824175812726</c:v>
                </c:pt>
                <c:pt idx="3">
                  <c:v>413.664163654462</c:v>
                </c:pt>
                <c:pt idx="4">
                  <c:v>415.918029263057</c:v>
                </c:pt>
                <c:pt idx="5">
                  <c:v>403.78471622597</c:v>
                </c:pt>
                <c:pt idx="6">
                  <c:v>420.925538605933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"ε50"</c:f>
              <c:strCache>
                <c:ptCount val="1"/>
                <c:pt idx="0">
                  <c:v>ε50</c:v>
                </c:pt>
              </c:strCache>
            </c:strRef>
          </c:tx>
          <c:spPr bwMode="auto">
            <a:prstGeom prst="rect">
              <a:avLst/>
            </a:prstGeom>
            <a:solidFill>
              <a:srgbClr val="A9D18E"/>
            </a:solidFill>
            <a:ln w="38160" cap="rnd">
              <a:solidFill>
                <a:srgbClr val="A9D18E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6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cat>
            <c:multiLvlStrRef>
              <c:f>Лист1!$C$6:$I$6</c:f>
              <c:multiLvlStrCache>
                <c:ptCount val="1"/>
                <c:lvl>
                  <c:pt idx="0">
                    <c:v>270</c:v>
                  </c:pt>
                </c:lvl>
                <c:lvl>
                  <c:pt idx="0">
                    <c:v>250</c:v>
                  </c:pt>
                </c:lvl>
                <c:lvl>
                  <c:pt idx="0">
                    <c:v>245</c:v>
                  </c:pt>
                </c:lvl>
                <c:lvl>
                  <c:pt idx="0">
                    <c:v>230</c:v>
                  </c:pt>
                </c:lvl>
                <c:lvl>
                  <c:pt idx="0">
                    <c:v>215</c:v>
                  </c:pt>
                </c:lvl>
                <c:lvl>
                  <c:pt idx="0">
                    <c:v>200</c:v>
                  </c:pt>
                </c:lvl>
                <c:lvl>
                  <c:pt idx="0">
                    <c:v>20</c:v>
                  </c:pt>
                </c:lvl>
              </c:multiLvlStrCache>
            </c:multiLvlStrRef>
          </c:cat>
          <c:val>
            <c:numRef>
              <c:f>Лист1!$C$16:$I$16</c:f>
              <c:numCache>
                <c:formatCode>General</c:formatCode>
                <c:ptCount val="7"/>
                <c:pt idx="0">
                  <c:v>626.737499889019</c:v>
                </c:pt>
                <c:pt idx="1">
                  <c:v>448.580947966593</c:v>
                </c:pt>
                <c:pt idx="2">
                  <c:v>435.098519868755</c:v>
                </c:pt>
                <c:pt idx="3">
                  <c:v>431.168978265535</c:v>
                </c:pt>
                <c:pt idx="4">
                  <c:v>434.834527128622</c:v>
                </c:pt>
                <c:pt idx="5">
                  <c:v>420.976560452431</c:v>
                </c:pt>
                <c:pt idx="6">
                  <c:v>432.862127788477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"ε70"</c:f>
              <c:strCache>
                <c:ptCount val="1"/>
                <c:pt idx="0">
                  <c:v>ε70</c:v>
                </c:pt>
              </c:strCache>
            </c:strRef>
          </c:tx>
          <c:spPr bwMode="auto">
            <a:prstGeom prst="rect">
              <a:avLst/>
            </a:prstGeom>
            <a:solidFill>
              <a:srgbClr val="C55A11"/>
            </a:solidFill>
            <a:ln w="38160" cap="rnd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6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cat>
            <c:multiLvlStrRef>
              <c:f>Лист1!$C$6:$I$6</c:f>
              <c:multiLvlStrCache>
                <c:ptCount val="1"/>
                <c:lvl>
                  <c:pt idx="0">
                    <c:v>270</c:v>
                  </c:pt>
                </c:lvl>
                <c:lvl>
                  <c:pt idx="0">
                    <c:v>250</c:v>
                  </c:pt>
                </c:lvl>
                <c:lvl>
                  <c:pt idx="0">
                    <c:v>245</c:v>
                  </c:pt>
                </c:lvl>
                <c:lvl>
                  <c:pt idx="0">
                    <c:v>230</c:v>
                  </c:pt>
                </c:lvl>
                <c:lvl>
                  <c:pt idx="0">
                    <c:v>215</c:v>
                  </c:pt>
                </c:lvl>
                <c:lvl>
                  <c:pt idx="0">
                    <c:v>200</c:v>
                  </c:pt>
                </c:lvl>
                <c:lvl>
                  <c:pt idx="0">
                    <c:v>20</c:v>
                  </c:pt>
                </c:lvl>
              </c:multiLvlStrCache>
            </c:multiLvlStrRef>
          </c:cat>
          <c:val>
            <c:numRef>
              <c:f>Лист1!$C$20:$I$20</c:f>
              <c:numCache>
                <c:formatCode>General</c:formatCode>
                <c:ptCount val="7"/>
                <c:pt idx="0">
                  <c:v>654.628107725142</c:v>
                </c:pt>
                <c:pt idx="1">
                  <c:v>466.623954808135</c:v>
                </c:pt>
                <c:pt idx="2">
                  <c:v>453.071567188293</c:v>
                </c:pt>
                <c:pt idx="3">
                  <c:v>448.360747394929</c:v>
                </c:pt>
                <c:pt idx="4">
                  <c:v>453.467521341269</c:v>
                </c:pt>
                <c:pt idx="5">
                  <c:v>437.865051238706</c:v>
                </c:pt>
                <c:pt idx="6">
                  <c:v>444.432722959059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27323265"/>
        <c:axId val="94345589"/>
      </c:lineChart>
      <c:catAx>
        <c:axId val="273232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6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n-US" sz="1600" b="1" strike="noStrike" spc="-1">
                    <a:solidFill>
                      <a:srgbClr val="000000"/>
                    </a:solidFill>
                    <a:latin typeface="Times New Roman"/>
                  </a:rPr>
                  <a:t>T, °C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Times New Roman"/>
              </a:defRPr>
            </a:pPr>
            <a:endParaRPr/>
          </a:p>
        </c:txPr>
        <c:crossAx val="94345589"/>
        <c:crosses val="autoZero"/>
        <c:auto val="1"/>
        <c:lblAlgn val="ctr"/>
        <c:lblOffset val="100"/>
        <c:noMultiLvlLbl val="0"/>
      </c:catAx>
      <c:valAx>
        <c:axId val="9434558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l-GR" sz="16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l-GR" sz="1600" b="1" strike="noStrike" spc="-1">
                    <a:solidFill>
                      <a:srgbClr val="000000"/>
                    </a:solidFill>
                    <a:latin typeface="Times New Roman"/>
                  </a:rPr>
                  <a:t>δ, МПа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1600" b="0" strike="noStrike" spc="-1">
                <a:solidFill>
                  <a:srgbClr val="000000"/>
                </a:solidFill>
                <a:latin typeface="Times New Roman"/>
              </a:defRPr>
            </a:pPr>
            <a:endParaRPr/>
          </a:p>
        </c:txPr>
        <c:crossAx val="2732326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6866466415411703"/>
          <c:y val="0.93725516537587805"/>
          <c:w val="0.26267060013768401"/>
          <c:h val="0.054098857108428801"/>
        </c:manualLayout>
      </c:layout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000000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7302960" y="351720"/>
      <a:ext cx="13959360" cy="90154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ru-RU"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ru-RU" sz="1400" b="0" strike="noStrike" spc="-1">
                <a:solidFill>
                  <a:srgbClr val="595959"/>
                </a:solidFill>
                <a:latin typeface="Times New Roman"/>
              </a:rPr>
              <a:t>Название диаграммы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8392661555312197"/>
          <c:y val="0.0189538461538462"/>
          <c:w val="0.93661007667031804"/>
          <c:h val="0.78572307692307697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rgbClr val="4472C4"/>
              </a:solidFill>
            </c:spPr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[1]Лист1!$M$14:$M$562</c:f>
              <c:numCache>
                <c:formatCode>General</c:formatCode>
                <c:ptCount val="549"/>
                <c:pt idx="0">
                  <c:v>1.55021492300098</c:v>
                </c:pt>
                <c:pt idx="1">
                  <c:v>3.71221153052981</c:v>
                </c:pt>
                <c:pt idx="2">
                  <c:v>10.1069699948184</c:v>
                </c:pt>
                <c:pt idx="3">
                  <c:v>51.6168840023088</c:v>
                </c:pt>
                <c:pt idx="4">
                  <c:v>79.5027088478939</c:v>
                </c:pt>
                <c:pt idx="5">
                  <c:v>97.5730047951106</c:v>
                </c:pt>
                <c:pt idx="6">
                  <c:v>156.047311068939</c:v>
                </c:pt>
                <c:pt idx="7">
                  <c:v>177.84979825284</c:v>
                </c:pt>
                <c:pt idx="8">
                  <c:v>201.952105006249</c:v>
                </c:pt>
                <c:pt idx="9">
                  <c:v>227.931227735445</c:v>
                </c:pt>
                <c:pt idx="10">
                  <c:v>303.263905133151</c:v>
                </c:pt>
                <c:pt idx="11">
                  <c:v>329.539072941413</c:v>
                </c:pt>
                <c:pt idx="12">
                  <c:v>353.424769893375</c:v>
                </c:pt>
                <c:pt idx="13">
                  <c:v>377.170683773955</c:v>
                </c:pt>
                <c:pt idx="14">
                  <c:v>397.569351694699</c:v>
                </c:pt>
                <c:pt idx="15">
                  <c:v>416.075114773729</c:v>
                </c:pt>
                <c:pt idx="16">
                  <c:v>430.572896774074</c:v>
                </c:pt>
                <c:pt idx="17">
                  <c:v>440.711111095606</c:v>
                </c:pt>
                <c:pt idx="18">
                  <c:v>447.355853283504</c:v>
                </c:pt>
                <c:pt idx="19">
                  <c:v>453.867966981867</c:v>
                </c:pt>
                <c:pt idx="20">
                  <c:v>463.229775456297</c:v>
                </c:pt>
                <c:pt idx="21">
                  <c:v>466.554011959346</c:v>
                </c:pt>
                <c:pt idx="22">
                  <c:v>469.517344105827</c:v>
                </c:pt>
                <c:pt idx="23">
                  <c:v>472.092140679852</c:v>
                </c:pt>
                <c:pt idx="24">
                  <c:v>474.67373891348</c:v>
                </c:pt>
                <c:pt idx="25">
                  <c:v>476.931131700674</c:v>
                </c:pt>
                <c:pt idx="26">
                  <c:v>479.258752764101</c:v>
                </c:pt>
                <c:pt idx="27">
                  <c:v>481.385601002958</c:v>
                </c:pt>
                <c:pt idx="28">
                  <c:v>483.576135987045</c:v>
                </c:pt>
                <c:pt idx="29">
                  <c:v>485.533553061332</c:v>
                </c:pt>
                <c:pt idx="30">
                  <c:v>487.625352450697</c:v>
                </c:pt>
                <c:pt idx="31">
                  <c:v>489.649561919738</c:v>
                </c:pt>
                <c:pt idx="32">
                  <c:v>491.640674126039</c:v>
                </c:pt>
                <c:pt idx="33">
                  <c:v>493.488656861687</c:v>
                </c:pt>
                <c:pt idx="34">
                  <c:v>497.157059196281</c:v>
                </c:pt>
                <c:pt idx="35">
                  <c:v>499.136483210089</c:v>
                </c:pt>
                <c:pt idx="36">
                  <c:v>501.053592888092</c:v>
                </c:pt>
                <c:pt idx="37">
                  <c:v>502.869189704865</c:v>
                </c:pt>
                <c:pt idx="38">
                  <c:v>504.666330092176</c:v>
                </c:pt>
                <c:pt idx="39">
                  <c:v>506.357919691518</c:v>
                </c:pt>
                <c:pt idx="40">
                  <c:v>508.17100578704</c:v>
                </c:pt>
                <c:pt idx="41">
                  <c:v>509.955342252198</c:v>
                </c:pt>
                <c:pt idx="42">
                  <c:v>511.743986034944</c:v>
                </c:pt>
                <c:pt idx="43">
                  <c:v>513.398522602186</c:v>
                </c:pt>
                <c:pt idx="44">
                  <c:v>515.144834590322</c:v>
                </c:pt>
                <c:pt idx="45">
                  <c:v>516.826011820807</c:v>
                </c:pt>
                <c:pt idx="46">
                  <c:v>518.53362361101</c:v>
                </c:pt>
                <c:pt idx="47">
                  <c:v>520.216496250531</c:v>
                </c:pt>
                <c:pt idx="48">
                  <c:v>521.787808108195</c:v>
                </c:pt>
                <c:pt idx="49">
                  <c:v>523.226476401797</c:v>
                </c:pt>
                <c:pt idx="50">
                  <c:v>524.832397848095</c:v>
                </c:pt>
                <c:pt idx="51">
                  <c:v>526.446343933826</c:v>
                </c:pt>
                <c:pt idx="52">
                  <c:v>527.891678091262</c:v>
                </c:pt>
                <c:pt idx="53">
                  <c:v>529.617690519567</c:v>
                </c:pt>
                <c:pt idx="54">
                  <c:v>531.000659116533</c:v>
                </c:pt>
                <c:pt idx="55">
                  <c:v>532.492526549677</c:v>
                </c:pt>
                <c:pt idx="56">
                  <c:v>534.049883440466</c:v>
                </c:pt>
                <c:pt idx="57">
                  <c:v>536.907845836173</c:v>
                </c:pt>
                <c:pt idx="58">
                  <c:v>538.371356617288</c:v>
                </c:pt>
                <c:pt idx="59">
                  <c:v>539.781998010351</c:v>
                </c:pt>
                <c:pt idx="60">
                  <c:v>541.408869500022</c:v>
                </c:pt>
                <c:pt idx="61">
                  <c:v>542.697125275489</c:v>
                </c:pt>
                <c:pt idx="62">
                  <c:v>544.093209644769</c:v>
                </c:pt>
                <c:pt idx="63">
                  <c:v>545.644969720492</c:v>
                </c:pt>
                <c:pt idx="64">
                  <c:v>547.070635799395</c:v>
                </c:pt>
                <c:pt idx="65">
                  <c:v>548.455733832263</c:v>
                </c:pt>
                <c:pt idx="66">
                  <c:v>549.699606140082</c:v>
                </c:pt>
                <c:pt idx="67">
                  <c:v>551.139312096013</c:v>
                </c:pt>
                <c:pt idx="68">
                  <c:v>552.473861743841</c:v>
                </c:pt>
                <c:pt idx="69">
                  <c:v>553.816673415114</c:v>
                </c:pt>
                <c:pt idx="70">
                  <c:v>555.10311861722</c:v>
                </c:pt>
                <c:pt idx="71">
                  <c:v>556.415795819004</c:v>
                </c:pt>
                <c:pt idx="72">
                  <c:v>557.606198717604</c:v>
                </c:pt>
                <c:pt idx="73">
                  <c:v>558.92515541022</c:v>
                </c:pt>
                <c:pt idx="74">
                  <c:v>560.215804330365</c:v>
                </c:pt>
                <c:pt idx="75">
                  <c:v>561.37892614728</c:v>
                </c:pt>
                <c:pt idx="76">
                  <c:v>562.706463839256</c:v>
                </c:pt>
                <c:pt idx="77">
                  <c:v>563.889961269728</c:v>
                </c:pt>
                <c:pt idx="78">
                  <c:v>564.956471385836</c:v>
                </c:pt>
                <c:pt idx="79">
                  <c:v>566.198139281294</c:v>
                </c:pt>
                <c:pt idx="80">
                  <c:v>567.346423071604</c:v>
                </c:pt>
                <c:pt idx="81">
                  <c:v>568.419725823035</c:v>
                </c:pt>
                <c:pt idx="82">
                  <c:v>569.556684775887</c:v>
                </c:pt>
                <c:pt idx="83">
                  <c:v>570.729390567879</c:v>
                </c:pt>
                <c:pt idx="84">
                  <c:v>571.842818467651</c:v>
                </c:pt>
                <c:pt idx="85">
                  <c:v>572.962492541732</c:v>
                </c:pt>
                <c:pt idx="86">
                  <c:v>574.177141395999</c:v>
                </c:pt>
                <c:pt idx="87">
                  <c:v>575.18907141969</c:v>
                </c:pt>
                <c:pt idx="88">
                  <c:v>576.291636591486</c:v>
                </c:pt>
                <c:pt idx="89">
                  <c:v>577.424679405952</c:v>
                </c:pt>
                <c:pt idx="90">
                  <c:v>578.424385462576</c:v>
                </c:pt>
                <c:pt idx="91">
                  <c:v>579.550979756993</c:v>
                </c:pt>
                <c:pt idx="92">
                  <c:v>580.75441911052</c:v>
                </c:pt>
                <c:pt idx="93">
                  <c:v>581.705515605278</c:v>
                </c:pt>
                <c:pt idx="94">
                  <c:v>582.692084958663</c:v>
                </c:pt>
                <c:pt idx="95">
                  <c:v>584.684764411411</c:v>
                </c:pt>
                <c:pt idx="96">
                  <c:v>585.709171193641</c:v>
                </c:pt>
                <c:pt idx="97">
                  <c:v>586.606040418333</c:v>
                </c:pt>
                <c:pt idx="98">
                  <c:v>587.62833928211</c:v>
                </c:pt>
                <c:pt idx="99">
                  <c:v>588.581700549077</c:v>
                </c:pt>
                <c:pt idx="100">
                  <c:v>589.547736644822</c:v>
                </c:pt>
                <c:pt idx="101">
                  <c:v>590.463291678054</c:v>
                </c:pt>
                <c:pt idx="102">
                  <c:v>591.418373918298</c:v>
                </c:pt>
                <c:pt idx="103">
                  <c:v>592.296187612432</c:v>
                </c:pt>
                <c:pt idx="104">
                  <c:v>593.222323272248</c:v>
                </c:pt>
                <c:pt idx="105">
                  <c:v>594.165138389953</c:v>
                </c:pt>
                <c:pt idx="106">
                  <c:v>595.088983350478</c:v>
                </c:pt>
                <c:pt idx="107">
                  <c:v>595.947963886643</c:v>
                </c:pt>
                <c:pt idx="108">
                  <c:v>596.873979689279</c:v>
                </c:pt>
                <c:pt idx="109">
                  <c:v>597.665853658279</c:v>
                </c:pt>
                <c:pt idx="110">
                  <c:v>598.545667938624</c:v>
                </c:pt>
                <c:pt idx="111">
                  <c:v>599.473177187695</c:v>
                </c:pt>
                <c:pt idx="112">
                  <c:v>600.368550614367</c:v>
                </c:pt>
                <c:pt idx="113">
                  <c:v>601.178896938772</c:v>
                </c:pt>
                <c:pt idx="114">
                  <c:v>602.05960436161</c:v>
                </c:pt>
                <c:pt idx="115">
                  <c:v>602.843884171219</c:v>
                </c:pt>
                <c:pt idx="116">
                  <c:v>603.708904458318</c:v>
                </c:pt>
                <c:pt idx="117">
                  <c:v>604.51934314266</c:v>
                </c:pt>
                <c:pt idx="118">
                  <c:v>605.355500635744</c:v>
                </c:pt>
                <c:pt idx="119">
                  <c:v>606.125329749312</c:v>
                </c:pt>
                <c:pt idx="120">
                  <c:v>606.924445098388</c:v>
                </c:pt>
                <c:pt idx="121">
                  <c:v>607.705078286106</c:v>
                </c:pt>
                <c:pt idx="122">
                  <c:v>608.449335624456</c:v>
                </c:pt>
                <c:pt idx="123">
                  <c:v>609.346829274755</c:v>
                </c:pt>
                <c:pt idx="124">
                  <c:v>610.019823720749</c:v>
                </c:pt>
                <c:pt idx="125">
                  <c:v>610.801777215503</c:v>
                </c:pt>
                <c:pt idx="126">
                  <c:v>611.581578421225</c:v>
                </c:pt>
                <c:pt idx="127">
                  <c:v>612.347905062908</c:v>
                </c:pt>
                <c:pt idx="128">
                  <c:v>612.974191138874</c:v>
                </c:pt>
                <c:pt idx="129">
                  <c:v>613.725023423772</c:v>
                </c:pt>
                <c:pt idx="130">
                  <c:v>614.543126443547</c:v>
                </c:pt>
                <c:pt idx="131">
                  <c:v>615.421085989645</c:v>
                </c:pt>
                <c:pt idx="132">
                  <c:v>616.284339626525</c:v>
                </c:pt>
                <c:pt idx="133">
                  <c:v>617.000144541791</c:v>
                </c:pt>
                <c:pt idx="134">
                  <c:v>617.813517760412</c:v>
                </c:pt>
                <c:pt idx="135">
                  <c:v>618.544182186968</c:v>
                </c:pt>
                <c:pt idx="136">
                  <c:v>619.292380241161</c:v>
                </c:pt>
                <c:pt idx="137">
                  <c:v>620.037841047946</c:v>
                </c:pt>
                <c:pt idx="138">
                  <c:v>620.88014031202</c:v>
                </c:pt>
                <c:pt idx="139">
                  <c:v>621.739678752819</c:v>
                </c:pt>
                <c:pt idx="140">
                  <c:v>622.4120406691</c:v>
                </c:pt>
                <c:pt idx="141">
                  <c:v>623.173313407069</c:v>
                </c:pt>
                <c:pt idx="142">
                  <c:v>623.865401856652</c:v>
                </c:pt>
                <c:pt idx="143">
                  <c:v>624.53183857261</c:v>
                </c:pt>
                <c:pt idx="144">
                  <c:v>625.25118773691</c:v>
                </c:pt>
                <c:pt idx="145">
                  <c:v>625.939686857004</c:v>
                </c:pt>
                <c:pt idx="146">
                  <c:v>626.640581408126</c:v>
                </c:pt>
                <c:pt idx="147">
                  <c:v>627.261613811147</c:v>
                </c:pt>
                <c:pt idx="148">
                  <c:v>627.918953594264</c:v>
                </c:pt>
                <c:pt idx="149">
                  <c:v>628.452427093333</c:v>
                </c:pt>
                <c:pt idx="150">
                  <c:v>629.126462911772</c:v>
                </c:pt>
                <c:pt idx="151">
                  <c:v>629.812834529687</c:v>
                </c:pt>
                <c:pt idx="152">
                  <c:v>630.500955709007</c:v>
                </c:pt>
                <c:pt idx="153">
                  <c:v>631.833651342003</c:v>
                </c:pt>
                <c:pt idx="154">
                  <c:v>632.485668562011</c:v>
                </c:pt>
                <c:pt idx="155">
                  <c:v>633.151520495094</c:v>
                </c:pt>
                <c:pt idx="156">
                  <c:v>633.699832945977</c:v>
                </c:pt>
                <c:pt idx="157">
                  <c:v>634.391995872028</c:v>
                </c:pt>
                <c:pt idx="158">
                  <c:v>635.048289551572</c:v>
                </c:pt>
                <c:pt idx="159">
                  <c:v>635.70435709962</c:v>
                </c:pt>
                <c:pt idx="160">
                  <c:v>636.323135180501</c:v>
                </c:pt>
                <c:pt idx="161">
                  <c:v>637.029828030845</c:v>
                </c:pt>
                <c:pt idx="162">
                  <c:v>637.722731890772</c:v>
                </c:pt>
                <c:pt idx="163">
                  <c:v>638.442365374691</c:v>
                </c:pt>
                <c:pt idx="164">
                  <c:v>639.106962842036</c:v>
                </c:pt>
                <c:pt idx="165">
                  <c:v>639.655355563218</c:v>
                </c:pt>
                <c:pt idx="166">
                  <c:v>640.30870093641</c:v>
                </c:pt>
                <c:pt idx="167">
                  <c:v>640.949616194823</c:v>
                </c:pt>
                <c:pt idx="168">
                  <c:v>641.616024512448</c:v>
                </c:pt>
                <c:pt idx="169">
                  <c:v>642.19121942257</c:v>
                </c:pt>
                <c:pt idx="170">
                  <c:v>642.898118001784</c:v>
                </c:pt>
                <c:pt idx="171">
                  <c:v>643.401082038842</c:v>
                </c:pt>
                <c:pt idx="172">
                  <c:v>643.977191330705</c:v>
                </c:pt>
                <c:pt idx="173">
                  <c:v>644.596292613185</c:v>
                </c:pt>
                <c:pt idx="174">
                  <c:v>645.228320790805</c:v>
                </c:pt>
                <c:pt idx="175">
                  <c:v>645.775538840994</c:v>
                </c:pt>
                <c:pt idx="176">
                  <c:v>646.384071000605</c:v>
                </c:pt>
                <c:pt idx="177">
                  <c:v>647.010976414818</c:v>
                </c:pt>
                <c:pt idx="178">
                  <c:v>647.597981684678</c:v>
                </c:pt>
                <c:pt idx="179">
                  <c:v>648.170770889299</c:v>
                </c:pt>
                <c:pt idx="180">
                  <c:v>648.756215526353</c:v>
                </c:pt>
                <c:pt idx="181">
                  <c:v>649.25774144069</c:v>
                </c:pt>
                <c:pt idx="182">
                  <c:v>649.903644321458</c:v>
                </c:pt>
                <c:pt idx="183">
                  <c:v>650.495347799814</c:v>
                </c:pt>
                <c:pt idx="184">
                  <c:v>651.010134619264</c:v>
                </c:pt>
                <c:pt idx="185">
                  <c:v>651.626541272967</c:v>
                </c:pt>
                <c:pt idx="186">
                  <c:v>652.249802416309</c:v>
                </c:pt>
                <c:pt idx="187">
                  <c:v>652.889823545295</c:v>
                </c:pt>
                <c:pt idx="188">
                  <c:v>653.500093790148</c:v>
                </c:pt>
                <c:pt idx="189">
                  <c:v>654.13992407678</c:v>
                </c:pt>
                <c:pt idx="190">
                  <c:v>654.655459899377</c:v>
                </c:pt>
                <c:pt idx="191">
                  <c:v>655.188896263716</c:v>
                </c:pt>
                <c:pt idx="192">
                  <c:v>655.781374892761</c:v>
                </c:pt>
                <c:pt idx="193">
                  <c:v>656.291406241072</c:v>
                </c:pt>
                <c:pt idx="194">
                  <c:v>657.04215159705</c:v>
                </c:pt>
                <c:pt idx="195">
                  <c:v>657.645902799067</c:v>
                </c:pt>
                <c:pt idx="196">
                  <c:v>658.08544621412</c:v>
                </c:pt>
                <c:pt idx="197">
                  <c:v>658.642139743668</c:v>
                </c:pt>
                <c:pt idx="198">
                  <c:v>659.233890385771</c:v>
                </c:pt>
                <c:pt idx="199">
                  <c:v>659.749643402291</c:v>
                </c:pt>
                <c:pt idx="200">
                  <c:v>660.300124927909</c:v>
                </c:pt>
                <c:pt idx="201">
                  <c:v>660.850200703729</c:v>
                </c:pt>
                <c:pt idx="202">
                  <c:v>661.381136264876</c:v>
                </c:pt>
                <c:pt idx="203">
                  <c:v>661.91949149339</c:v>
                </c:pt>
                <c:pt idx="204">
                  <c:v>662.445801332124</c:v>
                </c:pt>
                <c:pt idx="205">
                  <c:v>662.879799746461</c:v>
                </c:pt>
                <c:pt idx="206">
                  <c:v>664.170386683031</c:v>
                </c:pt>
                <c:pt idx="207">
                  <c:v>664.654622537616</c:v>
                </c:pt>
                <c:pt idx="208">
                  <c:v>665.224770712587</c:v>
                </c:pt>
                <c:pt idx="209">
                  <c:v>665.768414935882</c:v>
                </c:pt>
                <c:pt idx="210">
                  <c:v>666.337491766357</c:v>
                </c:pt>
                <c:pt idx="211">
                  <c:v>666.88272057206</c:v>
                </c:pt>
                <c:pt idx="212">
                  <c:v>667.478755223957</c:v>
                </c:pt>
                <c:pt idx="213">
                  <c:v>667.95453789256</c:v>
                </c:pt>
                <c:pt idx="214">
                  <c:v>668.521488603154</c:v>
                </c:pt>
                <c:pt idx="215">
                  <c:v>669.949901096284</c:v>
                </c:pt>
                <c:pt idx="216">
                  <c:v>669.719644147355</c:v>
                </c:pt>
                <c:pt idx="217">
                  <c:v>670.393073812951</c:v>
                </c:pt>
                <c:pt idx="218">
                  <c:v>670.984437553361</c:v>
                </c:pt>
                <c:pt idx="219">
                  <c:v>671.485416444579</c:v>
                </c:pt>
                <c:pt idx="220">
                  <c:v>671.996376374399</c:v>
                </c:pt>
                <c:pt idx="221">
                  <c:v>672.529913154653</c:v>
                </c:pt>
                <c:pt idx="222">
                  <c:v>672.983383202496</c:v>
                </c:pt>
                <c:pt idx="223">
                  <c:v>673.486747282882</c:v>
                </c:pt>
                <c:pt idx="224">
                  <c:v>674.006169221766</c:v>
                </c:pt>
                <c:pt idx="225">
                  <c:v>674.480547719151</c:v>
                </c:pt>
                <c:pt idx="226">
                  <c:v>675.020544572506</c:v>
                </c:pt>
                <c:pt idx="227">
                  <c:v>675.593924687375</c:v>
                </c:pt>
                <c:pt idx="228">
                  <c:v>676.094026748075</c:v>
                </c:pt>
                <c:pt idx="229">
                  <c:v>676.707950685708</c:v>
                </c:pt>
                <c:pt idx="230">
                  <c:v>677.268111277053</c:v>
                </c:pt>
                <c:pt idx="231">
                  <c:v>677.832800501021</c:v>
                </c:pt>
                <c:pt idx="232">
                  <c:v>678.329118503004</c:v>
                </c:pt>
                <c:pt idx="233">
                  <c:v>679.004566019824</c:v>
                </c:pt>
                <c:pt idx="234">
                  <c:v>679.487534937059</c:v>
                </c:pt>
                <c:pt idx="235">
                  <c:v>680.034416828284</c:v>
                </c:pt>
                <c:pt idx="236">
                  <c:v>680.592196696156</c:v>
                </c:pt>
                <c:pt idx="237">
                  <c:v>681.180449407765</c:v>
                </c:pt>
                <c:pt idx="238">
                  <c:v>681.674284290299</c:v>
                </c:pt>
                <c:pt idx="239">
                  <c:v>682.285909336997</c:v>
                </c:pt>
                <c:pt idx="240">
                  <c:v>682.901375306968</c:v>
                </c:pt>
                <c:pt idx="241">
                  <c:v>684.358102019489</c:v>
                </c:pt>
                <c:pt idx="242">
                  <c:v>684.210354947841</c:v>
                </c:pt>
                <c:pt idx="243">
                  <c:v>684.741823103148</c:v>
                </c:pt>
                <c:pt idx="244">
                  <c:v>685.977323536464</c:v>
                </c:pt>
                <c:pt idx="245">
                  <c:v>686.511528458594</c:v>
                </c:pt>
                <c:pt idx="246">
                  <c:v>687.085853391594</c:v>
                </c:pt>
                <c:pt idx="247">
                  <c:v>687.581628974707</c:v>
                </c:pt>
                <c:pt idx="248">
                  <c:v>688.265478778941</c:v>
                </c:pt>
                <c:pt idx="249">
                  <c:v>688.717736016705</c:v>
                </c:pt>
                <c:pt idx="250">
                  <c:v>689.281010355866</c:v>
                </c:pt>
                <c:pt idx="251">
                  <c:v>689.815774853049</c:v>
                </c:pt>
                <c:pt idx="252">
                  <c:v>690.361100452206</c:v>
                </c:pt>
                <c:pt idx="253">
                  <c:v>690.846096973349</c:v>
                </c:pt>
                <c:pt idx="254">
                  <c:v>691.398660704309</c:v>
                </c:pt>
                <c:pt idx="255">
                  <c:v>691.965332491802</c:v>
                </c:pt>
                <c:pt idx="256">
                  <c:v>692.472033291873</c:v>
                </c:pt>
                <c:pt idx="257">
                  <c:v>693.045377169577</c:v>
                </c:pt>
                <c:pt idx="258">
                  <c:v>693.646652184182</c:v>
                </c:pt>
                <c:pt idx="259">
                  <c:v>694.103342002144</c:v>
                </c:pt>
                <c:pt idx="260">
                  <c:v>694.686524428339</c:v>
                </c:pt>
                <c:pt idx="261">
                  <c:v>695.304394340212</c:v>
                </c:pt>
                <c:pt idx="262">
                  <c:v>695.90761017079</c:v>
                </c:pt>
                <c:pt idx="263">
                  <c:v>696.412270403608</c:v>
                </c:pt>
                <c:pt idx="264">
                  <c:v>697.114335889234</c:v>
                </c:pt>
                <c:pt idx="265">
                  <c:v>697.722741871724</c:v>
                </c:pt>
                <c:pt idx="266">
                  <c:v>700.138397769127</c:v>
                </c:pt>
                <c:pt idx="267">
                  <c:v>699.331056185573</c:v>
                </c:pt>
                <c:pt idx="268">
                  <c:v>699.565875792075</c:v>
                </c:pt>
                <c:pt idx="269">
                  <c:v>700.209320710694</c:v>
                </c:pt>
                <c:pt idx="270">
                  <c:v>700.837599434882</c:v>
                </c:pt>
                <c:pt idx="271">
                  <c:v>701.465309156842</c:v>
                </c:pt>
                <c:pt idx="272">
                  <c:v>702.06170803981</c:v>
                </c:pt>
                <c:pt idx="273">
                  <c:v>702.63524613677</c:v>
                </c:pt>
                <c:pt idx="274">
                  <c:v>703.208380616907</c:v>
                </c:pt>
                <c:pt idx="275">
                  <c:v>703.704702264485</c:v>
                </c:pt>
                <c:pt idx="276">
                  <c:v>704.313694864844</c:v>
                </c:pt>
                <c:pt idx="277">
                  <c:v>704.919430892772</c:v>
                </c:pt>
                <c:pt idx="278">
                  <c:v>705.410400091716</c:v>
                </c:pt>
                <c:pt idx="279">
                  <c:v>706.046877019111</c:v>
                </c:pt>
                <c:pt idx="280">
                  <c:v>706.732040314192</c:v>
                </c:pt>
                <c:pt idx="281">
                  <c:v>707.250310036877</c:v>
                </c:pt>
                <c:pt idx="282">
                  <c:v>707.862372563284</c:v>
                </c:pt>
                <c:pt idx="283">
                  <c:v>708.405512974021</c:v>
                </c:pt>
                <c:pt idx="284">
                  <c:v>708.928123423958</c:v>
                </c:pt>
                <c:pt idx="285">
                  <c:v>709.374706512488</c:v>
                </c:pt>
                <c:pt idx="286">
                  <c:v>710.025492456446</c:v>
                </c:pt>
                <c:pt idx="287">
                  <c:v>710.750910635917</c:v>
                </c:pt>
                <c:pt idx="288">
                  <c:v>711.439244909406</c:v>
                </c:pt>
                <c:pt idx="289">
                  <c:v>712.117065688806</c:v>
                </c:pt>
                <c:pt idx="290">
                  <c:v>712.781745316177</c:v>
                </c:pt>
                <c:pt idx="291">
                  <c:v>713.297965991984</c:v>
                </c:pt>
                <c:pt idx="292">
                  <c:v>714.33889331427</c:v>
                </c:pt>
                <c:pt idx="293">
                  <c:v>714.379806482181</c:v>
                </c:pt>
                <c:pt idx="294">
                  <c:v>714.991585983679</c:v>
                </c:pt>
                <c:pt idx="295">
                  <c:v>715.67867798853</c:v>
                </c:pt>
                <c:pt idx="296">
                  <c:v>716.327552867787</c:v>
                </c:pt>
                <c:pt idx="297">
                  <c:v>716.937541341209</c:v>
                </c:pt>
                <c:pt idx="298">
                  <c:v>717.52709906403</c:v>
                </c:pt>
                <c:pt idx="299">
                  <c:v>718.129857731052</c:v>
                </c:pt>
                <c:pt idx="300">
                  <c:v>718.651264196244</c:v>
                </c:pt>
                <c:pt idx="301">
                  <c:v>719.361158905183</c:v>
                </c:pt>
                <c:pt idx="302">
                  <c:v>720.140727118947</c:v>
                </c:pt>
                <c:pt idx="303">
                  <c:v>720.834496572867</c:v>
                </c:pt>
                <c:pt idx="304">
                  <c:v>721.439859860399</c:v>
                </c:pt>
                <c:pt idx="305">
                  <c:v>722.174267113714</c:v>
                </c:pt>
                <c:pt idx="306">
                  <c:v>722.782477828048</c:v>
                </c:pt>
                <c:pt idx="307">
                  <c:v>723.441947962025</c:v>
                </c:pt>
                <c:pt idx="308">
                  <c:v>724.139412067082</c:v>
                </c:pt>
                <c:pt idx="309">
                  <c:v>724.845636281795</c:v>
                </c:pt>
                <c:pt idx="310">
                  <c:v>725.361651945258</c:v>
                </c:pt>
                <c:pt idx="311">
                  <c:v>726.012641806075</c:v>
                </c:pt>
                <c:pt idx="312">
                  <c:v>726.769164140847</c:v>
                </c:pt>
                <c:pt idx="313">
                  <c:v>727.332785233883</c:v>
                </c:pt>
                <c:pt idx="314">
                  <c:v>728.049905770327</c:v>
                </c:pt>
                <c:pt idx="315">
                  <c:v>728.816715847225</c:v>
                </c:pt>
                <c:pt idx="316">
                  <c:v>729.44936519494</c:v>
                </c:pt>
                <c:pt idx="317">
                  <c:v>732.304019180557</c:v>
                </c:pt>
                <c:pt idx="318">
                  <c:v>731.295683944123</c:v>
                </c:pt>
                <c:pt idx="319">
                  <c:v>731.595954061905</c:v>
                </c:pt>
                <c:pt idx="320">
                  <c:v>732.389826284615</c:v>
                </c:pt>
                <c:pt idx="321">
                  <c:v>732.958050337445</c:v>
                </c:pt>
                <c:pt idx="322">
                  <c:v>733.688047639433</c:v>
                </c:pt>
                <c:pt idx="323">
                  <c:v>734.456690770766</c:v>
                </c:pt>
                <c:pt idx="324">
                  <c:v>735.233438940847</c:v>
                </c:pt>
                <c:pt idx="325">
                  <c:v>735.89468870611</c:v>
                </c:pt>
                <c:pt idx="326">
                  <c:v>736.765048622829</c:v>
                </c:pt>
                <c:pt idx="327">
                  <c:v>737.625130446716</c:v>
                </c:pt>
                <c:pt idx="328">
                  <c:v>739.11975136542</c:v>
                </c:pt>
                <c:pt idx="329">
                  <c:v>739.311162235647</c:v>
                </c:pt>
                <c:pt idx="330">
                  <c:v>740.112562977443</c:v>
                </c:pt>
                <c:pt idx="331">
                  <c:v>740.912454605414</c:v>
                </c:pt>
                <c:pt idx="332">
                  <c:v>741.543995858737</c:v>
                </c:pt>
                <c:pt idx="333">
                  <c:v>742.360952681402</c:v>
                </c:pt>
                <c:pt idx="334">
                  <c:v>743.167568815537</c:v>
                </c:pt>
                <c:pt idx="335">
                  <c:v>743.816081417689</c:v>
                </c:pt>
                <c:pt idx="336">
                  <c:v>744.72490386883</c:v>
                </c:pt>
                <c:pt idx="337">
                  <c:v>745.509446106583</c:v>
                </c:pt>
                <c:pt idx="338">
                  <c:v>746.145027406828</c:v>
                </c:pt>
                <c:pt idx="339">
                  <c:v>746.94595416971</c:v>
                </c:pt>
                <c:pt idx="340">
                  <c:v>747.736384407699</c:v>
                </c:pt>
                <c:pt idx="341">
                  <c:v>748.497787499021</c:v>
                </c:pt>
                <c:pt idx="342">
                  <c:v>749.1204703886</c:v>
                </c:pt>
                <c:pt idx="343">
                  <c:v>749.907218996496</c:v>
                </c:pt>
                <c:pt idx="344">
                  <c:v>751.909081878506</c:v>
                </c:pt>
                <c:pt idx="345">
                  <c:v>753.759346011745</c:v>
                </c:pt>
                <c:pt idx="346">
                  <c:v>752.605077300739</c:v>
                </c:pt>
                <c:pt idx="347">
                  <c:v>752.975615683651</c:v>
                </c:pt>
                <c:pt idx="348">
                  <c:v>753.727370434742</c:v>
                </c:pt>
                <c:pt idx="349">
                  <c:v>756.573893313561</c:v>
                </c:pt>
                <c:pt idx="350">
                  <c:v>755.543977446988</c:v>
                </c:pt>
                <c:pt idx="351">
                  <c:v>756.977546226648</c:v>
                </c:pt>
                <c:pt idx="352">
                  <c:v>756.907357016935</c:v>
                </c:pt>
                <c:pt idx="353">
                  <c:v>757.560768157579</c:v>
                </c:pt>
                <c:pt idx="354">
                  <c:v>759.138548961128</c:v>
                </c:pt>
                <c:pt idx="355">
                  <c:v>759.131616862977</c:v>
                </c:pt>
                <c:pt idx="356">
                  <c:v>762.263051965541</c:v>
                </c:pt>
                <c:pt idx="357">
                  <c:v>762.556637388519</c:v>
                </c:pt>
                <c:pt idx="358">
                  <c:v>762.99152463028</c:v>
                </c:pt>
                <c:pt idx="359">
                  <c:v>762.417658660878</c:v>
                </c:pt>
                <c:pt idx="360">
                  <c:v>763.13187654333</c:v>
                </c:pt>
                <c:pt idx="361">
                  <c:v>764.871296140378</c:v>
                </c:pt>
                <c:pt idx="362">
                  <c:v>764.849404418491</c:v>
                </c:pt>
                <c:pt idx="363">
                  <c:v>765.650682723</c:v>
                </c:pt>
                <c:pt idx="364">
                  <c:v>768.581481247406</c:v>
                </c:pt>
                <c:pt idx="365">
                  <c:v>768.613772603522</c:v>
                </c:pt>
                <c:pt idx="366">
                  <c:v>770.207092755048</c:v>
                </c:pt>
                <c:pt idx="367">
                  <c:v>770.605998223009</c:v>
                </c:pt>
                <c:pt idx="368">
                  <c:v>771.393150362842</c:v>
                </c:pt>
                <c:pt idx="369">
                  <c:v>772.732328357966</c:v>
                </c:pt>
                <c:pt idx="370">
                  <c:v>773.620718058203</c:v>
                </c:pt>
                <c:pt idx="371">
                  <c:v>774.277739032495</c:v>
                </c:pt>
                <c:pt idx="372">
                  <c:v>773.122656515179</c:v>
                </c:pt>
                <c:pt idx="373">
                  <c:v>775.132756008561</c:v>
                </c:pt>
                <c:pt idx="374">
                  <c:v>776.358885980374</c:v>
                </c:pt>
                <c:pt idx="375">
                  <c:v>777.278427319409</c:v>
                </c:pt>
                <c:pt idx="376">
                  <c:v>778.141916880019</c:v>
                </c:pt>
                <c:pt idx="377">
                  <c:v>779.089960676555</c:v>
                </c:pt>
                <c:pt idx="378">
                  <c:v>780.008289584697</c:v>
                </c:pt>
                <c:pt idx="379">
                  <c:v>780.127058246135</c:v>
                </c:pt>
                <c:pt idx="380">
                  <c:v>781.693851266415</c:v>
                </c:pt>
                <c:pt idx="381">
                  <c:v>782.223656638823</c:v>
                </c:pt>
                <c:pt idx="382">
                  <c:v>782.717399387609</c:v>
                </c:pt>
                <c:pt idx="383">
                  <c:v>783.979449706585</c:v>
                </c:pt>
                <c:pt idx="384">
                  <c:v>784.752640813116</c:v>
                </c:pt>
                <c:pt idx="385">
                  <c:v>785.638729781409</c:v>
                </c:pt>
                <c:pt idx="386">
                  <c:v>786.469602677841</c:v>
                </c:pt>
                <c:pt idx="387">
                  <c:v>788.487936967841</c:v>
                </c:pt>
                <c:pt idx="388">
                  <c:v>789.836813815606</c:v>
                </c:pt>
                <c:pt idx="389">
                  <c:v>790.568907581204</c:v>
                </c:pt>
                <c:pt idx="390">
                  <c:v>790.972491235028</c:v>
                </c:pt>
                <c:pt idx="391">
                  <c:v>792.200466255734</c:v>
                </c:pt>
                <c:pt idx="392">
                  <c:v>792.746075284207</c:v>
                </c:pt>
                <c:pt idx="393">
                  <c:v>794.110165556673</c:v>
                </c:pt>
                <c:pt idx="394">
                  <c:v>794.941136313191</c:v>
                </c:pt>
                <c:pt idx="395">
                  <c:v>795.501620045138</c:v>
                </c:pt>
                <c:pt idx="396">
                  <c:v>796.088601948542</c:v>
                </c:pt>
                <c:pt idx="397">
                  <c:v>796.991036633493</c:v>
                </c:pt>
                <c:pt idx="398">
                  <c:v>797.735511275771</c:v>
                </c:pt>
                <c:pt idx="399">
                  <c:v>798.905977556716</c:v>
                </c:pt>
                <c:pt idx="400">
                  <c:v>799.42852563348</c:v>
                </c:pt>
                <c:pt idx="401">
                  <c:v>800.630195834525</c:v>
                </c:pt>
                <c:pt idx="402">
                  <c:v>801.16924900077</c:v>
                </c:pt>
                <c:pt idx="403">
                  <c:v>801.850696265745</c:v>
                </c:pt>
                <c:pt idx="404">
                  <c:v>802.673320489203</c:v>
                </c:pt>
                <c:pt idx="405">
                  <c:v>803.520929456682</c:v>
                </c:pt>
                <c:pt idx="406">
                  <c:v>804.332520658853</c:v>
                </c:pt>
                <c:pt idx="407">
                  <c:v>805.590647087925</c:v>
                </c:pt>
                <c:pt idx="408">
                  <c:v>806.506665203207</c:v>
                </c:pt>
                <c:pt idx="409">
                  <c:v>807.392718067207</c:v>
                </c:pt>
                <c:pt idx="410">
                  <c:v>807.750863672698</c:v>
                </c:pt>
                <c:pt idx="411">
                  <c:v>808.537300138072</c:v>
                </c:pt>
                <c:pt idx="412">
                  <c:v>809.746393073314</c:v>
                </c:pt>
                <c:pt idx="413">
                  <c:v>810.233857995479</c:v>
                </c:pt>
                <c:pt idx="414">
                  <c:v>810.879119329048</c:v>
                </c:pt>
                <c:pt idx="415">
                  <c:v>812.255273879912</c:v>
                </c:pt>
                <c:pt idx="416">
                  <c:v>812.581713617431</c:v>
                </c:pt>
                <c:pt idx="417">
                  <c:v>814.005873873069</c:v>
                </c:pt>
                <c:pt idx="418">
                  <c:v>814.399041218751</c:v>
                </c:pt>
                <c:pt idx="419">
                  <c:v>815.330349098849</c:v>
                </c:pt>
                <c:pt idx="420">
                  <c:v>818.239211741383</c:v>
                </c:pt>
                <c:pt idx="421">
                  <c:v>819.107160660948</c:v>
                </c:pt>
                <c:pt idx="422">
                  <c:v>820.060437543365</c:v>
                </c:pt>
                <c:pt idx="423">
                  <c:v>820.994974579669</c:v>
                </c:pt>
                <c:pt idx="424">
                  <c:v>821.942875009924</c:v>
                </c:pt>
                <c:pt idx="425">
                  <c:v>822.650220429756</c:v>
                </c:pt>
                <c:pt idx="426">
                  <c:v>823.569226015269</c:v>
                </c:pt>
                <c:pt idx="427">
                  <c:v>824.500833215475</c:v>
                </c:pt>
                <c:pt idx="428">
                  <c:v>825.393868896034</c:v>
                </c:pt>
                <c:pt idx="429">
                  <c:v>826.17078385969</c:v>
                </c:pt>
                <c:pt idx="430">
                  <c:v>827.003805823893</c:v>
                </c:pt>
                <c:pt idx="431">
                  <c:v>827.924548832302</c:v>
                </c:pt>
                <c:pt idx="432">
                  <c:v>828.70815566253</c:v>
                </c:pt>
                <c:pt idx="433">
                  <c:v>829.641759081309</c:v>
                </c:pt>
                <c:pt idx="434">
                  <c:v>830.565101670325</c:v>
                </c:pt>
                <c:pt idx="435">
                  <c:v>831.41699130698</c:v>
                </c:pt>
                <c:pt idx="436">
                  <c:v>832.331835163743</c:v>
                </c:pt>
                <c:pt idx="437">
                  <c:v>833.318437577363</c:v>
                </c:pt>
                <c:pt idx="438">
                  <c:v>834.152847369091</c:v>
                </c:pt>
                <c:pt idx="439">
                  <c:v>835.088665963908</c:v>
                </c:pt>
                <c:pt idx="440">
                  <c:v>836.037517248359</c:v>
                </c:pt>
                <c:pt idx="441">
                  <c:v>836.909202057138</c:v>
                </c:pt>
                <c:pt idx="442">
                  <c:v>837.680851123987</c:v>
                </c:pt>
                <c:pt idx="443">
                  <c:v>838.877116379167</c:v>
                </c:pt>
                <c:pt idx="444">
                  <c:v>839.826241648008</c:v>
                </c:pt>
                <c:pt idx="445">
                  <c:v>840.74266721761</c:v>
                </c:pt>
                <c:pt idx="446">
                  <c:v>841.839113799494</c:v>
                </c:pt>
                <c:pt idx="447">
                  <c:v>842.959802720824</c:v>
                </c:pt>
                <c:pt idx="448">
                  <c:v>843.824853787535</c:v>
                </c:pt>
                <c:pt idx="449">
                  <c:v>844.905458083807</c:v>
                </c:pt>
                <c:pt idx="450">
                  <c:v>846.051656939086</c:v>
                </c:pt>
                <c:pt idx="451">
                  <c:v>847.09175824841</c:v>
                </c:pt>
                <c:pt idx="452">
                  <c:v>847.934717015663</c:v>
                </c:pt>
                <c:pt idx="453">
                  <c:v>849.034067389394</c:v>
                </c:pt>
                <c:pt idx="454">
                  <c:v>849.832019073647</c:v>
                </c:pt>
                <c:pt idx="455">
                  <c:v>850.947455495967</c:v>
                </c:pt>
                <c:pt idx="456">
                  <c:v>852.044919608424</c:v>
                </c:pt>
                <c:pt idx="457">
                  <c:v>853.095817636721</c:v>
                </c:pt>
                <c:pt idx="458">
                  <c:v>853.89060829894</c:v>
                </c:pt>
                <c:pt idx="459">
                  <c:v>854.857766818113</c:v>
                </c:pt>
                <c:pt idx="460">
                  <c:v>855.823666738109</c:v>
                </c:pt>
                <c:pt idx="461">
                  <c:v>856.788253610569</c:v>
                </c:pt>
                <c:pt idx="462">
                  <c:v>857.900701344187</c:v>
                </c:pt>
                <c:pt idx="463">
                  <c:v>858.960740457413</c:v>
                </c:pt>
                <c:pt idx="464">
                  <c:v>859.89087968774</c:v>
                </c:pt>
                <c:pt idx="465">
                  <c:v>860.982614472304</c:v>
                </c:pt>
                <c:pt idx="466">
                  <c:v>862.13185284493</c:v>
                </c:pt>
                <c:pt idx="467">
                  <c:v>863.249060484137</c:v>
                </c:pt>
                <c:pt idx="468">
                  <c:v>864.229826798209</c:v>
                </c:pt>
                <c:pt idx="469">
                  <c:v>865.671663093982</c:v>
                </c:pt>
                <c:pt idx="470">
                  <c:v>866.944077253392</c:v>
                </c:pt>
                <c:pt idx="471">
                  <c:v>867.947739399287</c:v>
                </c:pt>
                <c:pt idx="472">
                  <c:v>869.221929370338</c:v>
                </c:pt>
                <c:pt idx="473">
                  <c:v>870.316431825818</c:v>
                </c:pt>
                <c:pt idx="474">
                  <c:v>871.415283930769</c:v>
                </c:pt>
                <c:pt idx="475">
                  <c:v>872.364250762735</c:v>
                </c:pt>
                <c:pt idx="476">
                  <c:v>873.538179982725</c:v>
                </c:pt>
                <c:pt idx="477">
                  <c:v>874.627138391348</c:v>
                </c:pt>
                <c:pt idx="478">
                  <c:v>875.911726612514</c:v>
                </c:pt>
                <c:pt idx="479">
                  <c:v>877.207275292221</c:v>
                </c:pt>
                <c:pt idx="480">
                  <c:v>878.550332914666</c:v>
                </c:pt>
                <c:pt idx="481">
                  <c:v>879.620318523699</c:v>
                </c:pt>
                <c:pt idx="482">
                  <c:v>880.956175025475</c:v>
                </c:pt>
                <c:pt idx="483">
                  <c:v>882.229317559505</c:v>
                </c:pt>
                <c:pt idx="484">
                  <c:v>883.323491279929</c:v>
                </c:pt>
                <c:pt idx="485">
                  <c:v>884.758033235329</c:v>
                </c:pt>
                <c:pt idx="486">
                  <c:v>886.076475928448</c:v>
                </c:pt>
                <c:pt idx="487">
                  <c:v>887.239694953809</c:v>
                </c:pt>
                <c:pt idx="488">
                  <c:v>888.579717974031</c:v>
                </c:pt>
                <c:pt idx="489">
                  <c:v>889.857710533807</c:v>
                </c:pt>
                <c:pt idx="490">
                  <c:v>890.900916398763</c:v>
                </c:pt>
                <c:pt idx="491">
                  <c:v>892.343408018887</c:v>
                </c:pt>
                <c:pt idx="492">
                  <c:v>893.76676490113</c:v>
                </c:pt>
                <c:pt idx="493">
                  <c:v>895.133543908083</c:v>
                </c:pt>
                <c:pt idx="494">
                  <c:v>896.761944141651</c:v>
                </c:pt>
                <c:pt idx="495">
                  <c:v>898.096868536062</c:v>
                </c:pt>
                <c:pt idx="496">
                  <c:v>899.253507514453</c:v>
                </c:pt>
                <c:pt idx="497">
                  <c:v>900.70723660364</c:v>
                </c:pt>
                <c:pt idx="498">
                  <c:v>902.134219558326</c:v>
                </c:pt>
                <c:pt idx="499">
                  <c:v>903.57724163051</c:v>
                </c:pt>
                <c:pt idx="500">
                  <c:v>904.863298032356</c:v>
                </c:pt>
                <c:pt idx="501">
                  <c:v>906.439112140414</c:v>
                </c:pt>
                <c:pt idx="502">
                  <c:v>907.774954791415</c:v>
                </c:pt>
                <c:pt idx="503">
                  <c:v>909.306496673669</c:v>
                </c:pt>
                <c:pt idx="504">
                  <c:v>910.908055083859</c:v>
                </c:pt>
                <c:pt idx="505">
                  <c:v>912.362127160095</c:v>
                </c:pt>
                <c:pt idx="506">
                  <c:v>913.70900344175</c:v>
                </c:pt>
                <c:pt idx="507">
                  <c:v>915.330044886198</c:v>
                </c:pt>
                <c:pt idx="508">
                  <c:v>916.961422594441</c:v>
                </c:pt>
                <c:pt idx="509">
                  <c:v>918.482078965916</c:v>
                </c:pt>
                <c:pt idx="510">
                  <c:v>920.029683189864</c:v>
                </c:pt>
                <c:pt idx="511">
                  <c:v>921.556878134556</c:v>
                </c:pt>
                <c:pt idx="512">
                  <c:v>922.846785182542</c:v>
                </c:pt>
                <c:pt idx="513">
                  <c:v>924.536677023063</c:v>
                </c:pt>
                <c:pt idx="514">
                  <c:v>926.184711433394</c:v>
                </c:pt>
                <c:pt idx="515">
                  <c:v>927.657913442271</c:v>
                </c:pt>
                <c:pt idx="516">
                  <c:v>929.428966608694</c:v>
                </c:pt>
                <c:pt idx="517">
                  <c:v>931.136556240484</c:v>
                </c:pt>
                <c:pt idx="518">
                  <c:v>932.896042595005</c:v>
                </c:pt>
                <c:pt idx="519">
                  <c:v>934.910123870891</c:v>
                </c:pt>
                <c:pt idx="520">
                  <c:v>936.738626474465</c:v>
                </c:pt>
                <c:pt idx="521">
                  <c:v>938.257210199299</c:v>
                </c:pt>
                <c:pt idx="522">
                  <c:v>940.036368919531</c:v>
                </c:pt>
                <c:pt idx="523">
                  <c:v>941.821971244288</c:v>
                </c:pt>
                <c:pt idx="524">
                  <c:v>943.641720573196</c:v>
                </c:pt>
                <c:pt idx="525">
                  <c:v>945.372715536071</c:v>
                </c:pt>
                <c:pt idx="526">
                  <c:v>947.285008861874</c:v>
                </c:pt>
                <c:pt idx="527">
                  <c:v>948.954119675434</c:v>
                </c:pt>
                <c:pt idx="528">
                  <c:v>950.911112617161</c:v>
                </c:pt>
                <c:pt idx="529">
                  <c:v>953.001039295988</c:v>
                </c:pt>
                <c:pt idx="530">
                  <c:v>955.022852559841</c:v>
                </c:pt>
                <c:pt idx="531">
                  <c:v>956.753322562081</c:v>
                </c:pt>
                <c:pt idx="532">
                  <c:v>958.748995548785</c:v>
                </c:pt>
                <c:pt idx="533">
                  <c:v>960.685133552158</c:v>
                </c:pt>
                <c:pt idx="534">
                  <c:v>962.661097823279</c:v>
                </c:pt>
                <c:pt idx="535">
                  <c:v>964.897024063758</c:v>
                </c:pt>
                <c:pt idx="536">
                  <c:v>967.082744641986</c:v>
                </c:pt>
                <c:pt idx="537">
                  <c:v>968.934953951372</c:v>
                </c:pt>
                <c:pt idx="538">
                  <c:v>971.046839993086</c:v>
                </c:pt>
                <c:pt idx="539">
                  <c:v>973.293005809323</c:v>
                </c:pt>
                <c:pt idx="540">
                  <c:v>975.195378412881</c:v>
                </c:pt>
                <c:pt idx="541">
                  <c:v>977.725444209152</c:v>
                </c:pt>
                <c:pt idx="542">
                  <c:v>979.685294535989</c:v>
                </c:pt>
                <c:pt idx="543">
                  <c:v>982.039859366006</c:v>
                </c:pt>
                <c:pt idx="544">
                  <c:v>984.325342819344</c:v>
                </c:pt>
                <c:pt idx="545">
                  <c:v>986.635136908146</c:v>
                </c:pt>
                <c:pt idx="546">
                  <c:v>988.634828637362</c:v>
                </c:pt>
                <c:pt idx="547">
                  <c:v>991.398657471418</c:v>
                </c:pt>
                <c:pt idx="548">
                  <c:v>993.796994604216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1"/>
        <c:smooth val="0"/>
        <c:axId val="75507861"/>
        <c:axId val="11869762"/>
      </c:lineChart>
      <c:catAx>
        <c:axId val="75507861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11869762"/>
        <c:crosses val="autoZero"/>
        <c:auto val="1"/>
        <c:lblAlgn val="ctr"/>
        <c:lblOffset val="100"/>
        <c:noMultiLvlLbl val="0"/>
      </c:catAx>
      <c:valAx>
        <c:axId val="1186976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75507861"/>
        <c:crosses val="autoZero"/>
        <c:crossBetween val="between"/>
      </c:valAx>
      <c:spPr bwMode="auto">
        <a:prstGeom prst="rect">
          <a:avLst/>
        </a:prstGeom>
        <a:noFill/>
        <a:ln w="0">
          <a:solidFill>
            <a:srgbClr val="ABC0E4"/>
          </a:solidFill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2436920" y="1711080"/>
      <a:ext cx="5258520" cy="2924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ru-RU"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lang="ru-RU" sz="1400" b="0" strike="noStrike" spc="-1">
                <a:solidFill>
                  <a:srgbClr val="595959"/>
                </a:solidFill>
                <a:latin typeface="Times New Roman"/>
              </a:rPr>
              <a:t>Диаграмма3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[1]Лист1!$O$14:$O$562</c:f>
              <c:strCache>
                <c:ptCount val="549"/>
                <c:pt idx="0">
                  <c:v>0</c:v>
                </c:pt>
                <c:pt idx="1">
                  <c:v>0.00142513082206481</c:v>
                </c:pt>
                <c:pt idx="2">
                  <c:v>0.00515199962665449</c:v>
                </c:pt>
                <c:pt idx="3">
                  <c:v>0.00970630917887875</c:v>
                </c:pt>
                <c:pt idx="4">
                  <c:v>0.0112288921214365</c:v>
                </c:pt>
                <c:pt idx="5">
                  <c:v>0.0118096100809858</c:v>
                </c:pt>
                <c:pt idx="6">
                  <c:v>0.0132071572500647</c:v>
                </c:pt>
                <c:pt idx="7">
                  <c:v>0.0136356247941907</c:v>
                </c:pt>
                <c:pt idx="8">
                  <c:v>0.013973672922433</c:v>
                </c:pt>
                <c:pt idx="9">
                  <c:v>0.0142728489335067</c:v>
                </c:pt>
                <c:pt idx="10">
                  <c:v>0.0151415938101208</c:v>
                </c:pt>
                <c:pt idx="11">
                  <c:v>0.0153925665990704</c:v>
                </c:pt>
                <c:pt idx="12">
                  <c:v>0.0157430633633157</c:v>
                </c:pt>
                <c:pt idx="13">
                  <c:v>0.0161055413986078</c:v>
                </c:pt>
                <c:pt idx="14">
                  <c:v>0.0166142116823379</c:v>
                </c:pt>
                <c:pt idx="15">
                  <c:v>0.0172484791985254</c:v>
                </c:pt>
                <c:pt idx="16">
                  <c:v>0.0180031429263575</c:v>
                </c:pt>
                <c:pt idx="17">
                  <c:v>0.0189470853805828</c:v>
                </c:pt>
                <c:pt idx="18">
                  <c:v>0.0200379566450329</c:v>
                </c:pt>
                <c:pt idx="19">
                  <c:v>0.0211282279327115</c:v>
                </c:pt>
                <c:pt idx="20">
                  <c:v>0.0248336442261403</c:v>
                </c:pt>
                <c:pt idx="21">
                  <c:v>0.0261096728634731</c:v>
                </c:pt>
                <c:pt idx="22">
                  <c:v>0.0273549706643</c:v>
                </c:pt>
                <c:pt idx="23">
                  <c:v>0.0286315758468188</c:v>
                </c:pt>
                <c:pt idx="24">
                  <c:v>0.0299091743207136</c:v>
                </c:pt>
                <c:pt idx="25">
                  <c:v>0.0312087573022995</c:v>
                </c:pt>
                <c:pt idx="26">
                  <c:v>0.0324998973889884</c:v>
                </c:pt>
                <c:pt idx="27">
                  <c:v>0.0338010396709451</c:v>
                </c:pt>
                <c:pt idx="28">
                  <c:v>0.0351076191363371</c:v>
                </c:pt>
                <c:pt idx="29">
                  <c:v>0.036432508650866</c:v>
                </c:pt>
                <c:pt idx="30">
                  <c:v>0.0377666597518276</c:v>
                </c:pt>
                <c:pt idx="31">
                  <c:v>0.0390778993784994</c:v>
                </c:pt>
                <c:pt idx="32">
                  <c:v>0.040385163071405</c:v>
                </c:pt>
                <c:pt idx="33">
                  <c:v>0.0417069499109597</c:v>
                </c:pt>
                <c:pt idx="34">
                  <c:v>0.0443423928197695</c:v>
                </c:pt>
                <c:pt idx="35">
                  <c:v>0.0456833640699603</c:v>
                </c:pt>
                <c:pt idx="36">
                  <c:v>0.0470216995332806</c:v>
                </c:pt>
                <c:pt idx="37">
                  <c:v>0.0484073453683299</c:v>
                </c:pt>
                <c:pt idx="38">
                  <c:v>0.0497609468137077</c:v>
                </c:pt>
                <c:pt idx="39">
                  <c:v>0.0511138849790253</c:v>
                </c:pt>
                <c:pt idx="40">
                  <c:v>0.052469851289278</c:v>
                </c:pt>
                <c:pt idx="41">
                  <c:v>0.0538148016244566</c:v>
                </c:pt>
                <c:pt idx="42">
                  <c:v>0.0551680004886226</c:v>
                </c:pt>
                <c:pt idx="43">
                  <c:v>0.0565218329040677</c:v>
                </c:pt>
                <c:pt idx="44">
                  <c:v>0.0578800156202541</c:v>
                </c:pt>
                <c:pt idx="45">
                  <c:v>0.0592983302891511</c:v>
                </c:pt>
                <c:pt idx="46">
                  <c:v>0.0606544776039767</c:v>
                </c:pt>
                <c:pt idx="47">
                  <c:v>0.0620202667020121</c:v>
                </c:pt>
                <c:pt idx="48">
                  <c:v>0.0633996961626377</c:v>
                </c:pt>
                <c:pt idx="49">
                  <c:v>0.0647798210489482</c:v>
                </c:pt>
                <c:pt idx="50">
                  <c:v>0.0661539083230702</c:v>
                </c:pt>
                <c:pt idx="51">
                  <c:v>0.0675292233200812</c:v>
                </c:pt>
                <c:pt idx="52">
                  <c:v>0.0689209256451061</c:v>
                </c:pt>
                <c:pt idx="53">
                  <c:v>0.0703294071940528</c:v>
                </c:pt>
                <c:pt idx="54">
                  <c:v>0.0717132569730652</c:v>
                </c:pt>
                <c:pt idx="55">
                  <c:v>0.0730936909081105</c:v>
                </c:pt>
                <c:pt idx="56">
                  <c:v>0.0744726950173711</c:v>
                </c:pt>
                <c:pt idx="57">
                  <c:v>0.0772122202856813</c:v>
                </c:pt>
                <c:pt idx="58">
                  <c:v>0.0786075316109761</c:v>
                </c:pt>
                <c:pt idx="59">
                  <c:v>0.0800140769536456</c:v>
                </c:pt>
                <c:pt idx="60">
                  <c:v>0.0814475789005397</c:v>
                </c:pt>
                <c:pt idx="61">
                  <c:v>0.0828562220664477</c:v>
                </c:pt>
                <c:pt idx="62">
                  <c:v>0.0842614588713303</c:v>
                </c:pt>
                <c:pt idx="63">
                  <c:v>0.085853279033764</c:v>
                </c:pt>
                <c:pt idx="64">
                  <c:v>0.0872607080944515</c:v>
                </c:pt>
                <c:pt idx="65">
                  <c:v>0.0886574849687894</c:v>
                </c:pt>
                <c:pt idx="66">
                  <c:v>0.0900770063643767</c:v>
                </c:pt>
                <c:pt idx="67">
                  <c:v>0.0914816843011186</c:v>
                </c:pt>
                <c:pt idx="68">
                  <c:v>0.0929432925864177</c:v>
                </c:pt>
                <c:pt idx="69">
                  <c:v>0.0943560914471095</c:v>
                </c:pt>
                <c:pt idx="70">
                  <c:v>0.0957877071244969</c:v>
                </c:pt>
                <c:pt idx="71">
                  <c:v>0.0972126126854249</c:v>
                </c:pt>
                <c:pt idx="72">
                  <c:v>0.0986524302819752</c:v>
                </c:pt>
                <c:pt idx="73">
                  <c:v>0.100073323823811</c:v>
                </c:pt>
                <c:pt idx="74">
                  <c:v>0.101511781917257</c:v>
                </c:pt>
                <c:pt idx="75">
                  <c:v>0.10295105504357</c:v>
                </c:pt>
                <c:pt idx="76">
                  <c:v>0.104427472293708</c:v>
                </c:pt>
                <c:pt idx="77">
                  <c:v>0.105862112353644</c:v>
                </c:pt>
                <c:pt idx="78">
                  <c:v>0.107304332692147</c:v>
                </c:pt>
                <c:pt idx="79">
                  <c:v>0.108739654502706</c:v>
                </c:pt>
                <c:pt idx="80">
                  <c:v>0.110188683883444</c:v>
                </c:pt>
                <c:pt idx="81">
                  <c:v>0.111643280456394</c:v>
                </c:pt>
                <c:pt idx="82">
                  <c:v>0.113096526453928</c:v>
                </c:pt>
                <c:pt idx="83">
                  <c:v>0.114549802717823</c:v>
                </c:pt>
                <c:pt idx="84">
                  <c:v>0.116051808543194</c:v>
                </c:pt>
                <c:pt idx="85">
                  <c:v>0.117511480047724</c:v>
                </c:pt>
                <c:pt idx="86">
                  <c:v>0.118960840124189</c:v>
                </c:pt>
                <c:pt idx="87">
                  <c:v>0.120429660198184</c:v>
                </c:pt>
                <c:pt idx="88">
                  <c:v>0.121895740633041</c:v>
                </c:pt>
                <c:pt idx="89">
                  <c:v>0.123347386447004</c:v>
                </c:pt>
                <c:pt idx="90">
                  <c:v>0.124815064839998</c:v>
                </c:pt>
                <c:pt idx="91">
                  <c:v>0.126285484154069</c:v>
                </c:pt>
                <c:pt idx="92">
                  <c:v>0.127798192560337</c:v>
                </c:pt>
                <c:pt idx="93">
                  <c:v>0.129281470750427</c:v>
                </c:pt>
                <c:pt idx="94">
                  <c:v>0.130764833512211</c:v>
                </c:pt>
                <c:pt idx="95">
                  <c:v>0.133699110044007</c:v>
                </c:pt>
                <c:pt idx="96">
                  <c:v>0.135186207557108</c:v>
                </c:pt>
                <c:pt idx="97">
                  <c:v>0.136681913952381</c:v>
                </c:pt>
                <c:pt idx="98">
                  <c:v>0.138180451495731</c:v>
                </c:pt>
                <c:pt idx="99">
                  <c:v>0.139721964128997</c:v>
                </c:pt>
                <c:pt idx="100">
                  <c:v>0.141212463684806</c:v>
                </c:pt>
                <c:pt idx="101">
                  <c:v>0.142715073325486</c:v>
                </c:pt>
                <c:pt idx="102">
                  <c:v>0.14421004413372</c:v>
                </c:pt>
                <c:pt idx="103">
                  <c:v>0.145718601945996</c:v>
                </c:pt>
                <c:pt idx="104">
                  <c:v>0.147226566970442</c:v>
                </c:pt>
                <c:pt idx="105">
                  <c:v>0.148743158955038</c:v>
                </c:pt>
                <c:pt idx="106">
                  <c:v>0.150262774660164</c:v>
                </c:pt>
                <c:pt idx="107">
                  <c:v>0.151840827549834</c:v>
                </c:pt>
                <c:pt idx="108">
                  <c:v>0.153364439001191</c:v>
                </c:pt>
                <c:pt idx="109">
                  <c:v>0.15488977477544</c:v>
                </c:pt>
                <c:pt idx="110">
                  <c:v>0.156412368414895</c:v>
                </c:pt>
                <c:pt idx="111">
                  <c:v>0.157934380990336</c:v>
                </c:pt>
                <c:pt idx="112">
                  <c:v>0.159460167278303</c:v>
                </c:pt>
                <c:pt idx="113">
                  <c:v>0.160992652805847</c:v>
                </c:pt>
                <c:pt idx="114">
                  <c:v>0.162508053639033</c:v>
                </c:pt>
                <c:pt idx="115">
                  <c:v>0.164091938669396</c:v>
                </c:pt>
                <c:pt idx="116">
                  <c:v>0.165619967293194</c:v>
                </c:pt>
                <c:pt idx="117">
                  <c:v>0.167168396705996</c:v>
                </c:pt>
                <c:pt idx="118">
                  <c:v>0.168709815449805</c:v>
                </c:pt>
                <c:pt idx="119">
                  <c:v>0.170249330345842</c:v>
                </c:pt>
                <c:pt idx="120">
                  <c:v>0.171796980803911</c:v>
                </c:pt>
                <c:pt idx="121">
                  <c:v>0.17334776719103</c:v>
                </c:pt>
                <c:pt idx="122">
                  <c:v>0.174910432726074</c:v>
                </c:pt>
                <c:pt idx="123">
                  <c:v>0.176505227939546</c:v>
                </c:pt>
                <c:pt idx="124">
                  <c:v>0.178068522090117</c:v>
                </c:pt>
                <c:pt idx="125">
                  <c:v>0.179612266907664</c:v>
                </c:pt>
                <c:pt idx="126">
                  <c:v>0.181173744561047</c:v>
                </c:pt>
                <c:pt idx="127">
                  <c:v>0.182730351171206</c:v>
                </c:pt>
                <c:pt idx="128">
                  <c:v>0.184304905282927</c:v>
                </c:pt>
                <c:pt idx="129">
                  <c:v>0.185874479654089</c:v>
                </c:pt>
                <c:pt idx="130">
                  <c:v>0.187450131790017</c:v>
                </c:pt>
                <c:pt idx="131">
                  <c:v>0.189063570088229</c:v>
                </c:pt>
                <c:pt idx="132">
                  <c:v>0.190633138774531</c:v>
                </c:pt>
                <c:pt idx="133">
                  <c:v>0.192213436176517</c:v>
                </c:pt>
                <c:pt idx="134">
                  <c:v>0.193790217131954</c:v>
                </c:pt>
                <c:pt idx="135">
                  <c:v>0.195374008687316</c:v>
                </c:pt>
                <c:pt idx="136">
                  <c:v>0.196943213251693</c:v>
                </c:pt>
                <c:pt idx="137">
                  <c:v>0.198530498771942</c:v>
                </c:pt>
                <c:pt idx="138">
                  <c:v>0.200114251856695</c:v>
                </c:pt>
                <c:pt idx="139">
                  <c:v>0.20176241844931</c:v>
                </c:pt>
                <c:pt idx="140">
                  <c:v>0.203368640754616</c:v>
                </c:pt>
                <c:pt idx="141">
                  <c:v>0.204963884272144</c:v>
                </c:pt>
                <c:pt idx="142">
                  <c:v>0.206565486083909</c:v>
                </c:pt>
                <c:pt idx="143">
                  <c:v>0.208162918804092</c:v>
                </c:pt>
                <c:pt idx="144">
                  <c:v>0.209767363531716</c:v>
                </c:pt>
                <c:pt idx="145">
                  <c:v>0.211375917759342</c:v>
                </c:pt>
                <c:pt idx="146">
                  <c:v>0.212977992361729</c:v>
                </c:pt>
                <c:pt idx="147">
                  <c:v>0.214643167855919</c:v>
                </c:pt>
                <c:pt idx="148">
                  <c:v>0.216244465902055</c:v>
                </c:pt>
                <c:pt idx="149">
                  <c:v>0.217863612073401</c:v>
                </c:pt>
                <c:pt idx="150">
                  <c:v>0.219484481232698</c:v>
                </c:pt>
                <c:pt idx="151">
                  <c:v>0.221098836667032</c:v>
                </c:pt>
                <c:pt idx="152">
                  <c:v>0.222723413871219</c:v>
                </c:pt>
                <c:pt idx="153">
                  <c:v>0.22596601191942</c:v>
                </c:pt>
                <c:pt idx="154">
                  <c:v>0.227648305445187</c:v>
                </c:pt>
                <c:pt idx="155">
                  <c:v>0.229283566419785</c:v>
                </c:pt>
                <c:pt idx="156">
                  <c:v>0.230928531916679</c:v>
                </c:pt>
                <c:pt idx="157">
                  <c:v>0.232566824262555</c:v>
                </c:pt>
                <c:pt idx="158">
                  <c:v>0.234217854145179</c:v>
                </c:pt>
                <c:pt idx="159">
                  <c:v>0.235863117748944</c:v>
                </c:pt>
                <c:pt idx="160">
                  <c:v>0.237504939557334</c:v>
                </c:pt>
                <c:pt idx="161">
                  <c:v>0.239151689034272</c:v>
                </c:pt>
                <c:pt idx="162">
                  <c:v>0.240850811427155</c:v>
                </c:pt>
                <c:pt idx="163">
                  <c:v>0.242501504978104</c:v>
                </c:pt>
                <c:pt idx="164">
                  <c:v>0.244158092111352</c:v>
                </c:pt>
                <c:pt idx="165">
                  <c:v>0.245824559586565</c:v>
                </c:pt>
                <c:pt idx="166">
                  <c:v>0.247486665391084</c:v>
                </c:pt>
                <c:pt idx="167">
                  <c:v>0.249143723143356</c:v>
                </c:pt>
                <c:pt idx="168">
                  <c:v>0.250809766818423</c:v>
                </c:pt>
                <c:pt idx="169">
                  <c:v>0.252484174621932</c:v>
                </c:pt>
                <c:pt idx="170">
                  <c:v>0.254202126571474</c:v>
                </c:pt>
                <c:pt idx="171">
                  <c:v>0.255886231016072</c:v>
                </c:pt>
                <c:pt idx="172">
                  <c:v>0.257559682872669</c:v>
                </c:pt>
                <c:pt idx="173">
                  <c:v>0.259232727505982</c:v>
                </c:pt>
                <c:pt idx="174">
                  <c:v>0.260915679204127</c:v>
                </c:pt>
                <c:pt idx="175">
                  <c:v>0.262598381696294</c:v>
                </c:pt>
                <c:pt idx="176">
                  <c:v>0.264287819121828</c:v>
                </c:pt>
                <c:pt idx="177">
                  <c:v>0.265978498527094</c:v>
                </c:pt>
                <c:pt idx="178">
                  <c:v>0.267724670144355</c:v>
                </c:pt>
                <c:pt idx="179">
                  <c:v>0.269415633744926</c:v>
                </c:pt>
                <c:pt idx="180">
                  <c:v>0.271116637673338</c:v>
                </c:pt>
                <c:pt idx="181">
                  <c:v>0.272817421938287</c:v>
                </c:pt>
                <c:pt idx="182">
                  <c:v>0.274519334356417</c:v>
                </c:pt>
                <c:pt idx="183">
                  <c:v>0.276210539366919</c:v>
                </c:pt>
                <c:pt idx="184">
                  <c:v>0.277926423714934</c:v>
                </c:pt>
                <c:pt idx="185">
                  <c:v>0.279637880560093</c:v>
                </c:pt>
                <c:pt idx="186">
                  <c:v>0.28140234105733</c:v>
                </c:pt>
                <c:pt idx="187">
                  <c:v>0.283117294750458</c:v>
                </c:pt>
                <c:pt idx="188">
                  <c:v>0.284836842394405</c:v>
                </c:pt>
                <c:pt idx="189">
                  <c:v>0.286556875968924</c:v>
                </c:pt>
                <c:pt idx="190">
                  <c:v>0.288288140772074</c:v>
                </c:pt>
                <c:pt idx="191">
                  <c:v>0.290020751653285</c:v>
                </c:pt>
                <c:pt idx="192">
                  <c:v>0.291743236506436</c:v>
                </c:pt>
                <c:pt idx="193">
                  <c:v>0.29348268036409</c:v>
                </c:pt>
                <c:pt idx="194">
                  <c:v>0.295259273062803</c:v>
                </c:pt>
                <c:pt idx="195">
                  <c:v>0.296980112542497</c:v>
                </c:pt>
                <c:pt idx="196">
                  <c:v>0.298723826812212</c:v>
                </c:pt>
                <c:pt idx="197">
                  <c:v>0.300470444768821</c:v>
                </c:pt>
                <c:pt idx="198">
                  <c:v>0.302208524122942</c:v>
                </c:pt>
                <c:pt idx="199">
                  <c:v>0.303954668561318</c:v>
                </c:pt>
                <c:pt idx="200">
                  <c:v>0.305709613488466</c:v>
                </c:pt>
                <c:pt idx="201">
                  <c:v>0.307475928283074</c:v>
                </c:pt>
                <c:pt idx="202">
                  <c:v>0.30929854294053</c:v>
                </c:pt>
                <c:pt idx="203">
                  <c:v>0.311053739282441</c:v>
                </c:pt>
                <c:pt idx="204">
                  <c:v>0.312821198069963</c:v>
                </c:pt>
                <c:pt idx="205">
                  <c:v>0.314589384088006</c:v>
                </c:pt>
                <c:pt idx="206">
                  <c:v>0.318462343210988</c:v>
                </c:pt>
                <c:pt idx="207">
                  <c:v>0.320235419270238</c:v>
                </c:pt>
                <c:pt idx="208">
                  <c:v>0.322004803762322</c:v>
                </c:pt>
                <c:pt idx="209">
                  <c:v>0.323840555381317</c:v>
                </c:pt>
                <c:pt idx="210">
                  <c:v>0.325615477725404</c:v>
                </c:pt>
                <c:pt idx="211">
                  <c:v>0.327403726865478</c:v>
                </c:pt>
                <c:pt idx="212">
                  <c:v>0.329190873145996</c:v>
                </c:pt>
                <c:pt idx="213">
                  <c:v>0.330989847338141</c:v>
                </c:pt>
                <c:pt idx="214">
                  <c:v>0.332775787224679</c:v>
                </c:pt>
                <c:pt idx="215">
                  <c:v>0.334507625961344</c:v>
                </c:pt>
                <c:pt idx="216">
                  <c:v>0.336377641907514</c:v>
                </c:pt>
                <c:pt idx="217">
                  <c:v>0.338226088075634</c:v>
                </c:pt>
                <c:pt idx="218">
                  <c:v>0.340030086100508</c:v>
                </c:pt>
                <c:pt idx="219">
                  <c:v>0.341834875855393</c:v>
                </c:pt>
                <c:pt idx="220">
                  <c:v>0.343650644745896</c:v>
                </c:pt>
                <c:pt idx="221">
                  <c:v>0.345458484983032</c:v>
                </c:pt>
                <c:pt idx="222">
                  <c:v>0.347284359483014</c:v>
                </c:pt>
                <c:pt idx="223">
                  <c:v>0.349109180838879</c:v>
                </c:pt>
                <c:pt idx="224">
                  <c:v>0.350935577821962</c:v>
                </c:pt>
                <c:pt idx="225">
                  <c:v>0.352822620175919</c:v>
                </c:pt>
                <c:pt idx="226">
                  <c:v>0.354653167725685</c:v>
                </c:pt>
                <c:pt idx="227">
                  <c:v>0.35647483112467</c:v>
                </c:pt>
                <c:pt idx="228">
                  <c:v>0.358305139387302</c:v>
                </c:pt>
                <c:pt idx="229">
                  <c:v>0.36014738559473</c:v>
                </c:pt>
                <c:pt idx="230">
                  <c:v>0.361969455680638</c:v>
                </c:pt>
                <c:pt idx="231">
                  <c:v>0.363793960159007</c:v>
                </c:pt>
                <c:pt idx="232">
                  <c:v>0.365635939726379</c:v>
                </c:pt>
                <c:pt idx="233">
                  <c:v>0.367530370004801</c:v>
                </c:pt>
                <c:pt idx="234">
                  <c:v>0.369379251214694</c:v>
                </c:pt>
                <c:pt idx="235">
                  <c:v>0.371234997591703</c:v>
                </c:pt>
                <c:pt idx="236">
                  <c:v>0.373083547834681</c:v>
                </c:pt>
                <c:pt idx="237">
                  <c:v>0.374941679589026</c:v>
                </c:pt>
                <c:pt idx="238">
                  <c:v>0.376810496712687</c:v>
                </c:pt>
                <c:pt idx="239">
                  <c:v>0.378681754142577</c:v>
                </c:pt>
                <c:pt idx="240">
                  <c:v>0.380555613063701</c:v>
                </c:pt>
                <c:pt idx="241">
                  <c:v>0.382408600748017</c:v>
                </c:pt>
                <c:pt idx="242">
                  <c:v>0.38433345639145</c:v>
                </c:pt>
                <c:pt idx="243">
                  <c:v>0.38620457827297</c:v>
                </c:pt>
                <c:pt idx="244">
                  <c:v>0.390641516391226</c:v>
                </c:pt>
                <c:pt idx="245">
                  <c:v>0.392531674800168</c:v>
                </c:pt>
                <c:pt idx="246">
                  <c:v>0.394430772569039</c:v>
                </c:pt>
                <c:pt idx="247">
                  <c:v>0.396348986081273</c:v>
                </c:pt>
                <c:pt idx="248">
                  <c:v>0.398310553250368</c:v>
                </c:pt>
                <c:pt idx="249">
                  <c:v>0.400219900356876</c:v>
                </c:pt>
                <c:pt idx="250">
                  <c:v>0.402122709095243</c:v>
                </c:pt>
                <c:pt idx="251">
                  <c:v>0.404031001846411</c:v>
                </c:pt>
                <c:pt idx="252">
                  <c:v>0.405931941286006</c:v>
                </c:pt>
                <c:pt idx="253">
                  <c:v>0.407841159960146</c:v>
                </c:pt>
                <c:pt idx="254">
                  <c:v>0.409747495949257</c:v>
                </c:pt>
                <c:pt idx="255">
                  <c:v>0.411655602357342</c:v>
                </c:pt>
                <c:pt idx="256">
                  <c:v>0.41362918968777</c:v>
                </c:pt>
                <c:pt idx="257">
                  <c:v>0.4155428463607</c:v>
                </c:pt>
                <c:pt idx="258">
                  <c:v>0.417466597699192</c:v>
                </c:pt>
                <c:pt idx="259">
                  <c:v>0.419406310673713</c:v>
                </c:pt>
                <c:pt idx="260">
                  <c:v>0.421328232211496</c:v>
                </c:pt>
                <c:pt idx="261">
                  <c:v>0.423250069731195</c:v>
                </c:pt>
                <c:pt idx="262">
                  <c:v>0.42518587538651</c:v>
                </c:pt>
                <c:pt idx="263">
                  <c:v>0.427143322571826</c:v>
                </c:pt>
                <c:pt idx="264">
                  <c:v>0.42913425796214</c:v>
                </c:pt>
                <c:pt idx="265">
                  <c:v>0.431069263384327</c:v>
                </c:pt>
                <c:pt idx="266">
                  <c:v>0.43284177621816</c:v>
                </c:pt>
                <c:pt idx="267">
                  <c:v>0.43487365037521</c:v>
                </c:pt>
                <c:pt idx="268">
                  <c:v>0.436861845073322</c:v>
                </c:pt>
                <c:pt idx="269">
                  <c:v>0.43881555700561</c:v>
                </c:pt>
                <c:pt idx="270">
                  <c:v>0.440783522368935</c:v>
                </c:pt>
                <c:pt idx="271">
                  <c:v>0.442744918705825</c:v>
                </c:pt>
                <c:pt idx="272">
                  <c:v>0.444771058350399</c:v>
                </c:pt>
                <c:pt idx="273">
                  <c:v>0.446753696732879</c:v>
                </c:pt>
                <c:pt idx="274">
                  <c:v>0.448729761501681</c:v>
                </c:pt>
                <c:pt idx="275">
                  <c:v>0.450726107446958</c:v>
                </c:pt>
                <c:pt idx="276">
                  <c:v>0.452705172801118</c:v>
                </c:pt>
                <c:pt idx="277">
                  <c:v>0.454667989180146</c:v>
                </c:pt>
                <c:pt idx="278">
                  <c:v>0.456664662682434</c:v>
                </c:pt>
                <c:pt idx="279">
                  <c:v>0.458650625902946</c:v>
                </c:pt>
                <c:pt idx="280">
                  <c:v>0.46069454880315</c:v>
                </c:pt>
                <c:pt idx="281">
                  <c:v>0.462698382328052</c:v>
                </c:pt>
                <c:pt idx="282">
                  <c:v>0.464696376531833</c:v>
                </c:pt>
                <c:pt idx="283">
                  <c:v>0.466704300197106</c:v>
                </c:pt>
                <c:pt idx="284">
                  <c:v>0.468707519813606</c:v>
                </c:pt>
                <c:pt idx="285">
                  <c:v>0.470731459741378</c:v>
                </c:pt>
                <c:pt idx="286">
                  <c:v>0.472738625214989</c:v>
                </c:pt>
                <c:pt idx="287">
                  <c:v>0.474751650744386</c:v>
                </c:pt>
                <c:pt idx="288">
                  <c:v>0.47682179561491</c:v>
                </c:pt>
                <c:pt idx="289">
                  <c:v>0.478846066768553</c:v>
                </c:pt>
                <c:pt idx="290">
                  <c:v>0.480854737560624</c:v>
                </c:pt>
                <c:pt idx="291">
                  <c:v>0.482881512286173</c:v>
                </c:pt>
                <c:pt idx="292">
                  <c:v>0.484828381154724</c:v>
                </c:pt>
                <c:pt idx="293">
                  <c:v>0.486909620128155</c:v>
                </c:pt>
                <c:pt idx="294">
                  <c:v>0.488936590833336</c:v>
                </c:pt>
                <c:pt idx="295">
                  <c:v>0.490979484838046</c:v>
                </c:pt>
                <c:pt idx="296">
                  <c:v>0.493080489393572</c:v>
                </c:pt>
                <c:pt idx="297">
                  <c:v>0.49513797571904</c:v>
                </c:pt>
                <c:pt idx="298">
                  <c:v>0.497190707467787</c:v>
                </c:pt>
                <c:pt idx="299">
                  <c:v>0.499255655724153</c:v>
                </c:pt>
                <c:pt idx="300">
                  <c:v>0.501311924648041</c:v>
                </c:pt>
                <c:pt idx="301">
                  <c:v>0.503351927523582</c:v>
                </c:pt>
                <c:pt idx="302">
                  <c:v>0.505387882653932</c:v>
                </c:pt>
                <c:pt idx="303">
                  <c:v>0.507446344553186</c:v>
                </c:pt>
                <c:pt idx="304">
                  <c:v>0.509569034969145</c:v>
                </c:pt>
                <c:pt idx="305">
                  <c:v>0.511629928564162</c:v>
                </c:pt>
                <c:pt idx="306">
                  <c:v>0.513707507866329</c:v>
                </c:pt>
                <c:pt idx="307">
                  <c:v>0.515793388057332</c:v>
                </c:pt>
                <c:pt idx="308">
                  <c:v>0.517868202867365</c:v>
                </c:pt>
                <c:pt idx="309">
                  <c:v>0.519935001085942</c:v>
                </c:pt>
                <c:pt idx="310">
                  <c:v>0.522046459032065</c:v>
                </c:pt>
                <c:pt idx="311">
                  <c:v>0.52413639538737</c:v>
                </c:pt>
                <c:pt idx="312">
                  <c:v>0.526281035301249</c:v>
                </c:pt>
                <c:pt idx="313">
                  <c:v>0.52837687492651</c:v>
                </c:pt>
                <c:pt idx="314">
                  <c:v>0.530448855812179</c:v>
                </c:pt>
                <c:pt idx="315">
                  <c:v>0.532529181377174</c:v>
                </c:pt>
                <c:pt idx="316">
                  <c:v>0.534627593833047</c:v>
                </c:pt>
                <c:pt idx="317">
                  <c:v>0.536483484571153</c:v>
                </c:pt>
                <c:pt idx="318">
                  <c:v>0.538738377309232</c:v>
                </c:pt>
                <c:pt idx="319">
                  <c:v>0.540894394784611</c:v>
                </c:pt>
                <c:pt idx="320">
                  <c:v>0.543062516857897</c:v>
                </c:pt>
                <c:pt idx="321">
                  <c:v>0.545195818679095</c:v>
                </c:pt>
                <c:pt idx="322">
                  <c:v>0.547314399193749</c:v>
                </c:pt>
                <c:pt idx="323">
                  <c:v>0.549442662728728</c:v>
                </c:pt>
                <c:pt idx="324">
                  <c:v>0.551562738813946</c:v>
                </c:pt>
                <c:pt idx="325">
                  <c:v>0.55367798292705</c:v>
                </c:pt>
                <c:pt idx="326">
                  <c:v>0.555794102738335</c:v>
                </c:pt>
                <c:pt idx="327">
                  <c:v>0.557914710010358</c:v>
                </c:pt>
                <c:pt idx="328">
                  <c:v>0.560051368676203</c:v>
                </c:pt>
                <c:pt idx="329">
                  <c:v>0.562266745104368</c:v>
                </c:pt>
                <c:pt idx="330">
                  <c:v>0.564415118282197</c:v>
                </c:pt>
                <c:pt idx="331">
                  <c:v>0.566556290070423</c:v>
                </c:pt>
                <c:pt idx="332">
                  <c:v>0.568731418839151</c:v>
                </c:pt>
                <c:pt idx="333">
                  <c:v>0.570877475484767</c:v>
                </c:pt>
                <c:pt idx="334">
                  <c:v>0.573028147596337</c:v>
                </c:pt>
                <c:pt idx="335">
                  <c:v>0.575222735126109</c:v>
                </c:pt>
                <c:pt idx="336">
                  <c:v>0.577433542916254</c:v>
                </c:pt>
                <c:pt idx="337">
                  <c:v>0.579597270264304</c:v>
                </c:pt>
                <c:pt idx="338">
                  <c:v>0.581782321026737</c:v>
                </c:pt>
                <c:pt idx="339">
                  <c:v>0.583951043934345</c:v>
                </c:pt>
                <c:pt idx="340">
                  <c:v>0.58612448042531</c:v>
                </c:pt>
                <c:pt idx="341">
                  <c:v>0.588293912396151</c:v>
                </c:pt>
                <c:pt idx="342">
                  <c:v>0.590494714232502</c:v>
                </c:pt>
                <c:pt idx="343">
                  <c:v>0.592679072442632</c:v>
                </c:pt>
                <c:pt idx="344">
                  <c:v>0.59475081503154</c:v>
                </c:pt>
                <c:pt idx="345">
                  <c:v>0.596810548604304</c:v>
                </c:pt>
                <c:pt idx="346">
                  <c:v>0.599200186090588</c:v>
                </c:pt>
                <c:pt idx="347">
                  <c:v>0.601461142030527</c:v>
                </c:pt>
                <c:pt idx="348">
                  <c:v>0.603678487332556</c:v>
                </c:pt>
                <c:pt idx="349">
                  <c:v>0.605581467332527</c:v>
                </c:pt>
                <c:pt idx="350">
                  <c:v>0.608028777022843</c:v>
                </c:pt>
                <c:pt idx="351">
                  <c:v>0.610159416201047</c:v>
                </c:pt>
                <c:pt idx="352">
                  <c:v>0.612539437051034</c:v>
                </c:pt>
                <c:pt idx="353">
                  <c:v>0.614764710845643</c:v>
                </c:pt>
                <c:pt idx="354">
                  <c:v>0.616886797641288</c:v>
                </c:pt>
                <c:pt idx="355">
                  <c:v>0.619214814197939</c:v>
                </c:pt>
                <c:pt idx="356">
                  <c:v>0.621132038723046</c:v>
                </c:pt>
                <c:pt idx="357">
                  <c:v>0.623416993636927</c:v>
                </c:pt>
                <c:pt idx="358">
                  <c:v>0.625710263622782</c:v>
                </c:pt>
                <c:pt idx="359">
                  <c:v>0.62813887178232</c:v>
                </c:pt>
                <c:pt idx="360">
                  <c:v>0.630483531480151</c:v>
                </c:pt>
                <c:pt idx="361">
                  <c:v>0.632606609776687</c:v>
                </c:pt>
                <c:pt idx="362">
                  <c:v>0.634953044320845</c:v>
                </c:pt>
                <c:pt idx="363">
                  <c:v>0.63720634841755</c:v>
                </c:pt>
                <c:pt idx="364">
                  <c:v>0.639168981280974</c:v>
                </c:pt>
                <c:pt idx="365">
                  <c:v>0.641542253526838</c:v>
                </c:pt>
                <c:pt idx="366">
                  <c:v>0.64369958237185</c:v>
                </c:pt>
                <c:pt idx="367">
                  <c:v>0.646031619225607</c:v>
                </c:pt>
                <c:pt idx="368">
                  <c:v>0.648372841099375</c:v>
                </c:pt>
                <c:pt idx="369">
                  <c:v>0.650527963890553</c:v>
                </c:pt>
                <c:pt idx="370">
                  <c:v>0.65274725561933</c:v>
                </c:pt>
                <c:pt idx="371">
                  <c:v>0.655013035825365</c:v>
                </c:pt>
                <c:pt idx="372">
                  <c:v>0.657565585165381</c:v>
                </c:pt>
                <c:pt idx="373">
                  <c:v>0.659688276274408</c:v>
                </c:pt>
                <c:pt idx="374">
                  <c:v>0.661875157854751</c:v>
                </c:pt>
                <c:pt idx="375">
                  <c:v>0.664165736199979</c:v>
                </c:pt>
                <c:pt idx="376">
                  <c:v>0.666537578871005</c:v>
                </c:pt>
                <c:pt idx="377">
                  <c:v>0.668819725677533</c:v>
                </c:pt>
                <c:pt idx="378">
                  <c:v>0.671109517353185</c:v>
                </c:pt>
                <c:pt idx="379">
                  <c:v>0.673410067516634</c:v>
                </c:pt>
                <c:pt idx="380">
                  <c:v>0.675556770224388</c:v>
                </c:pt>
                <c:pt idx="381">
                  <c:v>0.677853330253574</c:v>
                </c:pt>
                <c:pt idx="382">
                  <c:v>0.680099940932808</c:v>
                </c:pt>
                <c:pt idx="383">
                  <c:v>0.682358110112545</c:v>
                </c:pt>
                <c:pt idx="384">
                  <c:v>0.6847723206898</c:v>
                </c:pt>
                <c:pt idx="385">
                  <c:v>0.687032269092973</c:v>
                </c:pt>
                <c:pt idx="386">
                  <c:v>0.689256198646964</c:v>
                </c:pt>
                <c:pt idx="387">
                  <c:v>0.696338726450838</c:v>
                </c:pt>
                <c:pt idx="388">
                  <c:v>0.698607737198829</c:v>
                </c:pt>
                <c:pt idx="389">
                  <c:v>0.700982871574334</c:v>
                </c:pt>
                <c:pt idx="390">
                  <c:v>0.703386624524429</c:v>
                </c:pt>
                <c:pt idx="391">
                  <c:v>0.705707671607949</c:v>
                </c:pt>
                <c:pt idx="392">
                  <c:v>0.708110027845271</c:v>
                </c:pt>
                <c:pt idx="393">
                  <c:v>0.710357402361649</c:v>
                </c:pt>
                <c:pt idx="394">
                  <c:v>0.712724203094713</c:v>
                </c:pt>
                <c:pt idx="395">
                  <c:v>0.715087344539298</c:v>
                </c:pt>
                <c:pt idx="396">
                  <c:v>0.71738986007666</c:v>
                </c:pt>
                <c:pt idx="397">
                  <c:v>0.719756837042226</c:v>
                </c:pt>
                <c:pt idx="398">
                  <c:v>0.722090963159478</c:v>
                </c:pt>
                <c:pt idx="399">
                  <c:v>0.724484645737333</c:v>
                </c:pt>
                <c:pt idx="400">
                  <c:v>0.726811489632367</c:v>
                </c:pt>
                <c:pt idx="401">
                  <c:v>0.729097701358558</c:v>
                </c:pt>
                <c:pt idx="402">
                  <c:v>0.731538950240881</c:v>
                </c:pt>
                <c:pt idx="403">
                  <c:v>0.733937552957143</c:v>
                </c:pt>
                <c:pt idx="404">
                  <c:v>0.736330056104625</c:v>
                </c:pt>
                <c:pt idx="405">
                  <c:v>0.738734562699612</c:v>
                </c:pt>
                <c:pt idx="406">
                  <c:v>0.741173030871509</c:v>
                </c:pt>
                <c:pt idx="407">
                  <c:v>0.743605924164974</c:v>
                </c:pt>
                <c:pt idx="408">
                  <c:v>0.7459981790259</c:v>
                </c:pt>
                <c:pt idx="409">
                  <c:v>0.748398790096288</c:v>
                </c:pt>
                <c:pt idx="410">
                  <c:v>0.750887897707378</c:v>
                </c:pt>
                <c:pt idx="411">
                  <c:v>0.753312136247937</c:v>
                </c:pt>
                <c:pt idx="412">
                  <c:v>0.755683987520702</c:v>
                </c:pt>
                <c:pt idx="413">
                  <c:v>0.758176543644073</c:v>
                </c:pt>
                <c:pt idx="414">
                  <c:v>0.760647482925529</c:v>
                </c:pt>
                <c:pt idx="415">
                  <c:v>0.763089732092844</c:v>
                </c:pt>
                <c:pt idx="416">
                  <c:v>0.765620827371417</c:v>
                </c:pt>
                <c:pt idx="417">
                  <c:v>0.767987132729475</c:v>
                </c:pt>
                <c:pt idx="418">
                  <c:v>0.770527764317276</c:v>
                </c:pt>
                <c:pt idx="419">
                  <c:v>0.772970383758119</c:v>
                </c:pt>
                <c:pt idx="420">
                  <c:v>0.780628528322415</c:v>
                </c:pt>
                <c:pt idx="421">
                  <c:v>0.783185222311696</c:v>
                </c:pt>
                <c:pt idx="422">
                  <c:v>0.785642679940642</c:v>
                </c:pt>
                <c:pt idx="423">
                  <c:v>0.788119588697422</c:v>
                </c:pt>
                <c:pt idx="424">
                  <c:v>0.790585118584778</c:v>
                </c:pt>
                <c:pt idx="425">
                  <c:v>0.793082998130135</c:v>
                </c:pt>
                <c:pt idx="426">
                  <c:v>0.795560811083052</c:v>
                </c:pt>
                <c:pt idx="427">
                  <c:v>0.798052803872973</c:v>
                </c:pt>
                <c:pt idx="428">
                  <c:v>0.800555161986945</c:v>
                </c:pt>
                <c:pt idx="429">
                  <c:v>0.803145629677687</c:v>
                </c:pt>
                <c:pt idx="430">
                  <c:v>0.805640446990924</c:v>
                </c:pt>
                <c:pt idx="431">
                  <c:v>0.808123428463202</c:v>
                </c:pt>
                <c:pt idx="432">
                  <c:v>0.810647201243677</c:v>
                </c:pt>
                <c:pt idx="433">
                  <c:v>0.813148013401025</c:v>
                </c:pt>
                <c:pt idx="434">
                  <c:v>0.815641324132615</c:v>
                </c:pt>
                <c:pt idx="435">
                  <c:v>0.818176905197569</c:v>
                </c:pt>
                <c:pt idx="436">
                  <c:v>0.820704851518623</c:v>
                </c:pt>
                <c:pt idx="437">
                  <c:v>0.823301289268169</c:v>
                </c:pt>
                <c:pt idx="438">
                  <c:v>0.825838234134311</c:v>
                </c:pt>
                <c:pt idx="439">
                  <c:v>0.828360348685739</c:v>
                </c:pt>
                <c:pt idx="440">
                  <c:v>0.830870590607761</c:v>
                </c:pt>
                <c:pt idx="441">
                  <c:v>0.833398557665254</c:v>
                </c:pt>
                <c:pt idx="442">
                  <c:v>0.835948657502652</c:v>
                </c:pt>
                <c:pt idx="443">
                  <c:v>0.838423581990061</c:v>
                </c:pt>
                <c:pt idx="444">
                  <c:v>0.840947750271305</c:v>
                </c:pt>
                <c:pt idx="445">
                  <c:v>0.84356038740848</c:v>
                </c:pt>
                <c:pt idx="446">
                  <c:v>0.846077107408968</c:v>
                </c:pt>
                <c:pt idx="447">
                  <c:v>0.848605722727275</c:v>
                </c:pt>
                <c:pt idx="448">
                  <c:v>0.851172928888287</c:v>
                </c:pt>
                <c:pt idx="449">
                  <c:v>0.853715934166589</c:v>
                </c:pt>
                <c:pt idx="450">
                  <c:v>0.856236491328225</c:v>
                </c:pt>
                <c:pt idx="451">
                  <c:v>0.858793885119862</c:v>
                </c:pt>
                <c:pt idx="452">
                  <c:v>0.861405980381451</c:v>
                </c:pt>
                <c:pt idx="453">
                  <c:v>0.864025387831664</c:v>
                </c:pt>
                <c:pt idx="454">
                  <c:v>0.866613624386326</c:v>
                </c:pt>
                <c:pt idx="455">
                  <c:v>0.869143547689749</c:v>
                </c:pt>
                <c:pt idx="456">
                  <c:v>0.871666804659958</c:v>
                </c:pt>
                <c:pt idx="457">
                  <c:v>0.874202386119222</c:v>
                </c:pt>
                <c:pt idx="458">
                  <c:v>0.876805218100251</c:v>
                </c:pt>
                <c:pt idx="459">
                  <c:v>0.879377514303</c:v>
                </c:pt>
                <c:pt idx="460">
                  <c:v>0.881953450374606</c:v>
                </c:pt>
                <c:pt idx="461">
                  <c:v>0.884627309547608</c:v>
                </c:pt>
                <c:pt idx="462">
                  <c:v>0.887180706117546</c:v>
                </c:pt>
                <c:pt idx="463">
                  <c:v>0.88977482628101</c:v>
                </c:pt>
                <c:pt idx="464">
                  <c:v>0.892385026211127</c:v>
                </c:pt>
                <c:pt idx="465">
                  <c:v>0.89495226778435</c:v>
                </c:pt>
                <c:pt idx="466">
                  <c:v>0.897510912719284</c:v>
                </c:pt>
                <c:pt idx="467">
                  <c:v>0.900079169774175</c:v>
                </c:pt>
                <c:pt idx="468">
                  <c:v>0.902664997259965</c:v>
                </c:pt>
                <c:pt idx="469">
                  <c:v>0.905254174363754</c:v>
                </c:pt>
                <c:pt idx="470">
                  <c:v>0.907799408156335</c:v>
                </c:pt>
                <c:pt idx="471">
                  <c:v>0.910417100286197</c:v>
                </c:pt>
                <c:pt idx="472">
                  <c:v>0.91296780522393</c:v>
                </c:pt>
                <c:pt idx="473">
                  <c:v>0.915586431210494</c:v>
                </c:pt>
                <c:pt idx="474">
                  <c:v>0.918193569561634</c:v>
                </c:pt>
                <c:pt idx="475">
                  <c:v>0.920849278340805</c:v>
                </c:pt>
                <c:pt idx="476">
                  <c:v>0.923446786033437</c:v>
                </c:pt>
                <c:pt idx="477">
                  <c:v>0.926161843907163</c:v>
                </c:pt>
                <c:pt idx="478">
                  <c:v>0.928714129755857</c:v>
                </c:pt>
                <c:pt idx="479">
                  <c:v>0.931280542479034</c:v>
                </c:pt>
                <c:pt idx="480">
                  <c:v>0.933839368478062</c:v>
                </c:pt>
                <c:pt idx="481">
                  <c:v>0.936446127014789</c:v>
                </c:pt>
                <c:pt idx="482">
                  <c:v>0.939011882686669</c:v>
                </c:pt>
                <c:pt idx="483">
                  <c:v>0.941607802722252</c:v>
                </c:pt>
                <c:pt idx="484">
                  <c:v>0.944259596063681</c:v>
                </c:pt>
                <c:pt idx="485">
                  <c:v>0.946909096232462</c:v>
                </c:pt>
                <c:pt idx="486">
                  <c:v>0.949503202778229</c:v>
                </c:pt>
                <c:pt idx="487">
                  <c:v>0.952120386459766</c:v>
                </c:pt>
                <c:pt idx="488">
                  <c:v>0.954700969269782</c:v>
                </c:pt>
                <c:pt idx="489">
                  <c:v>0.957297913248211</c:v>
                </c:pt>
                <c:pt idx="490">
                  <c:v>0.959950169201566</c:v>
                </c:pt>
                <c:pt idx="491">
                  <c:v>0.962515366625653</c:v>
                </c:pt>
                <c:pt idx="492">
                  <c:v>0.96508716121422</c:v>
                </c:pt>
                <c:pt idx="493">
                  <c:v>0.967758522234094</c:v>
                </c:pt>
                <c:pt idx="494">
                  <c:v>0.970288255694533</c:v>
                </c:pt>
                <c:pt idx="495">
                  <c:v>0.972901178978342</c:v>
                </c:pt>
                <c:pt idx="496">
                  <c:v>0.975571626726293</c:v>
                </c:pt>
                <c:pt idx="497">
                  <c:v>0.978162150343865</c:v>
                </c:pt>
                <c:pt idx="498">
                  <c:v>0.980761054621406</c:v>
                </c:pt>
                <c:pt idx="499">
                  <c:v>0.983358447207349</c:v>
                </c:pt>
                <c:pt idx="500">
                  <c:v>0.986008831639907</c:v>
                </c:pt>
                <c:pt idx="501">
                  <c:v>0.988664844659956</c:v>
                </c:pt>
                <c:pt idx="502">
                  <c:v>0.991279818721669</c:v>
                </c:pt>
                <c:pt idx="503">
                  <c:v>0.993836638708874</c:v>
                </c:pt>
                <c:pt idx="504">
                  <c:v>0.996393013847372</c:v>
                </c:pt>
                <c:pt idx="505">
                  <c:v>0.998986230858223</c:v>
                </c:pt>
                <c:pt idx="506">
                  <c:v>1.00162133509044</c:v>
                </c:pt>
                <c:pt idx="507">
                  <c:v>1.00420728919078</c:v>
                </c:pt>
                <c:pt idx="508">
                  <c:v>1.00677818803311</c:v>
                </c:pt>
                <c:pt idx="509">
                  <c:v>1.00947782438989</c:v>
                </c:pt>
                <c:pt idx="510">
                  <c:v>1.01207255637529</c:v>
                </c:pt>
                <c:pt idx="511">
                  <c:v>1.0146740385134</c:v>
                </c:pt>
                <c:pt idx="512">
                  <c:v>1.01736399327345</c:v>
                </c:pt>
                <c:pt idx="513">
                  <c:v>1.01992946005882</c:v>
                </c:pt>
                <c:pt idx="514">
                  <c:v>1.02250669395208</c:v>
                </c:pt>
                <c:pt idx="515">
                  <c:v>1.02512858877425</c:v>
                </c:pt>
                <c:pt idx="516">
                  <c:v>1.02769300259439</c:v>
                </c:pt>
                <c:pt idx="517">
                  <c:v>1.03036121218937</c:v>
                </c:pt>
                <c:pt idx="518">
                  <c:v>1.03291676111397</c:v>
                </c:pt>
                <c:pt idx="519">
                  <c:v>1.03539538071363</c:v>
                </c:pt>
                <c:pt idx="520">
                  <c:v>1.03793584900751</c:v>
                </c:pt>
                <c:pt idx="521">
                  <c:v>1.04054097290834</c:v>
                </c:pt>
                <c:pt idx="522">
                  <c:v>1.04309632254933</c:v>
                </c:pt>
                <c:pt idx="523">
                  <c:v>1.04565116592511</c:v>
                </c:pt>
                <c:pt idx="524">
                  <c:v>1.04819841160297</c:v>
                </c:pt>
                <c:pt idx="525">
                  <c:v>1.05085669428494</c:v>
                </c:pt>
                <c:pt idx="526">
                  <c:v>1.05336780001122</c:v>
                </c:pt>
                <c:pt idx="527">
                  <c:v>1.05594223156058</c:v>
                </c:pt>
                <c:pt idx="528">
                  <c:v>1.05842895570243</c:v>
                </c:pt>
                <c:pt idx="529">
                  <c:v>1.06089651066596</c:v>
                </c:pt>
                <c:pt idx="530">
                  <c:v>1.06339678575557</c:v>
                </c:pt>
                <c:pt idx="531">
                  <c:v>1.06597350183372</c:v>
                </c:pt>
                <c:pt idx="532">
                  <c:v>1.06851116143212</c:v>
                </c:pt>
                <c:pt idx="533">
                  <c:v>1.07115290949868</c:v>
                </c:pt>
                <c:pt idx="534">
                  <c:v>1.07368231155163</c:v>
                </c:pt>
                <c:pt idx="535">
                  <c:v>1.07614359560771</c:v>
                </c:pt>
                <c:pt idx="536">
                  <c:v>1.07861824167569</c:v>
                </c:pt>
                <c:pt idx="537">
                  <c:v>1.08116693172873</c:v>
                </c:pt>
                <c:pt idx="538">
                  <c:v>1.08364704073357</c:v>
                </c:pt>
                <c:pt idx="539">
                  <c:v>1.0860767122717</c:v>
                </c:pt>
                <c:pt idx="540">
                  <c:v>1.08861321659468</c:v>
                </c:pt>
                <c:pt idx="541">
                  <c:v>1.09105496363093</c:v>
                </c:pt>
                <c:pt idx="542">
                  <c:v>1.09357639622743</c:v>
                </c:pt>
                <c:pt idx="543">
                  <c:v>1.09597656952485</c:v>
                </c:pt>
                <c:pt idx="544">
                  <c:v>1.09842463627592</c:v>
                </c:pt>
                <c:pt idx="545">
                  <c:v>1.10085107798844</c:v>
                </c:pt>
                <c:pt idx="546">
                  <c:v>1.10336187225177</c:v>
                </c:pt>
                <c:pt idx="547">
                  <c:v>1.10567831466952</c:v>
                </c:pt>
                <c:pt idx="548">
                  <c:v>1.1080792757886</c:v>
                </c:pt>
              </c:strCache>
            </c:strRef>
          </c:cat>
          <c:val>
            <c:numRef>
              <c:f>[1]Лист1!$M$14:$M$562</c:f>
              <c:numCache>
                <c:formatCode>General</c:formatCode>
                <c:ptCount val="549"/>
                <c:pt idx="0">
                  <c:v>1.55021492300098</c:v>
                </c:pt>
                <c:pt idx="1">
                  <c:v>3.71221153052981</c:v>
                </c:pt>
                <c:pt idx="2">
                  <c:v>10.1069699948184</c:v>
                </c:pt>
                <c:pt idx="3">
                  <c:v>51.6168840023088</c:v>
                </c:pt>
                <c:pt idx="4">
                  <c:v>79.5027088478939</c:v>
                </c:pt>
                <c:pt idx="5">
                  <c:v>97.5730047951106</c:v>
                </c:pt>
                <c:pt idx="6">
                  <c:v>156.047311068939</c:v>
                </c:pt>
                <c:pt idx="7">
                  <c:v>177.84979825284</c:v>
                </c:pt>
                <c:pt idx="8">
                  <c:v>201.952105006249</c:v>
                </c:pt>
                <c:pt idx="9">
                  <c:v>227.931227735445</c:v>
                </c:pt>
                <c:pt idx="10">
                  <c:v>303.263905133151</c:v>
                </c:pt>
                <c:pt idx="11">
                  <c:v>329.539072941413</c:v>
                </c:pt>
                <c:pt idx="12">
                  <c:v>353.424769893375</c:v>
                </c:pt>
                <c:pt idx="13">
                  <c:v>377.170683773955</c:v>
                </c:pt>
                <c:pt idx="14">
                  <c:v>397.569351694699</c:v>
                </c:pt>
                <c:pt idx="15">
                  <c:v>416.075114773729</c:v>
                </c:pt>
                <c:pt idx="16">
                  <c:v>430.572896774074</c:v>
                </c:pt>
                <c:pt idx="17">
                  <c:v>440.711111095606</c:v>
                </c:pt>
                <c:pt idx="18">
                  <c:v>447.355853283504</c:v>
                </c:pt>
                <c:pt idx="19">
                  <c:v>453.867966981867</c:v>
                </c:pt>
                <c:pt idx="20">
                  <c:v>463.229775456297</c:v>
                </c:pt>
                <c:pt idx="21">
                  <c:v>466.554011959346</c:v>
                </c:pt>
                <c:pt idx="22">
                  <c:v>469.517344105827</c:v>
                </c:pt>
                <c:pt idx="23">
                  <c:v>472.092140679852</c:v>
                </c:pt>
                <c:pt idx="24">
                  <c:v>474.67373891348</c:v>
                </c:pt>
                <c:pt idx="25">
                  <c:v>476.931131700674</c:v>
                </c:pt>
                <c:pt idx="26">
                  <c:v>479.258752764101</c:v>
                </c:pt>
                <c:pt idx="27">
                  <c:v>481.385601002958</c:v>
                </c:pt>
                <c:pt idx="28">
                  <c:v>483.576135987045</c:v>
                </c:pt>
                <c:pt idx="29">
                  <c:v>485.533553061332</c:v>
                </c:pt>
                <c:pt idx="30">
                  <c:v>487.625352450697</c:v>
                </c:pt>
                <c:pt idx="31">
                  <c:v>489.649561919738</c:v>
                </c:pt>
                <c:pt idx="32">
                  <c:v>491.640674126039</c:v>
                </c:pt>
                <c:pt idx="33">
                  <c:v>493.488656861687</c:v>
                </c:pt>
                <c:pt idx="34">
                  <c:v>497.157059196281</c:v>
                </c:pt>
                <c:pt idx="35">
                  <c:v>499.136483210089</c:v>
                </c:pt>
                <c:pt idx="36">
                  <c:v>501.053592888092</c:v>
                </c:pt>
                <c:pt idx="37">
                  <c:v>502.869189704865</c:v>
                </c:pt>
                <c:pt idx="38">
                  <c:v>504.666330092176</c:v>
                </c:pt>
                <c:pt idx="39">
                  <c:v>506.357919691518</c:v>
                </c:pt>
                <c:pt idx="40">
                  <c:v>508.17100578704</c:v>
                </c:pt>
                <c:pt idx="41">
                  <c:v>509.955342252198</c:v>
                </c:pt>
                <c:pt idx="42">
                  <c:v>511.743986034944</c:v>
                </c:pt>
                <c:pt idx="43">
                  <c:v>513.398522602186</c:v>
                </c:pt>
                <c:pt idx="44">
                  <c:v>515.144834590322</c:v>
                </c:pt>
                <c:pt idx="45">
                  <c:v>516.826011820807</c:v>
                </c:pt>
                <c:pt idx="46">
                  <c:v>518.53362361101</c:v>
                </c:pt>
                <c:pt idx="47">
                  <c:v>520.216496250531</c:v>
                </c:pt>
                <c:pt idx="48">
                  <c:v>521.787808108195</c:v>
                </c:pt>
                <c:pt idx="49">
                  <c:v>523.226476401797</c:v>
                </c:pt>
                <c:pt idx="50">
                  <c:v>524.832397848095</c:v>
                </c:pt>
                <c:pt idx="51">
                  <c:v>526.446343933826</c:v>
                </c:pt>
                <c:pt idx="52">
                  <c:v>527.891678091262</c:v>
                </c:pt>
                <c:pt idx="53">
                  <c:v>529.617690519567</c:v>
                </c:pt>
                <c:pt idx="54">
                  <c:v>531.000659116533</c:v>
                </c:pt>
                <c:pt idx="55">
                  <c:v>532.492526549677</c:v>
                </c:pt>
                <c:pt idx="56">
                  <c:v>534.049883440466</c:v>
                </c:pt>
                <c:pt idx="57">
                  <c:v>536.907845836173</c:v>
                </c:pt>
                <c:pt idx="58">
                  <c:v>538.371356617288</c:v>
                </c:pt>
                <c:pt idx="59">
                  <c:v>539.781998010351</c:v>
                </c:pt>
                <c:pt idx="60">
                  <c:v>541.408869500022</c:v>
                </c:pt>
                <c:pt idx="61">
                  <c:v>542.697125275489</c:v>
                </c:pt>
                <c:pt idx="62">
                  <c:v>544.093209644769</c:v>
                </c:pt>
                <c:pt idx="63">
                  <c:v>545.644969720492</c:v>
                </c:pt>
                <c:pt idx="64">
                  <c:v>547.070635799395</c:v>
                </c:pt>
                <c:pt idx="65">
                  <c:v>548.455733832263</c:v>
                </c:pt>
                <c:pt idx="66">
                  <c:v>549.699606140082</c:v>
                </c:pt>
                <c:pt idx="67">
                  <c:v>551.139312096013</c:v>
                </c:pt>
                <c:pt idx="68">
                  <c:v>552.473861743841</c:v>
                </c:pt>
                <c:pt idx="69">
                  <c:v>553.816673415114</c:v>
                </c:pt>
                <c:pt idx="70">
                  <c:v>555.10311861722</c:v>
                </c:pt>
                <c:pt idx="71">
                  <c:v>556.415795819004</c:v>
                </c:pt>
                <c:pt idx="72">
                  <c:v>557.606198717604</c:v>
                </c:pt>
                <c:pt idx="73">
                  <c:v>558.92515541022</c:v>
                </c:pt>
                <c:pt idx="74">
                  <c:v>560.215804330365</c:v>
                </c:pt>
                <c:pt idx="75">
                  <c:v>561.37892614728</c:v>
                </c:pt>
                <c:pt idx="76">
                  <c:v>562.706463839256</c:v>
                </c:pt>
                <c:pt idx="77">
                  <c:v>563.889961269728</c:v>
                </c:pt>
                <c:pt idx="78">
                  <c:v>564.956471385836</c:v>
                </c:pt>
                <c:pt idx="79">
                  <c:v>566.198139281294</c:v>
                </c:pt>
                <c:pt idx="80">
                  <c:v>567.346423071604</c:v>
                </c:pt>
                <c:pt idx="81">
                  <c:v>568.419725823035</c:v>
                </c:pt>
                <c:pt idx="82">
                  <c:v>569.556684775887</c:v>
                </c:pt>
                <c:pt idx="83">
                  <c:v>570.729390567879</c:v>
                </c:pt>
                <c:pt idx="84">
                  <c:v>571.842818467651</c:v>
                </c:pt>
                <c:pt idx="85">
                  <c:v>572.962492541732</c:v>
                </c:pt>
                <c:pt idx="86">
                  <c:v>574.177141395999</c:v>
                </c:pt>
                <c:pt idx="87">
                  <c:v>575.18907141969</c:v>
                </c:pt>
                <c:pt idx="88">
                  <c:v>576.291636591486</c:v>
                </c:pt>
                <c:pt idx="89">
                  <c:v>577.424679405952</c:v>
                </c:pt>
                <c:pt idx="90">
                  <c:v>578.424385462576</c:v>
                </c:pt>
                <c:pt idx="91">
                  <c:v>579.550979756993</c:v>
                </c:pt>
                <c:pt idx="92">
                  <c:v>580.75441911052</c:v>
                </c:pt>
                <c:pt idx="93">
                  <c:v>581.705515605278</c:v>
                </c:pt>
                <c:pt idx="94">
                  <c:v>582.692084958663</c:v>
                </c:pt>
                <c:pt idx="95">
                  <c:v>584.684764411411</c:v>
                </c:pt>
                <c:pt idx="96">
                  <c:v>585.709171193641</c:v>
                </c:pt>
                <c:pt idx="97">
                  <c:v>586.606040418333</c:v>
                </c:pt>
                <c:pt idx="98">
                  <c:v>587.62833928211</c:v>
                </c:pt>
                <c:pt idx="99">
                  <c:v>588.581700549077</c:v>
                </c:pt>
                <c:pt idx="100">
                  <c:v>589.547736644822</c:v>
                </c:pt>
                <c:pt idx="101">
                  <c:v>590.463291678054</c:v>
                </c:pt>
                <c:pt idx="102">
                  <c:v>591.418373918298</c:v>
                </c:pt>
                <c:pt idx="103">
                  <c:v>592.296187612432</c:v>
                </c:pt>
                <c:pt idx="104">
                  <c:v>593.222323272248</c:v>
                </c:pt>
                <c:pt idx="105">
                  <c:v>594.165138389953</c:v>
                </c:pt>
                <c:pt idx="106">
                  <c:v>595.088983350478</c:v>
                </c:pt>
                <c:pt idx="107">
                  <c:v>595.947963886643</c:v>
                </c:pt>
                <c:pt idx="108">
                  <c:v>596.873979689279</c:v>
                </c:pt>
                <c:pt idx="109">
                  <c:v>597.665853658279</c:v>
                </c:pt>
                <c:pt idx="110">
                  <c:v>598.545667938624</c:v>
                </c:pt>
                <c:pt idx="111">
                  <c:v>599.473177187695</c:v>
                </c:pt>
                <c:pt idx="112">
                  <c:v>600.368550614367</c:v>
                </c:pt>
                <c:pt idx="113">
                  <c:v>601.178896938772</c:v>
                </c:pt>
                <c:pt idx="114">
                  <c:v>602.05960436161</c:v>
                </c:pt>
                <c:pt idx="115">
                  <c:v>602.843884171219</c:v>
                </c:pt>
                <c:pt idx="116">
                  <c:v>603.708904458318</c:v>
                </c:pt>
                <c:pt idx="117">
                  <c:v>604.51934314266</c:v>
                </c:pt>
                <c:pt idx="118">
                  <c:v>605.355500635744</c:v>
                </c:pt>
                <c:pt idx="119">
                  <c:v>606.125329749312</c:v>
                </c:pt>
                <c:pt idx="120">
                  <c:v>606.924445098388</c:v>
                </c:pt>
                <c:pt idx="121">
                  <c:v>607.705078286106</c:v>
                </c:pt>
                <c:pt idx="122">
                  <c:v>608.449335624456</c:v>
                </c:pt>
                <c:pt idx="123">
                  <c:v>609.346829274755</c:v>
                </c:pt>
                <c:pt idx="124">
                  <c:v>610.019823720749</c:v>
                </c:pt>
                <c:pt idx="125">
                  <c:v>610.801777215503</c:v>
                </c:pt>
                <c:pt idx="126">
                  <c:v>611.581578421225</c:v>
                </c:pt>
                <c:pt idx="127">
                  <c:v>612.347905062908</c:v>
                </c:pt>
                <c:pt idx="128">
                  <c:v>612.974191138874</c:v>
                </c:pt>
                <c:pt idx="129">
                  <c:v>613.725023423772</c:v>
                </c:pt>
                <c:pt idx="130">
                  <c:v>614.543126443547</c:v>
                </c:pt>
                <c:pt idx="131">
                  <c:v>615.421085989645</c:v>
                </c:pt>
                <c:pt idx="132">
                  <c:v>616.284339626525</c:v>
                </c:pt>
                <c:pt idx="133">
                  <c:v>617.000144541791</c:v>
                </c:pt>
                <c:pt idx="134">
                  <c:v>617.813517760412</c:v>
                </c:pt>
                <c:pt idx="135">
                  <c:v>618.544182186968</c:v>
                </c:pt>
                <c:pt idx="136">
                  <c:v>619.292380241161</c:v>
                </c:pt>
                <c:pt idx="137">
                  <c:v>620.037841047946</c:v>
                </c:pt>
                <c:pt idx="138">
                  <c:v>620.88014031202</c:v>
                </c:pt>
                <c:pt idx="139">
                  <c:v>621.739678752819</c:v>
                </c:pt>
                <c:pt idx="140">
                  <c:v>622.4120406691</c:v>
                </c:pt>
                <c:pt idx="141">
                  <c:v>623.173313407069</c:v>
                </c:pt>
                <c:pt idx="142">
                  <c:v>623.865401856652</c:v>
                </c:pt>
                <c:pt idx="143">
                  <c:v>624.53183857261</c:v>
                </c:pt>
                <c:pt idx="144">
                  <c:v>625.25118773691</c:v>
                </c:pt>
                <c:pt idx="145">
                  <c:v>625.939686857004</c:v>
                </c:pt>
                <c:pt idx="146">
                  <c:v>626.640581408126</c:v>
                </c:pt>
                <c:pt idx="147">
                  <c:v>627.261613811147</c:v>
                </c:pt>
                <c:pt idx="148">
                  <c:v>627.918953594264</c:v>
                </c:pt>
                <c:pt idx="149">
                  <c:v>628.452427093333</c:v>
                </c:pt>
                <c:pt idx="150">
                  <c:v>629.126462911772</c:v>
                </c:pt>
                <c:pt idx="151">
                  <c:v>629.812834529687</c:v>
                </c:pt>
                <c:pt idx="152">
                  <c:v>630.500955709007</c:v>
                </c:pt>
                <c:pt idx="153">
                  <c:v>631.833651342003</c:v>
                </c:pt>
                <c:pt idx="154">
                  <c:v>632.485668562011</c:v>
                </c:pt>
                <c:pt idx="155">
                  <c:v>633.151520495094</c:v>
                </c:pt>
                <c:pt idx="156">
                  <c:v>633.699832945977</c:v>
                </c:pt>
                <c:pt idx="157">
                  <c:v>634.391995872028</c:v>
                </c:pt>
                <c:pt idx="158">
                  <c:v>635.048289551572</c:v>
                </c:pt>
                <c:pt idx="159">
                  <c:v>635.70435709962</c:v>
                </c:pt>
                <c:pt idx="160">
                  <c:v>636.323135180501</c:v>
                </c:pt>
                <c:pt idx="161">
                  <c:v>637.029828030845</c:v>
                </c:pt>
                <c:pt idx="162">
                  <c:v>637.722731890772</c:v>
                </c:pt>
                <c:pt idx="163">
                  <c:v>638.442365374691</c:v>
                </c:pt>
                <c:pt idx="164">
                  <c:v>639.106962842036</c:v>
                </c:pt>
                <c:pt idx="165">
                  <c:v>639.655355563218</c:v>
                </c:pt>
                <c:pt idx="166">
                  <c:v>640.30870093641</c:v>
                </c:pt>
                <c:pt idx="167">
                  <c:v>640.949616194823</c:v>
                </c:pt>
                <c:pt idx="168">
                  <c:v>641.616024512448</c:v>
                </c:pt>
                <c:pt idx="169">
                  <c:v>642.19121942257</c:v>
                </c:pt>
                <c:pt idx="170">
                  <c:v>642.898118001784</c:v>
                </c:pt>
                <c:pt idx="171">
                  <c:v>643.401082038842</c:v>
                </c:pt>
                <c:pt idx="172">
                  <c:v>643.977191330705</c:v>
                </c:pt>
                <c:pt idx="173">
                  <c:v>644.596292613185</c:v>
                </c:pt>
                <c:pt idx="174">
                  <c:v>645.228320790805</c:v>
                </c:pt>
                <c:pt idx="175">
                  <c:v>645.775538840994</c:v>
                </c:pt>
                <c:pt idx="176">
                  <c:v>646.384071000605</c:v>
                </c:pt>
                <c:pt idx="177">
                  <c:v>647.010976414818</c:v>
                </c:pt>
                <c:pt idx="178">
                  <c:v>647.597981684678</c:v>
                </c:pt>
                <c:pt idx="179">
                  <c:v>648.170770889299</c:v>
                </c:pt>
                <c:pt idx="180">
                  <c:v>648.756215526353</c:v>
                </c:pt>
                <c:pt idx="181">
                  <c:v>649.25774144069</c:v>
                </c:pt>
                <c:pt idx="182">
                  <c:v>649.903644321458</c:v>
                </c:pt>
                <c:pt idx="183">
                  <c:v>650.495347799814</c:v>
                </c:pt>
                <c:pt idx="184">
                  <c:v>651.010134619264</c:v>
                </c:pt>
                <c:pt idx="185">
                  <c:v>651.626541272967</c:v>
                </c:pt>
                <c:pt idx="186">
                  <c:v>652.249802416309</c:v>
                </c:pt>
                <c:pt idx="187">
                  <c:v>652.889823545295</c:v>
                </c:pt>
                <c:pt idx="188">
                  <c:v>653.500093790148</c:v>
                </c:pt>
                <c:pt idx="189">
                  <c:v>654.13992407678</c:v>
                </c:pt>
                <c:pt idx="190">
                  <c:v>654.655459899377</c:v>
                </c:pt>
                <c:pt idx="191">
                  <c:v>655.188896263716</c:v>
                </c:pt>
                <c:pt idx="192">
                  <c:v>655.781374892761</c:v>
                </c:pt>
                <c:pt idx="193">
                  <c:v>656.291406241072</c:v>
                </c:pt>
                <c:pt idx="194">
                  <c:v>657.04215159705</c:v>
                </c:pt>
                <c:pt idx="195">
                  <c:v>657.645902799067</c:v>
                </c:pt>
                <c:pt idx="196">
                  <c:v>658.08544621412</c:v>
                </c:pt>
                <c:pt idx="197">
                  <c:v>658.642139743668</c:v>
                </c:pt>
                <c:pt idx="198">
                  <c:v>659.233890385771</c:v>
                </c:pt>
                <c:pt idx="199">
                  <c:v>659.749643402291</c:v>
                </c:pt>
                <c:pt idx="200">
                  <c:v>660.300124927909</c:v>
                </c:pt>
                <c:pt idx="201">
                  <c:v>660.850200703729</c:v>
                </c:pt>
                <c:pt idx="202">
                  <c:v>661.381136264876</c:v>
                </c:pt>
                <c:pt idx="203">
                  <c:v>661.91949149339</c:v>
                </c:pt>
                <c:pt idx="204">
                  <c:v>662.445801332124</c:v>
                </c:pt>
                <c:pt idx="205">
                  <c:v>662.879799746461</c:v>
                </c:pt>
                <c:pt idx="206">
                  <c:v>664.170386683031</c:v>
                </c:pt>
                <c:pt idx="207">
                  <c:v>664.654622537616</c:v>
                </c:pt>
                <c:pt idx="208">
                  <c:v>665.224770712587</c:v>
                </c:pt>
                <c:pt idx="209">
                  <c:v>665.768414935882</c:v>
                </c:pt>
                <c:pt idx="210">
                  <c:v>666.337491766357</c:v>
                </c:pt>
                <c:pt idx="211">
                  <c:v>666.88272057206</c:v>
                </c:pt>
                <c:pt idx="212">
                  <c:v>667.478755223957</c:v>
                </c:pt>
                <c:pt idx="213">
                  <c:v>667.95453789256</c:v>
                </c:pt>
                <c:pt idx="214">
                  <c:v>668.521488603154</c:v>
                </c:pt>
                <c:pt idx="215">
                  <c:v>669.949901096284</c:v>
                </c:pt>
                <c:pt idx="216">
                  <c:v>669.719644147355</c:v>
                </c:pt>
                <c:pt idx="217">
                  <c:v>670.393073812951</c:v>
                </c:pt>
                <c:pt idx="218">
                  <c:v>670.984437553361</c:v>
                </c:pt>
                <c:pt idx="219">
                  <c:v>671.485416444579</c:v>
                </c:pt>
                <c:pt idx="220">
                  <c:v>671.996376374399</c:v>
                </c:pt>
                <c:pt idx="221">
                  <c:v>672.529913154653</c:v>
                </c:pt>
                <c:pt idx="222">
                  <c:v>672.983383202496</c:v>
                </c:pt>
                <c:pt idx="223">
                  <c:v>673.486747282882</c:v>
                </c:pt>
                <c:pt idx="224">
                  <c:v>674.006169221766</c:v>
                </c:pt>
                <c:pt idx="225">
                  <c:v>674.480547719151</c:v>
                </c:pt>
                <c:pt idx="226">
                  <c:v>675.020544572506</c:v>
                </c:pt>
                <c:pt idx="227">
                  <c:v>675.593924687375</c:v>
                </c:pt>
                <c:pt idx="228">
                  <c:v>676.094026748075</c:v>
                </c:pt>
                <c:pt idx="229">
                  <c:v>676.707950685708</c:v>
                </c:pt>
                <c:pt idx="230">
                  <c:v>677.268111277053</c:v>
                </c:pt>
                <c:pt idx="231">
                  <c:v>677.832800501021</c:v>
                </c:pt>
                <c:pt idx="232">
                  <c:v>678.329118503004</c:v>
                </c:pt>
                <c:pt idx="233">
                  <c:v>679.004566019824</c:v>
                </c:pt>
                <c:pt idx="234">
                  <c:v>679.487534937059</c:v>
                </c:pt>
                <c:pt idx="235">
                  <c:v>680.034416828284</c:v>
                </c:pt>
                <c:pt idx="236">
                  <c:v>680.592196696156</c:v>
                </c:pt>
                <c:pt idx="237">
                  <c:v>681.180449407765</c:v>
                </c:pt>
                <c:pt idx="238">
                  <c:v>681.674284290299</c:v>
                </c:pt>
                <c:pt idx="239">
                  <c:v>682.285909336997</c:v>
                </c:pt>
                <c:pt idx="240">
                  <c:v>682.901375306968</c:v>
                </c:pt>
                <c:pt idx="241">
                  <c:v>684.358102019489</c:v>
                </c:pt>
                <c:pt idx="242">
                  <c:v>684.210354947841</c:v>
                </c:pt>
                <c:pt idx="243">
                  <c:v>684.741823103148</c:v>
                </c:pt>
                <c:pt idx="244">
                  <c:v>685.977323536464</c:v>
                </c:pt>
                <c:pt idx="245">
                  <c:v>686.511528458594</c:v>
                </c:pt>
                <c:pt idx="246">
                  <c:v>687.085853391594</c:v>
                </c:pt>
                <c:pt idx="247">
                  <c:v>687.581628974707</c:v>
                </c:pt>
                <c:pt idx="248">
                  <c:v>688.265478778941</c:v>
                </c:pt>
                <c:pt idx="249">
                  <c:v>688.717736016705</c:v>
                </c:pt>
                <c:pt idx="250">
                  <c:v>689.281010355866</c:v>
                </c:pt>
                <c:pt idx="251">
                  <c:v>689.815774853049</c:v>
                </c:pt>
                <c:pt idx="252">
                  <c:v>690.361100452206</c:v>
                </c:pt>
                <c:pt idx="253">
                  <c:v>690.846096973349</c:v>
                </c:pt>
                <c:pt idx="254">
                  <c:v>691.398660704309</c:v>
                </c:pt>
                <c:pt idx="255">
                  <c:v>691.965332491802</c:v>
                </c:pt>
                <c:pt idx="256">
                  <c:v>692.472033291873</c:v>
                </c:pt>
                <c:pt idx="257">
                  <c:v>693.045377169577</c:v>
                </c:pt>
                <c:pt idx="258">
                  <c:v>693.646652184182</c:v>
                </c:pt>
                <c:pt idx="259">
                  <c:v>694.103342002144</c:v>
                </c:pt>
                <c:pt idx="260">
                  <c:v>694.686524428339</c:v>
                </c:pt>
                <c:pt idx="261">
                  <c:v>695.304394340212</c:v>
                </c:pt>
                <c:pt idx="262">
                  <c:v>695.90761017079</c:v>
                </c:pt>
                <c:pt idx="263">
                  <c:v>696.412270403608</c:v>
                </c:pt>
                <c:pt idx="264">
                  <c:v>697.114335889234</c:v>
                </c:pt>
                <c:pt idx="265">
                  <c:v>697.722741871724</c:v>
                </c:pt>
                <c:pt idx="266">
                  <c:v>700.138397769127</c:v>
                </c:pt>
                <c:pt idx="267">
                  <c:v>699.331056185573</c:v>
                </c:pt>
                <c:pt idx="268">
                  <c:v>699.565875792075</c:v>
                </c:pt>
                <c:pt idx="269">
                  <c:v>700.209320710694</c:v>
                </c:pt>
                <c:pt idx="270">
                  <c:v>700.837599434882</c:v>
                </c:pt>
                <c:pt idx="271">
                  <c:v>701.465309156842</c:v>
                </c:pt>
                <c:pt idx="272">
                  <c:v>702.06170803981</c:v>
                </c:pt>
                <c:pt idx="273">
                  <c:v>702.63524613677</c:v>
                </c:pt>
                <c:pt idx="274">
                  <c:v>703.208380616907</c:v>
                </c:pt>
                <c:pt idx="275">
                  <c:v>703.704702264485</c:v>
                </c:pt>
                <c:pt idx="276">
                  <c:v>704.313694864844</c:v>
                </c:pt>
                <c:pt idx="277">
                  <c:v>704.919430892772</c:v>
                </c:pt>
                <c:pt idx="278">
                  <c:v>705.410400091716</c:v>
                </c:pt>
                <c:pt idx="279">
                  <c:v>706.046877019111</c:v>
                </c:pt>
                <c:pt idx="280">
                  <c:v>706.732040314192</c:v>
                </c:pt>
                <c:pt idx="281">
                  <c:v>707.250310036877</c:v>
                </c:pt>
                <c:pt idx="282">
                  <c:v>707.862372563284</c:v>
                </c:pt>
                <c:pt idx="283">
                  <c:v>708.405512974021</c:v>
                </c:pt>
                <c:pt idx="284">
                  <c:v>708.928123423958</c:v>
                </c:pt>
                <c:pt idx="285">
                  <c:v>709.374706512488</c:v>
                </c:pt>
                <c:pt idx="286">
                  <c:v>710.025492456446</c:v>
                </c:pt>
                <c:pt idx="287">
                  <c:v>710.750910635917</c:v>
                </c:pt>
                <c:pt idx="288">
                  <c:v>711.439244909406</c:v>
                </c:pt>
                <c:pt idx="289">
                  <c:v>712.117065688806</c:v>
                </c:pt>
                <c:pt idx="290">
                  <c:v>712.781745316177</c:v>
                </c:pt>
                <c:pt idx="291">
                  <c:v>713.297965991984</c:v>
                </c:pt>
                <c:pt idx="292">
                  <c:v>714.33889331427</c:v>
                </c:pt>
                <c:pt idx="293">
                  <c:v>714.379806482181</c:v>
                </c:pt>
                <c:pt idx="294">
                  <c:v>714.991585983679</c:v>
                </c:pt>
                <c:pt idx="295">
                  <c:v>715.67867798853</c:v>
                </c:pt>
                <c:pt idx="296">
                  <c:v>716.327552867787</c:v>
                </c:pt>
                <c:pt idx="297">
                  <c:v>716.937541341209</c:v>
                </c:pt>
                <c:pt idx="298">
                  <c:v>717.52709906403</c:v>
                </c:pt>
                <c:pt idx="299">
                  <c:v>718.129857731052</c:v>
                </c:pt>
                <c:pt idx="300">
                  <c:v>718.651264196244</c:v>
                </c:pt>
                <c:pt idx="301">
                  <c:v>719.361158905183</c:v>
                </c:pt>
                <c:pt idx="302">
                  <c:v>720.140727118947</c:v>
                </c:pt>
                <c:pt idx="303">
                  <c:v>720.834496572867</c:v>
                </c:pt>
                <c:pt idx="304">
                  <c:v>721.439859860399</c:v>
                </c:pt>
                <c:pt idx="305">
                  <c:v>722.174267113714</c:v>
                </c:pt>
                <c:pt idx="306">
                  <c:v>722.782477828048</c:v>
                </c:pt>
                <c:pt idx="307">
                  <c:v>723.441947962025</c:v>
                </c:pt>
                <c:pt idx="308">
                  <c:v>724.139412067082</c:v>
                </c:pt>
                <c:pt idx="309">
                  <c:v>724.845636281795</c:v>
                </c:pt>
                <c:pt idx="310">
                  <c:v>725.361651945258</c:v>
                </c:pt>
                <c:pt idx="311">
                  <c:v>726.012641806075</c:v>
                </c:pt>
                <c:pt idx="312">
                  <c:v>726.769164140847</c:v>
                </c:pt>
                <c:pt idx="313">
                  <c:v>727.332785233883</c:v>
                </c:pt>
                <c:pt idx="314">
                  <c:v>728.049905770327</c:v>
                </c:pt>
                <c:pt idx="315">
                  <c:v>728.816715847225</c:v>
                </c:pt>
                <c:pt idx="316">
                  <c:v>729.44936519494</c:v>
                </c:pt>
                <c:pt idx="317">
                  <c:v>732.304019180557</c:v>
                </c:pt>
                <c:pt idx="318">
                  <c:v>731.295683944123</c:v>
                </c:pt>
                <c:pt idx="319">
                  <c:v>731.595954061905</c:v>
                </c:pt>
                <c:pt idx="320">
                  <c:v>732.389826284615</c:v>
                </c:pt>
                <c:pt idx="321">
                  <c:v>732.958050337445</c:v>
                </c:pt>
                <c:pt idx="322">
                  <c:v>733.688047639433</c:v>
                </c:pt>
                <c:pt idx="323">
                  <c:v>734.456690770766</c:v>
                </c:pt>
                <c:pt idx="324">
                  <c:v>735.233438940847</c:v>
                </c:pt>
                <c:pt idx="325">
                  <c:v>735.89468870611</c:v>
                </c:pt>
                <c:pt idx="326">
                  <c:v>736.765048622829</c:v>
                </c:pt>
                <c:pt idx="327">
                  <c:v>737.625130446716</c:v>
                </c:pt>
                <c:pt idx="328">
                  <c:v>739.11975136542</c:v>
                </c:pt>
                <c:pt idx="329">
                  <c:v>739.311162235647</c:v>
                </c:pt>
                <c:pt idx="330">
                  <c:v>740.112562977443</c:v>
                </c:pt>
                <c:pt idx="331">
                  <c:v>740.912454605414</c:v>
                </c:pt>
                <c:pt idx="332">
                  <c:v>741.543995858737</c:v>
                </c:pt>
                <c:pt idx="333">
                  <c:v>742.360952681402</c:v>
                </c:pt>
                <c:pt idx="334">
                  <c:v>743.167568815537</c:v>
                </c:pt>
                <c:pt idx="335">
                  <c:v>743.816081417689</c:v>
                </c:pt>
                <c:pt idx="336">
                  <c:v>744.72490386883</c:v>
                </c:pt>
                <c:pt idx="337">
                  <c:v>745.509446106583</c:v>
                </c:pt>
                <c:pt idx="338">
                  <c:v>746.145027406828</c:v>
                </c:pt>
                <c:pt idx="339">
                  <c:v>746.94595416971</c:v>
                </c:pt>
                <c:pt idx="340">
                  <c:v>747.736384407699</c:v>
                </c:pt>
                <c:pt idx="341">
                  <c:v>748.497787499021</c:v>
                </c:pt>
                <c:pt idx="342">
                  <c:v>749.1204703886</c:v>
                </c:pt>
                <c:pt idx="343">
                  <c:v>749.907218996496</c:v>
                </c:pt>
                <c:pt idx="344">
                  <c:v>751.909081878506</c:v>
                </c:pt>
                <c:pt idx="345">
                  <c:v>753.759346011745</c:v>
                </c:pt>
                <c:pt idx="346">
                  <c:v>752.605077300739</c:v>
                </c:pt>
                <c:pt idx="347">
                  <c:v>752.975615683651</c:v>
                </c:pt>
                <c:pt idx="348">
                  <c:v>753.727370434742</c:v>
                </c:pt>
                <c:pt idx="349">
                  <c:v>756.573893313561</c:v>
                </c:pt>
                <c:pt idx="350">
                  <c:v>755.543977446988</c:v>
                </c:pt>
                <c:pt idx="351">
                  <c:v>756.977546226648</c:v>
                </c:pt>
                <c:pt idx="352">
                  <c:v>756.907357016935</c:v>
                </c:pt>
                <c:pt idx="353">
                  <c:v>757.560768157579</c:v>
                </c:pt>
                <c:pt idx="354">
                  <c:v>759.138548961128</c:v>
                </c:pt>
                <c:pt idx="355">
                  <c:v>759.131616862977</c:v>
                </c:pt>
                <c:pt idx="356">
                  <c:v>762.263051965541</c:v>
                </c:pt>
                <c:pt idx="357">
                  <c:v>762.556637388519</c:v>
                </c:pt>
                <c:pt idx="358">
                  <c:v>762.99152463028</c:v>
                </c:pt>
                <c:pt idx="359">
                  <c:v>762.417658660878</c:v>
                </c:pt>
                <c:pt idx="360">
                  <c:v>763.13187654333</c:v>
                </c:pt>
                <c:pt idx="361">
                  <c:v>764.871296140378</c:v>
                </c:pt>
                <c:pt idx="362">
                  <c:v>764.849404418491</c:v>
                </c:pt>
                <c:pt idx="363">
                  <c:v>765.650682723</c:v>
                </c:pt>
                <c:pt idx="364">
                  <c:v>768.581481247406</c:v>
                </c:pt>
                <c:pt idx="365">
                  <c:v>768.613772603522</c:v>
                </c:pt>
                <c:pt idx="366">
                  <c:v>770.207092755048</c:v>
                </c:pt>
                <c:pt idx="367">
                  <c:v>770.605998223009</c:v>
                </c:pt>
                <c:pt idx="368">
                  <c:v>771.393150362842</c:v>
                </c:pt>
                <c:pt idx="369">
                  <c:v>772.732328357966</c:v>
                </c:pt>
                <c:pt idx="370">
                  <c:v>773.620718058203</c:v>
                </c:pt>
                <c:pt idx="371">
                  <c:v>774.277739032495</c:v>
                </c:pt>
                <c:pt idx="372">
                  <c:v>773.122656515179</c:v>
                </c:pt>
                <c:pt idx="373">
                  <c:v>775.132756008561</c:v>
                </c:pt>
                <c:pt idx="374">
                  <c:v>776.358885980374</c:v>
                </c:pt>
                <c:pt idx="375">
                  <c:v>777.278427319409</c:v>
                </c:pt>
                <c:pt idx="376">
                  <c:v>778.141916880019</c:v>
                </c:pt>
                <c:pt idx="377">
                  <c:v>779.089960676555</c:v>
                </c:pt>
                <c:pt idx="378">
                  <c:v>780.008289584697</c:v>
                </c:pt>
                <c:pt idx="379">
                  <c:v>780.127058246135</c:v>
                </c:pt>
                <c:pt idx="380">
                  <c:v>781.693851266415</c:v>
                </c:pt>
                <c:pt idx="381">
                  <c:v>782.223656638823</c:v>
                </c:pt>
                <c:pt idx="382">
                  <c:v>782.717399387609</c:v>
                </c:pt>
                <c:pt idx="383">
                  <c:v>783.979449706585</c:v>
                </c:pt>
                <c:pt idx="384">
                  <c:v>784.752640813116</c:v>
                </c:pt>
                <c:pt idx="385">
                  <c:v>785.638729781409</c:v>
                </c:pt>
                <c:pt idx="386">
                  <c:v>786.469602677841</c:v>
                </c:pt>
                <c:pt idx="387">
                  <c:v>788.487936967841</c:v>
                </c:pt>
                <c:pt idx="388">
                  <c:v>789.836813815606</c:v>
                </c:pt>
                <c:pt idx="389">
                  <c:v>790.568907581204</c:v>
                </c:pt>
                <c:pt idx="390">
                  <c:v>790.972491235028</c:v>
                </c:pt>
                <c:pt idx="391">
                  <c:v>792.200466255734</c:v>
                </c:pt>
                <c:pt idx="392">
                  <c:v>792.746075284207</c:v>
                </c:pt>
                <c:pt idx="393">
                  <c:v>794.110165556673</c:v>
                </c:pt>
                <c:pt idx="394">
                  <c:v>794.941136313191</c:v>
                </c:pt>
                <c:pt idx="395">
                  <c:v>795.501620045138</c:v>
                </c:pt>
                <c:pt idx="396">
                  <c:v>796.088601948542</c:v>
                </c:pt>
                <c:pt idx="397">
                  <c:v>796.991036633493</c:v>
                </c:pt>
                <c:pt idx="398">
                  <c:v>797.735511275771</c:v>
                </c:pt>
                <c:pt idx="399">
                  <c:v>798.905977556716</c:v>
                </c:pt>
                <c:pt idx="400">
                  <c:v>799.42852563348</c:v>
                </c:pt>
                <c:pt idx="401">
                  <c:v>800.630195834525</c:v>
                </c:pt>
                <c:pt idx="402">
                  <c:v>801.16924900077</c:v>
                </c:pt>
                <c:pt idx="403">
                  <c:v>801.850696265745</c:v>
                </c:pt>
                <c:pt idx="404">
                  <c:v>802.673320489203</c:v>
                </c:pt>
                <c:pt idx="405">
                  <c:v>803.520929456682</c:v>
                </c:pt>
                <c:pt idx="406">
                  <c:v>804.332520658853</c:v>
                </c:pt>
                <c:pt idx="407">
                  <c:v>805.590647087925</c:v>
                </c:pt>
                <c:pt idx="408">
                  <c:v>806.506665203207</c:v>
                </c:pt>
                <c:pt idx="409">
                  <c:v>807.392718067207</c:v>
                </c:pt>
                <c:pt idx="410">
                  <c:v>807.750863672698</c:v>
                </c:pt>
                <c:pt idx="411">
                  <c:v>808.537300138072</c:v>
                </c:pt>
                <c:pt idx="412">
                  <c:v>809.746393073314</c:v>
                </c:pt>
                <c:pt idx="413">
                  <c:v>810.233857995479</c:v>
                </c:pt>
                <c:pt idx="414">
                  <c:v>810.879119329048</c:v>
                </c:pt>
                <c:pt idx="415">
                  <c:v>812.255273879912</c:v>
                </c:pt>
                <c:pt idx="416">
                  <c:v>812.581713617431</c:v>
                </c:pt>
                <c:pt idx="417">
                  <c:v>814.005873873069</c:v>
                </c:pt>
                <c:pt idx="418">
                  <c:v>814.399041218751</c:v>
                </c:pt>
                <c:pt idx="419">
                  <c:v>815.330349098849</c:v>
                </c:pt>
                <c:pt idx="420">
                  <c:v>818.239211741383</c:v>
                </c:pt>
                <c:pt idx="421">
                  <c:v>819.107160660948</c:v>
                </c:pt>
                <c:pt idx="422">
                  <c:v>820.060437543365</c:v>
                </c:pt>
                <c:pt idx="423">
                  <c:v>820.994974579669</c:v>
                </c:pt>
                <c:pt idx="424">
                  <c:v>821.942875009924</c:v>
                </c:pt>
                <c:pt idx="425">
                  <c:v>822.650220429756</c:v>
                </c:pt>
                <c:pt idx="426">
                  <c:v>823.569226015269</c:v>
                </c:pt>
                <c:pt idx="427">
                  <c:v>824.500833215475</c:v>
                </c:pt>
                <c:pt idx="428">
                  <c:v>825.393868896034</c:v>
                </c:pt>
                <c:pt idx="429">
                  <c:v>826.17078385969</c:v>
                </c:pt>
                <c:pt idx="430">
                  <c:v>827.003805823893</c:v>
                </c:pt>
                <c:pt idx="431">
                  <c:v>827.924548832302</c:v>
                </c:pt>
                <c:pt idx="432">
                  <c:v>828.70815566253</c:v>
                </c:pt>
                <c:pt idx="433">
                  <c:v>829.641759081309</c:v>
                </c:pt>
                <c:pt idx="434">
                  <c:v>830.565101670325</c:v>
                </c:pt>
                <c:pt idx="435">
                  <c:v>831.41699130698</c:v>
                </c:pt>
                <c:pt idx="436">
                  <c:v>832.331835163743</c:v>
                </c:pt>
                <c:pt idx="437">
                  <c:v>833.318437577363</c:v>
                </c:pt>
                <c:pt idx="438">
                  <c:v>834.152847369091</c:v>
                </c:pt>
                <c:pt idx="439">
                  <c:v>835.088665963908</c:v>
                </c:pt>
                <c:pt idx="440">
                  <c:v>836.037517248359</c:v>
                </c:pt>
                <c:pt idx="441">
                  <c:v>836.909202057138</c:v>
                </c:pt>
                <c:pt idx="442">
                  <c:v>837.680851123987</c:v>
                </c:pt>
                <c:pt idx="443">
                  <c:v>838.877116379167</c:v>
                </c:pt>
                <c:pt idx="444">
                  <c:v>839.826241648008</c:v>
                </c:pt>
                <c:pt idx="445">
                  <c:v>840.74266721761</c:v>
                </c:pt>
                <c:pt idx="446">
                  <c:v>841.839113799494</c:v>
                </c:pt>
                <c:pt idx="447">
                  <c:v>842.959802720824</c:v>
                </c:pt>
                <c:pt idx="448">
                  <c:v>843.824853787535</c:v>
                </c:pt>
                <c:pt idx="449">
                  <c:v>844.905458083807</c:v>
                </c:pt>
                <c:pt idx="450">
                  <c:v>846.051656939086</c:v>
                </c:pt>
                <c:pt idx="451">
                  <c:v>847.09175824841</c:v>
                </c:pt>
                <c:pt idx="452">
                  <c:v>847.934717015663</c:v>
                </c:pt>
                <c:pt idx="453">
                  <c:v>849.034067389394</c:v>
                </c:pt>
                <c:pt idx="454">
                  <c:v>849.832019073647</c:v>
                </c:pt>
                <c:pt idx="455">
                  <c:v>850.947455495967</c:v>
                </c:pt>
                <c:pt idx="456">
                  <c:v>852.044919608424</c:v>
                </c:pt>
                <c:pt idx="457">
                  <c:v>853.095817636721</c:v>
                </c:pt>
                <c:pt idx="458">
                  <c:v>853.89060829894</c:v>
                </c:pt>
                <c:pt idx="459">
                  <c:v>854.857766818113</c:v>
                </c:pt>
                <c:pt idx="460">
                  <c:v>855.823666738109</c:v>
                </c:pt>
                <c:pt idx="461">
                  <c:v>856.788253610569</c:v>
                </c:pt>
                <c:pt idx="462">
                  <c:v>857.900701344187</c:v>
                </c:pt>
                <c:pt idx="463">
                  <c:v>858.960740457413</c:v>
                </c:pt>
                <c:pt idx="464">
                  <c:v>859.89087968774</c:v>
                </c:pt>
                <c:pt idx="465">
                  <c:v>860.982614472304</c:v>
                </c:pt>
                <c:pt idx="466">
                  <c:v>862.13185284493</c:v>
                </c:pt>
                <c:pt idx="467">
                  <c:v>863.249060484137</c:v>
                </c:pt>
                <c:pt idx="468">
                  <c:v>864.229826798209</c:v>
                </c:pt>
                <c:pt idx="469">
                  <c:v>865.671663093982</c:v>
                </c:pt>
                <c:pt idx="470">
                  <c:v>866.944077253392</c:v>
                </c:pt>
                <c:pt idx="471">
                  <c:v>867.947739399287</c:v>
                </c:pt>
                <c:pt idx="472">
                  <c:v>869.221929370338</c:v>
                </c:pt>
                <c:pt idx="473">
                  <c:v>870.316431825818</c:v>
                </c:pt>
                <c:pt idx="474">
                  <c:v>871.415283930769</c:v>
                </c:pt>
                <c:pt idx="475">
                  <c:v>872.364250762735</c:v>
                </c:pt>
                <c:pt idx="476">
                  <c:v>873.538179982725</c:v>
                </c:pt>
                <c:pt idx="477">
                  <c:v>874.627138391348</c:v>
                </c:pt>
                <c:pt idx="478">
                  <c:v>875.911726612514</c:v>
                </c:pt>
                <c:pt idx="479">
                  <c:v>877.207275292221</c:v>
                </c:pt>
                <c:pt idx="480">
                  <c:v>878.550332914666</c:v>
                </c:pt>
                <c:pt idx="481">
                  <c:v>879.620318523699</c:v>
                </c:pt>
                <c:pt idx="482">
                  <c:v>880.956175025475</c:v>
                </c:pt>
                <c:pt idx="483">
                  <c:v>882.229317559505</c:v>
                </c:pt>
                <c:pt idx="484">
                  <c:v>883.323491279929</c:v>
                </c:pt>
                <c:pt idx="485">
                  <c:v>884.758033235329</c:v>
                </c:pt>
                <c:pt idx="486">
                  <c:v>886.076475928448</c:v>
                </c:pt>
                <c:pt idx="487">
                  <c:v>887.239694953809</c:v>
                </c:pt>
                <c:pt idx="488">
                  <c:v>888.579717974031</c:v>
                </c:pt>
                <c:pt idx="489">
                  <c:v>889.857710533807</c:v>
                </c:pt>
                <c:pt idx="490">
                  <c:v>890.900916398763</c:v>
                </c:pt>
                <c:pt idx="491">
                  <c:v>892.343408018887</c:v>
                </c:pt>
                <c:pt idx="492">
                  <c:v>893.76676490113</c:v>
                </c:pt>
                <c:pt idx="493">
                  <c:v>895.133543908083</c:v>
                </c:pt>
                <c:pt idx="494">
                  <c:v>896.761944141651</c:v>
                </c:pt>
                <c:pt idx="495">
                  <c:v>898.096868536062</c:v>
                </c:pt>
                <c:pt idx="496">
                  <c:v>899.253507514453</c:v>
                </c:pt>
                <c:pt idx="497">
                  <c:v>900.70723660364</c:v>
                </c:pt>
                <c:pt idx="498">
                  <c:v>902.134219558326</c:v>
                </c:pt>
                <c:pt idx="499">
                  <c:v>903.57724163051</c:v>
                </c:pt>
                <c:pt idx="500">
                  <c:v>904.863298032356</c:v>
                </c:pt>
                <c:pt idx="501">
                  <c:v>906.439112140414</c:v>
                </c:pt>
                <c:pt idx="502">
                  <c:v>907.774954791415</c:v>
                </c:pt>
                <c:pt idx="503">
                  <c:v>909.306496673669</c:v>
                </c:pt>
                <c:pt idx="504">
                  <c:v>910.908055083859</c:v>
                </c:pt>
                <c:pt idx="505">
                  <c:v>912.362127160095</c:v>
                </c:pt>
                <c:pt idx="506">
                  <c:v>913.70900344175</c:v>
                </c:pt>
                <c:pt idx="507">
                  <c:v>915.330044886198</c:v>
                </c:pt>
                <c:pt idx="508">
                  <c:v>916.961422594441</c:v>
                </c:pt>
                <c:pt idx="509">
                  <c:v>918.482078965916</c:v>
                </c:pt>
                <c:pt idx="510">
                  <c:v>920.029683189864</c:v>
                </c:pt>
                <c:pt idx="511">
                  <c:v>921.556878134556</c:v>
                </c:pt>
                <c:pt idx="512">
                  <c:v>922.846785182542</c:v>
                </c:pt>
                <c:pt idx="513">
                  <c:v>924.536677023063</c:v>
                </c:pt>
                <c:pt idx="514">
                  <c:v>926.184711433394</c:v>
                </c:pt>
                <c:pt idx="515">
                  <c:v>927.657913442271</c:v>
                </c:pt>
                <c:pt idx="516">
                  <c:v>929.428966608694</c:v>
                </c:pt>
                <c:pt idx="517">
                  <c:v>931.136556240484</c:v>
                </c:pt>
                <c:pt idx="518">
                  <c:v>932.896042595005</c:v>
                </c:pt>
                <c:pt idx="519">
                  <c:v>934.910123870891</c:v>
                </c:pt>
                <c:pt idx="520">
                  <c:v>936.738626474465</c:v>
                </c:pt>
                <c:pt idx="521">
                  <c:v>938.257210199299</c:v>
                </c:pt>
                <c:pt idx="522">
                  <c:v>940.036368919531</c:v>
                </c:pt>
                <c:pt idx="523">
                  <c:v>941.821971244288</c:v>
                </c:pt>
                <c:pt idx="524">
                  <c:v>943.641720573196</c:v>
                </c:pt>
                <c:pt idx="525">
                  <c:v>945.372715536071</c:v>
                </c:pt>
                <c:pt idx="526">
                  <c:v>947.285008861874</c:v>
                </c:pt>
                <c:pt idx="527">
                  <c:v>948.954119675434</c:v>
                </c:pt>
                <c:pt idx="528">
                  <c:v>950.911112617161</c:v>
                </c:pt>
                <c:pt idx="529">
                  <c:v>953.001039295988</c:v>
                </c:pt>
                <c:pt idx="530">
                  <c:v>955.022852559841</c:v>
                </c:pt>
                <c:pt idx="531">
                  <c:v>956.753322562081</c:v>
                </c:pt>
                <c:pt idx="532">
                  <c:v>958.748995548785</c:v>
                </c:pt>
                <c:pt idx="533">
                  <c:v>960.685133552158</c:v>
                </c:pt>
                <c:pt idx="534">
                  <c:v>962.661097823279</c:v>
                </c:pt>
                <c:pt idx="535">
                  <c:v>964.897024063758</c:v>
                </c:pt>
                <c:pt idx="536">
                  <c:v>967.082744641986</c:v>
                </c:pt>
                <c:pt idx="537">
                  <c:v>968.934953951372</c:v>
                </c:pt>
                <c:pt idx="538">
                  <c:v>971.046839993086</c:v>
                </c:pt>
                <c:pt idx="539">
                  <c:v>973.293005809323</c:v>
                </c:pt>
                <c:pt idx="540">
                  <c:v>975.195378412881</c:v>
                </c:pt>
                <c:pt idx="541">
                  <c:v>977.725444209152</c:v>
                </c:pt>
                <c:pt idx="542">
                  <c:v>979.685294535989</c:v>
                </c:pt>
                <c:pt idx="543">
                  <c:v>982.039859366006</c:v>
                </c:pt>
                <c:pt idx="544">
                  <c:v>984.325342819344</c:v>
                </c:pt>
                <c:pt idx="545">
                  <c:v>986.635136908146</c:v>
                </c:pt>
                <c:pt idx="546">
                  <c:v>988.634828637362</c:v>
                </c:pt>
                <c:pt idx="547">
                  <c:v>991.398657471418</c:v>
                </c:pt>
                <c:pt idx="548">
                  <c:v>993.796994604216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81402671"/>
        <c:axId val="22546211"/>
      </c:lineChart>
      <c:catAx>
        <c:axId val="81402671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22546211"/>
        <c:crosses val="autoZero"/>
        <c:auto val="1"/>
        <c:lblAlgn val="ctr"/>
        <c:lblOffset val="100"/>
        <c:noMultiLvlLbl val="0"/>
      </c:catAx>
      <c:valAx>
        <c:axId val="2254621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81402671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2894480" y="5241600"/>
      <a:ext cx="4567320" cy="26863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[1]Лист1!$M$91:$M$562</c:f>
              <c:numCache>
                <c:formatCode>General</c:formatCode>
                <c:ptCount val="472"/>
                <c:pt idx="0">
                  <c:v>563.889961269728</c:v>
                </c:pt>
                <c:pt idx="1">
                  <c:v>564.956471385836</c:v>
                </c:pt>
                <c:pt idx="2">
                  <c:v>566.198139281294</c:v>
                </c:pt>
                <c:pt idx="3">
                  <c:v>567.346423071604</c:v>
                </c:pt>
                <c:pt idx="4">
                  <c:v>568.419725823035</c:v>
                </c:pt>
                <c:pt idx="5">
                  <c:v>569.556684775887</c:v>
                </c:pt>
                <c:pt idx="6">
                  <c:v>570.729390567879</c:v>
                </c:pt>
                <c:pt idx="7">
                  <c:v>571.842818467651</c:v>
                </c:pt>
                <c:pt idx="8">
                  <c:v>572.962492541732</c:v>
                </c:pt>
                <c:pt idx="9">
                  <c:v>574.177141395999</c:v>
                </c:pt>
                <c:pt idx="10">
                  <c:v>575.18907141969</c:v>
                </c:pt>
                <c:pt idx="11">
                  <c:v>576.291636591486</c:v>
                </c:pt>
                <c:pt idx="12">
                  <c:v>577.424679405952</c:v>
                </c:pt>
                <c:pt idx="13">
                  <c:v>578.424385462576</c:v>
                </c:pt>
                <c:pt idx="14">
                  <c:v>579.550979756993</c:v>
                </c:pt>
                <c:pt idx="15">
                  <c:v>580.75441911052</c:v>
                </c:pt>
                <c:pt idx="16">
                  <c:v>581.705515605278</c:v>
                </c:pt>
                <c:pt idx="17">
                  <c:v>582.692084958663</c:v>
                </c:pt>
                <c:pt idx="18">
                  <c:v>584.684764411411</c:v>
                </c:pt>
                <c:pt idx="19">
                  <c:v>585.709171193641</c:v>
                </c:pt>
                <c:pt idx="20">
                  <c:v>586.606040418333</c:v>
                </c:pt>
                <c:pt idx="21">
                  <c:v>587.62833928211</c:v>
                </c:pt>
                <c:pt idx="22">
                  <c:v>588.581700549077</c:v>
                </c:pt>
                <c:pt idx="23">
                  <c:v>589.547736644822</c:v>
                </c:pt>
                <c:pt idx="24">
                  <c:v>590.463291678054</c:v>
                </c:pt>
                <c:pt idx="25">
                  <c:v>591.418373918298</c:v>
                </c:pt>
                <c:pt idx="26">
                  <c:v>592.296187612432</c:v>
                </c:pt>
                <c:pt idx="27">
                  <c:v>593.222323272248</c:v>
                </c:pt>
                <c:pt idx="28">
                  <c:v>594.165138389953</c:v>
                </c:pt>
                <c:pt idx="29">
                  <c:v>595.088983350478</c:v>
                </c:pt>
                <c:pt idx="30">
                  <c:v>595.947963886643</c:v>
                </c:pt>
                <c:pt idx="31">
                  <c:v>596.873979689279</c:v>
                </c:pt>
                <c:pt idx="32">
                  <c:v>597.665853658279</c:v>
                </c:pt>
                <c:pt idx="33">
                  <c:v>598.545667938624</c:v>
                </c:pt>
                <c:pt idx="34">
                  <c:v>599.473177187695</c:v>
                </c:pt>
                <c:pt idx="35">
                  <c:v>600.368550614367</c:v>
                </c:pt>
                <c:pt idx="36">
                  <c:v>601.178896938772</c:v>
                </c:pt>
                <c:pt idx="37">
                  <c:v>602.05960436161</c:v>
                </c:pt>
                <c:pt idx="38">
                  <c:v>602.843884171219</c:v>
                </c:pt>
                <c:pt idx="39">
                  <c:v>603.708904458318</c:v>
                </c:pt>
                <c:pt idx="40">
                  <c:v>604.51934314266</c:v>
                </c:pt>
                <c:pt idx="41">
                  <c:v>605.355500635744</c:v>
                </c:pt>
                <c:pt idx="42">
                  <c:v>606.125329749312</c:v>
                </c:pt>
                <c:pt idx="43">
                  <c:v>606.924445098388</c:v>
                </c:pt>
                <c:pt idx="44">
                  <c:v>607.705078286106</c:v>
                </c:pt>
                <c:pt idx="45">
                  <c:v>608.449335624456</c:v>
                </c:pt>
                <c:pt idx="46">
                  <c:v>609.346829274755</c:v>
                </c:pt>
                <c:pt idx="47">
                  <c:v>610.019823720749</c:v>
                </c:pt>
                <c:pt idx="48">
                  <c:v>610.801777215503</c:v>
                </c:pt>
                <c:pt idx="49">
                  <c:v>611.581578421225</c:v>
                </c:pt>
                <c:pt idx="50">
                  <c:v>612.347905062908</c:v>
                </c:pt>
                <c:pt idx="51">
                  <c:v>612.974191138874</c:v>
                </c:pt>
                <c:pt idx="52">
                  <c:v>613.725023423772</c:v>
                </c:pt>
                <c:pt idx="53">
                  <c:v>614.543126443547</c:v>
                </c:pt>
                <c:pt idx="54">
                  <c:v>615.421085989645</c:v>
                </c:pt>
                <c:pt idx="55">
                  <c:v>616.284339626525</c:v>
                </c:pt>
                <c:pt idx="56">
                  <c:v>617.000144541791</c:v>
                </c:pt>
                <c:pt idx="57">
                  <c:v>617.813517760412</c:v>
                </c:pt>
                <c:pt idx="58">
                  <c:v>618.544182186968</c:v>
                </c:pt>
                <c:pt idx="59">
                  <c:v>619.292380241161</c:v>
                </c:pt>
                <c:pt idx="60">
                  <c:v>620.037841047946</c:v>
                </c:pt>
                <c:pt idx="61">
                  <c:v>620.88014031202</c:v>
                </c:pt>
                <c:pt idx="62">
                  <c:v>621.739678752819</c:v>
                </c:pt>
                <c:pt idx="63">
                  <c:v>622.4120406691</c:v>
                </c:pt>
                <c:pt idx="64">
                  <c:v>623.173313407069</c:v>
                </c:pt>
                <c:pt idx="65">
                  <c:v>623.865401856652</c:v>
                </c:pt>
                <c:pt idx="66">
                  <c:v>624.53183857261</c:v>
                </c:pt>
                <c:pt idx="67">
                  <c:v>625.25118773691</c:v>
                </c:pt>
                <c:pt idx="68">
                  <c:v>625.939686857004</c:v>
                </c:pt>
                <c:pt idx="69">
                  <c:v>626.640581408126</c:v>
                </c:pt>
                <c:pt idx="70">
                  <c:v>627.261613811147</c:v>
                </c:pt>
                <c:pt idx="71">
                  <c:v>627.918953594264</c:v>
                </c:pt>
                <c:pt idx="72">
                  <c:v>628.452427093333</c:v>
                </c:pt>
                <c:pt idx="73">
                  <c:v>629.126462911772</c:v>
                </c:pt>
                <c:pt idx="74">
                  <c:v>629.812834529687</c:v>
                </c:pt>
                <c:pt idx="75">
                  <c:v>630.500955709007</c:v>
                </c:pt>
                <c:pt idx="76">
                  <c:v>631.833651342003</c:v>
                </c:pt>
                <c:pt idx="77">
                  <c:v>632.485668562011</c:v>
                </c:pt>
                <c:pt idx="78">
                  <c:v>633.151520495094</c:v>
                </c:pt>
                <c:pt idx="79">
                  <c:v>633.699832945977</c:v>
                </c:pt>
                <c:pt idx="80">
                  <c:v>634.391995872028</c:v>
                </c:pt>
                <c:pt idx="81">
                  <c:v>635.048289551572</c:v>
                </c:pt>
                <c:pt idx="82">
                  <c:v>635.70435709962</c:v>
                </c:pt>
                <c:pt idx="83">
                  <c:v>636.323135180501</c:v>
                </c:pt>
                <c:pt idx="84">
                  <c:v>637.029828030845</c:v>
                </c:pt>
                <c:pt idx="85">
                  <c:v>637.722731890772</c:v>
                </c:pt>
                <c:pt idx="86">
                  <c:v>638.442365374691</c:v>
                </c:pt>
                <c:pt idx="87">
                  <c:v>639.106962842036</c:v>
                </c:pt>
                <c:pt idx="88">
                  <c:v>639.655355563218</c:v>
                </c:pt>
                <c:pt idx="89">
                  <c:v>640.30870093641</c:v>
                </c:pt>
                <c:pt idx="90">
                  <c:v>640.949616194823</c:v>
                </c:pt>
                <c:pt idx="91">
                  <c:v>641.616024512448</c:v>
                </c:pt>
                <c:pt idx="92">
                  <c:v>642.19121942257</c:v>
                </c:pt>
                <c:pt idx="93">
                  <c:v>642.898118001784</c:v>
                </c:pt>
                <c:pt idx="94">
                  <c:v>643.401082038842</c:v>
                </c:pt>
                <c:pt idx="95">
                  <c:v>643.977191330705</c:v>
                </c:pt>
                <c:pt idx="96">
                  <c:v>644.596292613185</c:v>
                </c:pt>
                <c:pt idx="97">
                  <c:v>645.228320790805</c:v>
                </c:pt>
                <c:pt idx="98">
                  <c:v>645.775538840994</c:v>
                </c:pt>
                <c:pt idx="99">
                  <c:v>646.384071000605</c:v>
                </c:pt>
                <c:pt idx="100">
                  <c:v>647.010976414818</c:v>
                </c:pt>
                <c:pt idx="101">
                  <c:v>647.597981684678</c:v>
                </c:pt>
                <c:pt idx="102">
                  <c:v>648.170770889299</c:v>
                </c:pt>
                <c:pt idx="103">
                  <c:v>648.756215526353</c:v>
                </c:pt>
                <c:pt idx="104">
                  <c:v>649.25774144069</c:v>
                </c:pt>
                <c:pt idx="105">
                  <c:v>649.903644321458</c:v>
                </c:pt>
                <c:pt idx="106">
                  <c:v>650.495347799814</c:v>
                </c:pt>
                <c:pt idx="107">
                  <c:v>651.010134619264</c:v>
                </c:pt>
                <c:pt idx="108">
                  <c:v>651.626541272967</c:v>
                </c:pt>
                <c:pt idx="109">
                  <c:v>652.249802416309</c:v>
                </c:pt>
                <c:pt idx="110">
                  <c:v>652.889823545295</c:v>
                </c:pt>
                <c:pt idx="111">
                  <c:v>653.500093790148</c:v>
                </c:pt>
                <c:pt idx="112">
                  <c:v>654.13992407678</c:v>
                </c:pt>
                <c:pt idx="113">
                  <c:v>654.655459899377</c:v>
                </c:pt>
                <c:pt idx="114">
                  <c:v>655.188896263716</c:v>
                </c:pt>
                <c:pt idx="115">
                  <c:v>655.781374892761</c:v>
                </c:pt>
                <c:pt idx="116">
                  <c:v>656.291406241072</c:v>
                </c:pt>
                <c:pt idx="117">
                  <c:v>657.04215159705</c:v>
                </c:pt>
                <c:pt idx="118">
                  <c:v>657.645902799067</c:v>
                </c:pt>
                <c:pt idx="119">
                  <c:v>658.08544621412</c:v>
                </c:pt>
                <c:pt idx="120">
                  <c:v>658.642139743668</c:v>
                </c:pt>
                <c:pt idx="121">
                  <c:v>659.233890385771</c:v>
                </c:pt>
                <c:pt idx="122">
                  <c:v>659.749643402291</c:v>
                </c:pt>
                <c:pt idx="123">
                  <c:v>660.300124927909</c:v>
                </c:pt>
                <c:pt idx="124">
                  <c:v>660.850200703729</c:v>
                </c:pt>
                <c:pt idx="125">
                  <c:v>661.381136264876</c:v>
                </c:pt>
                <c:pt idx="126">
                  <c:v>661.91949149339</c:v>
                </c:pt>
                <c:pt idx="127">
                  <c:v>662.445801332124</c:v>
                </c:pt>
                <c:pt idx="128">
                  <c:v>662.879799746461</c:v>
                </c:pt>
                <c:pt idx="129">
                  <c:v>664.170386683031</c:v>
                </c:pt>
                <c:pt idx="130">
                  <c:v>664.654622537616</c:v>
                </c:pt>
                <c:pt idx="131">
                  <c:v>665.224770712587</c:v>
                </c:pt>
                <c:pt idx="132">
                  <c:v>665.768414935882</c:v>
                </c:pt>
                <c:pt idx="133">
                  <c:v>666.337491766357</c:v>
                </c:pt>
                <c:pt idx="134">
                  <c:v>666.88272057206</c:v>
                </c:pt>
                <c:pt idx="135">
                  <c:v>667.478755223957</c:v>
                </c:pt>
                <c:pt idx="136">
                  <c:v>667.95453789256</c:v>
                </c:pt>
                <c:pt idx="137">
                  <c:v>668.521488603154</c:v>
                </c:pt>
                <c:pt idx="138">
                  <c:v>669.949901096284</c:v>
                </c:pt>
                <c:pt idx="139">
                  <c:v>669.719644147355</c:v>
                </c:pt>
                <c:pt idx="140">
                  <c:v>670.393073812951</c:v>
                </c:pt>
                <c:pt idx="141">
                  <c:v>670.984437553361</c:v>
                </c:pt>
                <c:pt idx="142">
                  <c:v>671.485416444579</c:v>
                </c:pt>
                <c:pt idx="143">
                  <c:v>671.996376374399</c:v>
                </c:pt>
                <c:pt idx="144">
                  <c:v>672.529913154653</c:v>
                </c:pt>
                <c:pt idx="145">
                  <c:v>672.983383202496</c:v>
                </c:pt>
                <c:pt idx="146">
                  <c:v>673.486747282882</c:v>
                </c:pt>
                <c:pt idx="147">
                  <c:v>674.006169221766</c:v>
                </c:pt>
                <c:pt idx="148">
                  <c:v>674.480547719151</c:v>
                </c:pt>
                <c:pt idx="149">
                  <c:v>675.020544572506</c:v>
                </c:pt>
                <c:pt idx="150">
                  <c:v>675.593924687375</c:v>
                </c:pt>
                <c:pt idx="151">
                  <c:v>676.094026748075</c:v>
                </c:pt>
                <c:pt idx="152">
                  <c:v>676.707950685708</c:v>
                </c:pt>
                <c:pt idx="153">
                  <c:v>677.268111277053</c:v>
                </c:pt>
                <c:pt idx="154">
                  <c:v>677.832800501021</c:v>
                </c:pt>
                <c:pt idx="155">
                  <c:v>678.329118503004</c:v>
                </c:pt>
                <c:pt idx="156">
                  <c:v>679.004566019824</c:v>
                </c:pt>
                <c:pt idx="157">
                  <c:v>679.487534937059</c:v>
                </c:pt>
                <c:pt idx="158">
                  <c:v>680.034416828284</c:v>
                </c:pt>
                <c:pt idx="159">
                  <c:v>680.592196696156</c:v>
                </c:pt>
                <c:pt idx="160">
                  <c:v>681.180449407765</c:v>
                </c:pt>
                <c:pt idx="161">
                  <c:v>681.674284290299</c:v>
                </c:pt>
                <c:pt idx="162">
                  <c:v>682.285909336997</c:v>
                </c:pt>
                <c:pt idx="163">
                  <c:v>682.901375306968</c:v>
                </c:pt>
                <c:pt idx="164">
                  <c:v>684.358102019489</c:v>
                </c:pt>
                <c:pt idx="165">
                  <c:v>684.210354947841</c:v>
                </c:pt>
                <c:pt idx="166">
                  <c:v>684.741823103148</c:v>
                </c:pt>
                <c:pt idx="167">
                  <c:v>685.977323536464</c:v>
                </c:pt>
                <c:pt idx="168">
                  <c:v>686.511528458594</c:v>
                </c:pt>
                <c:pt idx="169">
                  <c:v>687.085853391594</c:v>
                </c:pt>
                <c:pt idx="170">
                  <c:v>687.581628974707</c:v>
                </c:pt>
                <c:pt idx="171">
                  <c:v>688.265478778941</c:v>
                </c:pt>
                <c:pt idx="172">
                  <c:v>688.717736016705</c:v>
                </c:pt>
                <c:pt idx="173">
                  <c:v>689.281010355866</c:v>
                </c:pt>
                <c:pt idx="174">
                  <c:v>689.815774853049</c:v>
                </c:pt>
                <c:pt idx="175">
                  <c:v>690.361100452206</c:v>
                </c:pt>
                <c:pt idx="176">
                  <c:v>690.846096973349</c:v>
                </c:pt>
                <c:pt idx="177">
                  <c:v>691.398660704309</c:v>
                </c:pt>
                <c:pt idx="178">
                  <c:v>691.965332491802</c:v>
                </c:pt>
                <c:pt idx="179">
                  <c:v>692.472033291873</c:v>
                </c:pt>
                <c:pt idx="180">
                  <c:v>693.045377169577</c:v>
                </c:pt>
                <c:pt idx="181">
                  <c:v>693.646652184182</c:v>
                </c:pt>
                <c:pt idx="182">
                  <c:v>694.103342002144</c:v>
                </c:pt>
                <c:pt idx="183">
                  <c:v>694.686524428339</c:v>
                </c:pt>
                <c:pt idx="184">
                  <c:v>695.304394340212</c:v>
                </c:pt>
                <c:pt idx="185">
                  <c:v>695.90761017079</c:v>
                </c:pt>
                <c:pt idx="186">
                  <c:v>696.412270403608</c:v>
                </c:pt>
                <c:pt idx="187">
                  <c:v>697.114335889234</c:v>
                </c:pt>
                <c:pt idx="188">
                  <c:v>697.722741871724</c:v>
                </c:pt>
                <c:pt idx="189">
                  <c:v>700.138397769127</c:v>
                </c:pt>
                <c:pt idx="190">
                  <c:v>699.331056185573</c:v>
                </c:pt>
                <c:pt idx="191">
                  <c:v>699.565875792075</c:v>
                </c:pt>
                <c:pt idx="192">
                  <c:v>700.209320710694</c:v>
                </c:pt>
                <c:pt idx="193">
                  <c:v>700.837599434882</c:v>
                </c:pt>
                <c:pt idx="194">
                  <c:v>701.465309156842</c:v>
                </c:pt>
                <c:pt idx="195">
                  <c:v>702.06170803981</c:v>
                </c:pt>
                <c:pt idx="196">
                  <c:v>702.63524613677</c:v>
                </c:pt>
                <c:pt idx="197">
                  <c:v>703.208380616907</c:v>
                </c:pt>
                <c:pt idx="198">
                  <c:v>703.704702264485</c:v>
                </c:pt>
                <c:pt idx="199">
                  <c:v>704.313694864844</c:v>
                </c:pt>
                <c:pt idx="200">
                  <c:v>704.919430892772</c:v>
                </c:pt>
                <c:pt idx="201">
                  <c:v>705.410400091716</c:v>
                </c:pt>
                <c:pt idx="202">
                  <c:v>706.046877019111</c:v>
                </c:pt>
                <c:pt idx="203">
                  <c:v>706.732040314192</c:v>
                </c:pt>
                <c:pt idx="204">
                  <c:v>707.250310036877</c:v>
                </c:pt>
                <c:pt idx="205">
                  <c:v>707.862372563284</c:v>
                </c:pt>
                <c:pt idx="206">
                  <c:v>708.405512974021</c:v>
                </c:pt>
                <c:pt idx="207">
                  <c:v>708.928123423958</c:v>
                </c:pt>
                <c:pt idx="208">
                  <c:v>709.374706512488</c:v>
                </c:pt>
                <c:pt idx="209">
                  <c:v>710.025492456446</c:v>
                </c:pt>
                <c:pt idx="210">
                  <c:v>710.750910635917</c:v>
                </c:pt>
                <c:pt idx="211">
                  <c:v>711.439244909406</c:v>
                </c:pt>
                <c:pt idx="212">
                  <c:v>712.117065688806</c:v>
                </c:pt>
                <c:pt idx="213">
                  <c:v>712.781745316177</c:v>
                </c:pt>
                <c:pt idx="214">
                  <c:v>713.297965991984</c:v>
                </c:pt>
                <c:pt idx="215">
                  <c:v>714.33889331427</c:v>
                </c:pt>
                <c:pt idx="216">
                  <c:v>714.379806482181</c:v>
                </c:pt>
                <c:pt idx="217">
                  <c:v>714.991585983679</c:v>
                </c:pt>
                <c:pt idx="218">
                  <c:v>715.67867798853</c:v>
                </c:pt>
                <c:pt idx="219">
                  <c:v>716.327552867787</c:v>
                </c:pt>
                <c:pt idx="220">
                  <c:v>716.937541341209</c:v>
                </c:pt>
                <c:pt idx="221">
                  <c:v>717.52709906403</c:v>
                </c:pt>
                <c:pt idx="222">
                  <c:v>718.129857731052</c:v>
                </c:pt>
                <c:pt idx="223">
                  <c:v>718.651264196244</c:v>
                </c:pt>
                <c:pt idx="224">
                  <c:v>719.361158905183</c:v>
                </c:pt>
                <c:pt idx="225">
                  <c:v>720.140727118947</c:v>
                </c:pt>
                <c:pt idx="226">
                  <c:v>720.834496572867</c:v>
                </c:pt>
                <c:pt idx="227">
                  <c:v>721.439859860399</c:v>
                </c:pt>
                <c:pt idx="228">
                  <c:v>722.174267113714</c:v>
                </c:pt>
                <c:pt idx="229">
                  <c:v>722.782477828048</c:v>
                </c:pt>
                <c:pt idx="230">
                  <c:v>723.441947962025</c:v>
                </c:pt>
                <c:pt idx="231">
                  <c:v>724.139412067082</c:v>
                </c:pt>
                <c:pt idx="232">
                  <c:v>724.845636281795</c:v>
                </c:pt>
                <c:pt idx="233">
                  <c:v>725.361651945258</c:v>
                </c:pt>
                <c:pt idx="234">
                  <c:v>726.012641806075</c:v>
                </c:pt>
                <c:pt idx="235">
                  <c:v>726.769164140847</c:v>
                </c:pt>
                <c:pt idx="236">
                  <c:v>727.332785233883</c:v>
                </c:pt>
                <c:pt idx="237">
                  <c:v>728.049905770327</c:v>
                </c:pt>
                <c:pt idx="238">
                  <c:v>728.816715847225</c:v>
                </c:pt>
                <c:pt idx="239">
                  <c:v>729.44936519494</c:v>
                </c:pt>
                <c:pt idx="240">
                  <c:v>732.304019180557</c:v>
                </c:pt>
                <c:pt idx="241">
                  <c:v>731.295683944123</c:v>
                </c:pt>
                <c:pt idx="242">
                  <c:v>731.595954061905</c:v>
                </c:pt>
                <c:pt idx="243">
                  <c:v>732.389826284615</c:v>
                </c:pt>
                <c:pt idx="244">
                  <c:v>732.958050337445</c:v>
                </c:pt>
                <c:pt idx="245">
                  <c:v>733.688047639433</c:v>
                </c:pt>
                <c:pt idx="246">
                  <c:v>734.456690770766</c:v>
                </c:pt>
                <c:pt idx="247">
                  <c:v>735.233438940847</c:v>
                </c:pt>
                <c:pt idx="248">
                  <c:v>735.89468870611</c:v>
                </c:pt>
                <c:pt idx="249">
                  <c:v>736.765048622829</c:v>
                </c:pt>
                <c:pt idx="250">
                  <c:v>737.625130446716</c:v>
                </c:pt>
                <c:pt idx="251">
                  <c:v>739.11975136542</c:v>
                </c:pt>
                <c:pt idx="252">
                  <c:v>739.311162235647</c:v>
                </c:pt>
                <c:pt idx="253">
                  <c:v>740.112562977443</c:v>
                </c:pt>
                <c:pt idx="254">
                  <c:v>740.912454605414</c:v>
                </c:pt>
                <c:pt idx="255">
                  <c:v>741.543995858737</c:v>
                </c:pt>
                <c:pt idx="256">
                  <c:v>742.360952681402</c:v>
                </c:pt>
                <c:pt idx="257">
                  <c:v>743.167568815537</c:v>
                </c:pt>
                <c:pt idx="258">
                  <c:v>743.816081417689</c:v>
                </c:pt>
                <c:pt idx="259">
                  <c:v>744.72490386883</c:v>
                </c:pt>
                <c:pt idx="260">
                  <c:v>745.509446106583</c:v>
                </c:pt>
                <c:pt idx="261">
                  <c:v>746.145027406828</c:v>
                </c:pt>
                <c:pt idx="262">
                  <c:v>746.94595416971</c:v>
                </c:pt>
                <c:pt idx="263">
                  <c:v>747.736384407699</c:v>
                </c:pt>
                <c:pt idx="264">
                  <c:v>748.497787499021</c:v>
                </c:pt>
                <c:pt idx="265">
                  <c:v>749.1204703886</c:v>
                </c:pt>
                <c:pt idx="266">
                  <c:v>749.907218996496</c:v>
                </c:pt>
                <c:pt idx="267">
                  <c:v>751.909081878506</c:v>
                </c:pt>
                <c:pt idx="268">
                  <c:v>753.759346011745</c:v>
                </c:pt>
                <c:pt idx="269">
                  <c:v>752.605077300739</c:v>
                </c:pt>
                <c:pt idx="270">
                  <c:v>752.975615683651</c:v>
                </c:pt>
                <c:pt idx="271">
                  <c:v>753.727370434742</c:v>
                </c:pt>
                <c:pt idx="272">
                  <c:v>756.573893313561</c:v>
                </c:pt>
                <c:pt idx="273">
                  <c:v>755.543977446988</c:v>
                </c:pt>
                <c:pt idx="274">
                  <c:v>756.977546226648</c:v>
                </c:pt>
                <c:pt idx="275">
                  <c:v>756.907357016935</c:v>
                </c:pt>
                <c:pt idx="276">
                  <c:v>757.560768157579</c:v>
                </c:pt>
                <c:pt idx="277">
                  <c:v>759.138548961128</c:v>
                </c:pt>
                <c:pt idx="278">
                  <c:v>759.131616862977</c:v>
                </c:pt>
                <c:pt idx="279">
                  <c:v>762.263051965541</c:v>
                </c:pt>
                <c:pt idx="280">
                  <c:v>762.556637388519</c:v>
                </c:pt>
                <c:pt idx="281">
                  <c:v>762.99152463028</c:v>
                </c:pt>
                <c:pt idx="282">
                  <c:v>762.417658660878</c:v>
                </c:pt>
                <c:pt idx="283">
                  <c:v>763.13187654333</c:v>
                </c:pt>
                <c:pt idx="284">
                  <c:v>764.871296140378</c:v>
                </c:pt>
                <c:pt idx="285">
                  <c:v>764.849404418491</c:v>
                </c:pt>
                <c:pt idx="286">
                  <c:v>765.650682723</c:v>
                </c:pt>
                <c:pt idx="287">
                  <c:v>768.581481247406</c:v>
                </c:pt>
                <c:pt idx="288">
                  <c:v>768.613772603522</c:v>
                </c:pt>
                <c:pt idx="289">
                  <c:v>770.207092755048</c:v>
                </c:pt>
                <c:pt idx="290">
                  <c:v>770.605998223009</c:v>
                </c:pt>
                <c:pt idx="291">
                  <c:v>771.393150362842</c:v>
                </c:pt>
                <c:pt idx="292">
                  <c:v>772.732328357966</c:v>
                </c:pt>
                <c:pt idx="293">
                  <c:v>773.620718058203</c:v>
                </c:pt>
                <c:pt idx="294">
                  <c:v>774.277739032495</c:v>
                </c:pt>
                <c:pt idx="295">
                  <c:v>773.122656515179</c:v>
                </c:pt>
                <c:pt idx="296">
                  <c:v>775.132756008561</c:v>
                </c:pt>
                <c:pt idx="297">
                  <c:v>776.358885980374</c:v>
                </c:pt>
                <c:pt idx="298">
                  <c:v>777.278427319409</c:v>
                </c:pt>
                <c:pt idx="299">
                  <c:v>778.141916880019</c:v>
                </c:pt>
                <c:pt idx="300">
                  <c:v>779.089960676555</c:v>
                </c:pt>
                <c:pt idx="301">
                  <c:v>780.008289584697</c:v>
                </c:pt>
                <c:pt idx="302">
                  <c:v>780.127058246135</c:v>
                </c:pt>
                <c:pt idx="303">
                  <c:v>781.693851266415</c:v>
                </c:pt>
                <c:pt idx="304">
                  <c:v>782.223656638823</c:v>
                </c:pt>
                <c:pt idx="305">
                  <c:v>782.717399387609</c:v>
                </c:pt>
                <c:pt idx="306">
                  <c:v>783.979449706585</c:v>
                </c:pt>
                <c:pt idx="307">
                  <c:v>784.752640813116</c:v>
                </c:pt>
                <c:pt idx="308">
                  <c:v>785.638729781409</c:v>
                </c:pt>
                <c:pt idx="309">
                  <c:v>786.469602677841</c:v>
                </c:pt>
                <c:pt idx="310">
                  <c:v>788.487936967841</c:v>
                </c:pt>
                <c:pt idx="311">
                  <c:v>789.836813815606</c:v>
                </c:pt>
                <c:pt idx="312">
                  <c:v>790.568907581204</c:v>
                </c:pt>
                <c:pt idx="313">
                  <c:v>790.972491235028</c:v>
                </c:pt>
                <c:pt idx="314">
                  <c:v>792.200466255734</c:v>
                </c:pt>
                <c:pt idx="315">
                  <c:v>792.746075284207</c:v>
                </c:pt>
                <c:pt idx="316">
                  <c:v>794.110165556673</c:v>
                </c:pt>
                <c:pt idx="317">
                  <c:v>794.941136313191</c:v>
                </c:pt>
                <c:pt idx="318">
                  <c:v>795.501620045138</c:v>
                </c:pt>
                <c:pt idx="319">
                  <c:v>796.088601948542</c:v>
                </c:pt>
                <c:pt idx="320">
                  <c:v>796.991036633493</c:v>
                </c:pt>
                <c:pt idx="321">
                  <c:v>797.735511275771</c:v>
                </c:pt>
                <c:pt idx="322">
                  <c:v>798.905977556716</c:v>
                </c:pt>
                <c:pt idx="323">
                  <c:v>799.42852563348</c:v>
                </c:pt>
                <c:pt idx="324">
                  <c:v>800.630195834525</c:v>
                </c:pt>
                <c:pt idx="325">
                  <c:v>801.16924900077</c:v>
                </c:pt>
                <c:pt idx="326">
                  <c:v>801.850696265745</c:v>
                </c:pt>
                <c:pt idx="327">
                  <c:v>802.673320489203</c:v>
                </c:pt>
                <c:pt idx="328">
                  <c:v>803.520929456682</c:v>
                </c:pt>
                <c:pt idx="329">
                  <c:v>804.332520658853</c:v>
                </c:pt>
                <c:pt idx="330">
                  <c:v>805.590647087925</c:v>
                </c:pt>
                <c:pt idx="331">
                  <c:v>806.506665203207</c:v>
                </c:pt>
                <c:pt idx="332">
                  <c:v>807.392718067207</c:v>
                </c:pt>
                <c:pt idx="333">
                  <c:v>807.750863672698</c:v>
                </c:pt>
                <c:pt idx="334">
                  <c:v>808.537300138072</c:v>
                </c:pt>
                <c:pt idx="335">
                  <c:v>809.746393073314</c:v>
                </c:pt>
                <c:pt idx="336">
                  <c:v>810.233857995479</c:v>
                </c:pt>
                <c:pt idx="337">
                  <c:v>810.879119329048</c:v>
                </c:pt>
                <c:pt idx="338">
                  <c:v>812.255273879912</c:v>
                </c:pt>
                <c:pt idx="339">
                  <c:v>812.581713617431</c:v>
                </c:pt>
                <c:pt idx="340">
                  <c:v>814.005873873069</c:v>
                </c:pt>
                <c:pt idx="341">
                  <c:v>814.399041218751</c:v>
                </c:pt>
                <c:pt idx="342">
                  <c:v>815.330349098849</c:v>
                </c:pt>
                <c:pt idx="343">
                  <c:v>818.239211741383</c:v>
                </c:pt>
                <c:pt idx="344">
                  <c:v>819.107160660948</c:v>
                </c:pt>
                <c:pt idx="345">
                  <c:v>820.060437543365</c:v>
                </c:pt>
                <c:pt idx="346">
                  <c:v>820.994974579669</c:v>
                </c:pt>
                <c:pt idx="347">
                  <c:v>821.942875009924</c:v>
                </c:pt>
                <c:pt idx="348">
                  <c:v>822.650220429756</c:v>
                </c:pt>
                <c:pt idx="349">
                  <c:v>823.569226015269</c:v>
                </c:pt>
                <c:pt idx="350">
                  <c:v>824.500833215475</c:v>
                </c:pt>
                <c:pt idx="351">
                  <c:v>825.393868896034</c:v>
                </c:pt>
                <c:pt idx="352">
                  <c:v>826.17078385969</c:v>
                </c:pt>
                <c:pt idx="353">
                  <c:v>827.003805823893</c:v>
                </c:pt>
                <c:pt idx="354">
                  <c:v>827.924548832302</c:v>
                </c:pt>
                <c:pt idx="355">
                  <c:v>828.70815566253</c:v>
                </c:pt>
                <c:pt idx="356">
                  <c:v>829.641759081309</c:v>
                </c:pt>
                <c:pt idx="357">
                  <c:v>830.565101670325</c:v>
                </c:pt>
                <c:pt idx="358">
                  <c:v>831.41699130698</c:v>
                </c:pt>
                <c:pt idx="359">
                  <c:v>832.331835163743</c:v>
                </c:pt>
                <c:pt idx="360">
                  <c:v>833.318437577363</c:v>
                </c:pt>
                <c:pt idx="361">
                  <c:v>834.152847369091</c:v>
                </c:pt>
                <c:pt idx="362">
                  <c:v>835.088665963908</c:v>
                </c:pt>
                <c:pt idx="363">
                  <c:v>836.037517248359</c:v>
                </c:pt>
                <c:pt idx="364">
                  <c:v>836.909202057138</c:v>
                </c:pt>
                <c:pt idx="365">
                  <c:v>837.680851123987</c:v>
                </c:pt>
                <c:pt idx="366">
                  <c:v>838.877116379167</c:v>
                </c:pt>
                <c:pt idx="367">
                  <c:v>839.826241648008</c:v>
                </c:pt>
                <c:pt idx="368">
                  <c:v>840.74266721761</c:v>
                </c:pt>
                <c:pt idx="369">
                  <c:v>841.839113799494</c:v>
                </c:pt>
                <c:pt idx="370">
                  <c:v>842.959802720824</c:v>
                </c:pt>
                <c:pt idx="371">
                  <c:v>843.824853787535</c:v>
                </c:pt>
                <c:pt idx="372">
                  <c:v>844.905458083807</c:v>
                </c:pt>
                <c:pt idx="373">
                  <c:v>846.051656939086</c:v>
                </c:pt>
                <c:pt idx="374">
                  <c:v>847.09175824841</c:v>
                </c:pt>
                <c:pt idx="375">
                  <c:v>847.934717015663</c:v>
                </c:pt>
                <c:pt idx="376">
                  <c:v>849.034067389394</c:v>
                </c:pt>
                <c:pt idx="377">
                  <c:v>849.832019073647</c:v>
                </c:pt>
                <c:pt idx="378">
                  <c:v>850.947455495967</c:v>
                </c:pt>
                <c:pt idx="379">
                  <c:v>852.044919608424</c:v>
                </c:pt>
                <c:pt idx="380">
                  <c:v>853.095817636721</c:v>
                </c:pt>
                <c:pt idx="381">
                  <c:v>853.89060829894</c:v>
                </c:pt>
                <c:pt idx="382">
                  <c:v>854.857766818113</c:v>
                </c:pt>
                <c:pt idx="383">
                  <c:v>855.823666738109</c:v>
                </c:pt>
                <c:pt idx="384">
                  <c:v>856.788253610569</c:v>
                </c:pt>
                <c:pt idx="385">
                  <c:v>857.900701344187</c:v>
                </c:pt>
                <c:pt idx="386">
                  <c:v>858.960740457413</c:v>
                </c:pt>
                <c:pt idx="387">
                  <c:v>859.89087968774</c:v>
                </c:pt>
                <c:pt idx="388">
                  <c:v>860.982614472304</c:v>
                </c:pt>
                <c:pt idx="389">
                  <c:v>862.13185284493</c:v>
                </c:pt>
                <c:pt idx="390">
                  <c:v>863.249060484137</c:v>
                </c:pt>
                <c:pt idx="391">
                  <c:v>864.229826798209</c:v>
                </c:pt>
                <c:pt idx="392">
                  <c:v>865.671663093982</c:v>
                </c:pt>
                <c:pt idx="393">
                  <c:v>866.944077253392</c:v>
                </c:pt>
                <c:pt idx="394">
                  <c:v>867.947739399287</c:v>
                </c:pt>
                <c:pt idx="395">
                  <c:v>869.221929370338</c:v>
                </c:pt>
                <c:pt idx="396">
                  <c:v>870.316431825818</c:v>
                </c:pt>
                <c:pt idx="397">
                  <c:v>871.415283930769</c:v>
                </c:pt>
                <c:pt idx="398">
                  <c:v>872.364250762735</c:v>
                </c:pt>
                <c:pt idx="399">
                  <c:v>873.538179982725</c:v>
                </c:pt>
                <c:pt idx="400">
                  <c:v>874.627138391348</c:v>
                </c:pt>
                <c:pt idx="401">
                  <c:v>875.911726612514</c:v>
                </c:pt>
                <c:pt idx="402">
                  <c:v>877.207275292221</c:v>
                </c:pt>
                <c:pt idx="403">
                  <c:v>878.550332914666</c:v>
                </c:pt>
                <c:pt idx="404">
                  <c:v>879.620318523699</c:v>
                </c:pt>
                <c:pt idx="405">
                  <c:v>880.956175025475</c:v>
                </c:pt>
                <c:pt idx="406">
                  <c:v>882.229317559505</c:v>
                </c:pt>
                <c:pt idx="407">
                  <c:v>883.323491279929</c:v>
                </c:pt>
                <c:pt idx="408">
                  <c:v>884.758033235329</c:v>
                </c:pt>
                <c:pt idx="409">
                  <c:v>886.076475928448</c:v>
                </c:pt>
                <c:pt idx="410">
                  <c:v>887.239694953809</c:v>
                </c:pt>
                <c:pt idx="411">
                  <c:v>888.579717974031</c:v>
                </c:pt>
                <c:pt idx="412">
                  <c:v>889.857710533807</c:v>
                </c:pt>
                <c:pt idx="413">
                  <c:v>890.900916398763</c:v>
                </c:pt>
                <c:pt idx="414">
                  <c:v>892.343408018887</c:v>
                </c:pt>
                <c:pt idx="415">
                  <c:v>893.76676490113</c:v>
                </c:pt>
                <c:pt idx="416">
                  <c:v>895.133543908083</c:v>
                </c:pt>
                <c:pt idx="417">
                  <c:v>896.761944141651</c:v>
                </c:pt>
                <c:pt idx="418">
                  <c:v>898.096868536062</c:v>
                </c:pt>
                <c:pt idx="419">
                  <c:v>899.253507514453</c:v>
                </c:pt>
                <c:pt idx="420">
                  <c:v>900.70723660364</c:v>
                </c:pt>
                <c:pt idx="421">
                  <c:v>902.134219558326</c:v>
                </c:pt>
                <c:pt idx="422">
                  <c:v>903.57724163051</c:v>
                </c:pt>
                <c:pt idx="423">
                  <c:v>904.863298032356</c:v>
                </c:pt>
                <c:pt idx="424">
                  <c:v>906.439112140414</c:v>
                </c:pt>
                <c:pt idx="425">
                  <c:v>907.774954791415</c:v>
                </c:pt>
                <c:pt idx="426">
                  <c:v>909.306496673669</c:v>
                </c:pt>
                <c:pt idx="427">
                  <c:v>910.908055083859</c:v>
                </c:pt>
                <c:pt idx="428">
                  <c:v>912.362127160095</c:v>
                </c:pt>
                <c:pt idx="429">
                  <c:v>913.70900344175</c:v>
                </c:pt>
                <c:pt idx="430">
                  <c:v>915.330044886198</c:v>
                </c:pt>
                <c:pt idx="431">
                  <c:v>916.961422594441</c:v>
                </c:pt>
                <c:pt idx="432">
                  <c:v>918.482078965916</c:v>
                </c:pt>
                <c:pt idx="433">
                  <c:v>920.029683189864</c:v>
                </c:pt>
                <c:pt idx="434">
                  <c:v>921.556878134556</c:v>
                </c:pt>
                <c:pt idx="435">
                  <c:v>922.846785182542</c:v>
                </c:pt>
                <c:pt idx="436">
                  <c:v>924.536677023063</c:v>
                </c:pt>
                <c:pt idx="437">
                  <c:v>926.184711433394</c:v>
                </c:pt>
                <c:pt idx="438">
                  <c:v>927.657913442271</c:v>
                </c:pt>
                <c:pt idx="439">
                  <c:v>929.428966608694</c:v>
                </c:pt>
                <c:pt idx="440">
                  <c:v>931.136556240484</c:v>
                </c:pt>
                <c:pt idx="441">
                  <c:v>932.896042595005</c:v>
                </c:pt>
                <c:pt idx="442">
                  <c:v>934.910123870891</c:v>
                </c:pt>
                <c:pt idx="443">
                  <c:v>936.738626474465</c:v>
                </c:pt>
                <c:pt idx="444">
                  <c:v>938.257210199299</c:v>
                </c:pt>
                <c:pt idx="445">
                  <c:v>940.036368919531</c:v>
                </c:pt>
                <c:pt idx="446">
                  <c:v>941.821971244288</c:v>
                </c:pt>
                <c:pt idx="447">
                  <c:v>943.641720573196</c:v>
                </c:pt>
                <c:pt idx="448">
                  <c:v>945.372715536071</c:v>
                </c:pt>
                <c:pt idx="449">
                  <c:v>947.285008861874</c:v>
                </c:pt>
                <c:pt idx="450">
                  <c:v>948.954119675434</c:v>
                </c:pt>
                <c:pt idx="451">
                  <c:v>950.911112617161</c:v>
                </c:pt>
                <c:pt idx="452">
                  <c:v>953.001039295988</c:v>
                </c:pt>
                <c:pt idx="453">
                  <c:v>955.022852559841</c:v>
                </c:pt>
                <c:pt idx="454">
                  <c:v>956.753322562081</c:v>
                </c:pt>
                <c:pt idx="455">
                  <c:v>958.748995548785</c:v>
                </c:pt>
                <c:pt idx="456">
                  <c:v>960.685133552158</c:v>
                </c:pt>
                <c:pt idx="457">
                  <c:v>962.661097823279</c:v>
                </c:pt>
                <c:pt idx="458">
                  <c:v>964.897024063758</c:v>
                </c:pt>
                <c:pt idx="459">
                  <c:v>967.082744641986</c:v>
                </c:pt>
                <c:pt idx="460">
                  <c:v>968.934953951372</c:v>
                </c:pt>
                <c:pt idx="461">
                  <c:v>971.046839993086</c:v>
                </c:pt>
                <c:pt idx="462">
                  <c:v>973.293005809323</c:v>
                </c:pt>
                <c:pt idx="463">
                  <c:v>975.195378412881</c:v>
                </c:pt>
                <c:pt idx="464">
                  <c:v>977.725444209152</c:v>
                </c:pt>
                <c:pt idx="465">
                  <c:v>979.685294535989</c:v>
                </c:pt>
                <c:pt idx="466">
                  <c:v>982.039859366006</c:v>
                </c:pt>
                <c:pt idx="467">
                  <c:v>984.325342819344</c:v>
                </c:pt>
                <c:pt idx="468">
                  <c:v>986.635136908146</c:v>
                </c:pt>
                <c:pt idx="469">
                  <c:v>988.634828637362</c:v>
                </c:pt>
                <c:pt idx="470">
                  <c:v>991.398657471418</c:v>
                </c:pt>
                <c:pt idx="471">
                  <c:v>993.796994604216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96314682"/>
        <c:axId val="86583359"/>
      </c:lineChart>
      <c:catAx>
        <c:axId val="963146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86583359"/>
        <c:crosses val="autoZero"/>
        <c:auto val="1"/>
        <c:lblAlgn val="ctr"/>
        <c:lblOffset val="100"/>
        <c:noMultiLvlLbl val="0"/>
      </c:catAx>
      <c:valAx>
        <c:axId val="8658335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96314682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22339800" y="314640"/>
      <a:ext cx="4564080" cy="26683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[2]Лист1!$O$14:$O$641</c:f>
              <c:strCache>
                <c:ptCount val="628"/>
                <c:pt idx="0">
                  <c:v>0</c:v>
                </c:pt>
                <c:pt idx="1">
                  <c:v>0.00141625151089314</c:v>
                </c:pt>
                <c:pt idx="2">
                  <c:v>0.0053618860197025</c:v>
                </c:pt>
                <c:pt idx="3">
                  <c:v>0.0080277564180333</c:v>
                </c:pt>
                <c:pt idx="4">
                  <c:v>0.00936310353321838</c:v>
                </c:pt>
                <c:pt idx="5">
                  <c:v>0.012929778820062</c:v>
                </c:pt>
                <c:pt idx="6">
                  <c:v>0.014238704939424</c:v>
                </c:pt>
                <c:pt idx="7">
                  <c:v>0.0168983138983006</c:v>
                </c:pt>
                <c:pt idx="8">
                  <c:v>0.0195007998346709</c:v>
                </c:pt>
                <c:pt idx="9">
                  <c:v>0.0208238040697457</c:v>
                </c:pt>
                <c:pt idx="10">
                  <c:v>0.0221360808966559</c:v>
                </c:pt>
                <c:pt idx="11">
                  <c:v>0.0247552994868206</c:v>
                </c:pt>
                <c:pt idx="12">
                  <c:v>0.0260880082388681</c:v>
                </c:pt>
                <c:pt idx="13">
                  <c:v>0.0273662006455431</c:v>
                </c:pt>
                <c:pt idx="14">
                  <c:v>0.0298762306446096</c:v>
                </c:pt>
                <c:pt idx="15">
                  <c:v>0.0311314435221885</c:v>
                </c:pt>
                <c:pt idx="16">
                  <c:v>0.0324154669984328</c:v>
                </c:pt>
                <c:pt idx="17">
                  <c:v>0.0337035798251256</c:v>
                </c:pt>
                <c:pt idx="18">
                  <c:v>0.0349971789664679</c:v>
                </c:pt>
                <c:pt idx="19">
                  <c:v>0.0375163189093684</c:v>
                </c:pt>
                <c:pt idx="20">
                  <c:v>0.0394303672064898</c:v>
                </c:pt>
                <c:pt idx="21">
                  <c:v>0.040228968519938</c:v>
                </c:pt>
                <c:pt idx="22">
                  <c:v>0.0409108483981996</c:v>
                </c:pt>
                <c:pt idx="23">
                  <c:v>0.0422027056661291</c:v>
                </c:pt>
                <c:pt idx="24">
                  <c:v>0.0428161047009206</c:v>
                </c:pt>
                <c:pt idx="25">
                  <c:v>0.0463815412768776</c:v>
                </c:pt>
                <c:pt idx="26">
                  <c:v>0.0496016602883604</c:v>
                </c:pt>
                <c:pt idx="27">
                  <c:v>0.0501204912322139</c:v>
                </c:pt>
                <c:pt idx="28">
                  <c:v>0.0506866431393897</c:v>
                </c:pt>
                <c:pt idx="29">
                  <c:v>0.0513718056800076</c:v>
                </c:pt>
                <c:pt idx="30">
                  <c:v>0.0518376341275838</c:v>
                </c:pt>
                <c:pt idx="31">
                  <c:v>0.052745737163296</c:v>
                </c:pt>
                <c:pt idx="32">
                  <c:v>0.0532001043526146</c:v>
                </c:pt>
                <c:pt idx="33">
                  <c:v>0.0542912940412227</c:v>
                </c:pt>
                <c:pt idx="34">
                  <c:v>0.0566112492559133</c:v>
                </c:pt>
                <c:pt idx="35">
                  <c:v>0.0572705972381531</c:v>
                </c:pt>
                <c:pt idx="36">
                  <c:v>0.0614116815375272</c:v>
                </c:pt>
                <c:pt idx="37">
                  <c:v>0.0618394238689161</c:v>
                </c:pt>
                <c:pt idx="38">
                  <c:v>0.0623762029268675</c:v>
                </c:pt>
                <c:pt idx="39">
                  <c:v>0.0629675826589275</c:v>
                </c:pt>
                <c:pt idx="40">
                  <c:v>0.0635926555073159</c:v>
                </c:pt>
                <c:pt idx="41">
                  <c:v>0.0642759951738609</c:v>
                </c:pt>
                <c:pt idx="42">
                  <c:v>0.0649473214494779</c:v>
                </c:pt>
                <c:pt idx="43">
                  <c:v>0.0656856013247901</c:v>
                </c:pt>
                <c:pt idx="44">
                  <c:v>0.066591967393745</c:v>
                </c:pt>
                <c:pt idx="45">
                  <c:v>0.0674372538020904</c:v>
                </c:pt>
                <c:pt idx="46">
                  <c:v>0.0683422373024278</c:v>
                </c:pt>
                <c:pt idx="47">
                  <c:v>0.0707755375637829</c:v>
                </c:pt>
                <c:pt idx="48">
                  <c:v>0.0714967515442341</c:v>
                </c:pt>
                <c:pt idx="49">
                  <c:v>0.0724921289676519</c:v>
                </c:pt>
                <c:pt idx="50">
                  <c:v>0.0736099567327084</c:v>
                </c:pt>
                <c:pt idx="51">
                  <c:v>0.0747420895072304</c:v>
                </c:pt>
                <c:pt idx="52">
                  <c:v>0.0774225963843661</c:v>
                </c:pt>
                <c:pt idx="53">
                  <c:v>0.0788676175263662</c:v>
                </c:pt>
                <c:pt idx="54">
                  <c:v>0.0800138114854797</c:v>
                </c:pt>
                <c:pt idx="55">
                  <c:v>0.0813742104745295</c:v>
                </c:pt>
                <c:pt idx="56">
                  <c:v>0.0827353525178688</c:v>
                </c:pt>
                <c:pt idx="57">
                  <c:v>0.0841458906743213</c:v>
                </c:pt>
                <c:pt idx="58">
                  <c:v>0.0854639917533681</c:v>
                </c:pt>
                <c:pt idx="59">
                  <c:v>0.086806545459949</c:v>
                </c:pt>
                <c:pt idx="60">
                  <c:v>0.0881690561143187</c:v>
                </c:pt>
                <c:pt idx="61">
                  <c:v>0.089544083001681</c:v>
                </c:pt>
                <c:pt idx="62">
                  <c:v>0.0923936505634833</c:v>
                </c:pt>
                <c:pt idx="63">
                  <c:v>0.0937900527497931</c:v>
                </c:pt>
                <c:pt idx="64">
                  <c:v>0.0951952930440613</c:v>
                </c:pt>
                <c:pt idx="65">
                  <c:v>0.0966118876751899</c:v>
                </c:pt>
                <c:pt idx="66">
                  <c:v>0.0980265334313014</c:v>
                </c:pt>
                <c:pt idx="67">
                  <c:v>0.0994431832453949</c:v>
                </c:pt>
                <c:pt idx="68">
                  <c:v>0.100861958467311</c:v>
                </c:pt>
                <c:pt idx="69">
                  <c:v>0.102332963692277</c:v>
                </c:pt>
                <c:pt idx="70">
                  <c:v>0.103760627790846</c:v>
                </c:pt>
                <c:pt idx="71">
                  <c:v>0.105202410009035</c:v>
                </c:pt>
                <c:pt idx="72">
                  <c:v>0.106640911570491</c:v>
                </c:pt>
                <c:pt idx="73">
                  <c:v>0.108090970514795</c:v>
                </c:pt>
                <c:pt idx="74">
                  <c:v>0.10954244835436</c:v>
                </c:pt>
                <c:pt idx="75">
                  <c:v>0.110996723873185</c:v>
                </c:pt>
                <c:pt idx="76">
                  <c:v>0.112444968459786</c:v>
                </c:pt>
                <c:pt idx="77">
                  <c:v>0.113954392610329</c:v>
                </c:pt>
                <c:pt idx="78">
                  <c:v>0.115416484935351</c:v>
                </c:pt>
                <c:pt idx="79">
                  <c:v>0.116878759974406</c:v>
                </c:pt>
                <c:pt idx="80">
                  <c:v>0.118330129072198</c:v>
                </c:pt>
                <c:pt idx="81">
                  <c:v>0.119791122751879</c:v>
                </c:pt>
                <c:pt idx="82">
                  <c:v>0.121256338821322</c:v>
                </c:pt>
                <c:pt idx="83">
                  <c:v>0.122735417769459</c:v>
                </c:pt>
                <c:pt idx="84">
                  <c:v>0.124211808769238</c:v>
                </c:pt>
                <c:pt idx="85">
                  <c:v>0.12573923120765</c:v>
                </c:pt>
                <c:pt idx="86">
                  <c:v>0.128707999681071</c:v>
                </c:pt>
                <c:pt idx="87">
                  <c:v>0.130200253130718</c:v>
                </c:pt>
                <c:pt idx="88">
                  <c:v>0.131687012406549</c:v>
                </c:pt>
                <c:pt idx="89">
                  <c:v>0.133177391937779</c:v>
                </c:pt>
                <c:pt idx="90">
                  <c:v>0.134660375056851</c:v>
                </c:pt>
                <c:pt idx="91">
                  <c:v>0.136148262252601</c:v>
                </c:pt>
                <c:pt idx="92">
                  <c:v>0.137688508631999</c:v>
                </c:pt>
                <c:pt idx="93">
                  <c:v>0.139183741512166</c:v>
                </c:pt>
                <c:pt idx="94">
                  <c:v>0.140681213462048</c:v>
                </c:pt>
                <c:pt idx="95">
                  <c:v>0.14217880235142</c:v>
                </c:pt>
                <c:pt idx="96">
                  <c:v>0.143692019658478</c:v>
                </c:pt>
                <c:pt idx="97">
                  <c:v>0.145203259669232</c:v>
                </c:pt>
                <c:pt idx="98">
                  <c:v>0.146718212668819</c:v>
                </c:pt>
                <c:pt idx="99">
                  <c:v>0.148239033867891</c:v>
                </c:pt>
                <c:pt idx="100">
                  <c:v>0.149807798370008</c:v>
                </c:pt>
                <c:pt idx="101">
                  <c:v>0.151342517353292</c:v>
                </c:pt>
                <c:pt idx="102">
                  <c:v>0.152859756227795</c:v>
                </c:pt>
                <c:pt idx="103">
                  <c:v>0.154386361870311</c:v>
                </c:pt>
                <c:pt idx="104">
                  <c:v>0.156101473644353</c:v>
                </c:pt>
                <c:pt idx="105">
                  <c:v>0.157625955720244</c:v>
                </c:pt>
                <c:pt idx="106">
                  <c:v>0.159164790211497</c:v>
                </c:pt>
                <c:pt idx="107">
                  <c:v>0.160709733589916</c:v>
                </c:pt>
                <c:pt idx="108">
                  <c:v>0.162309661474287</c:v>
                </c:pt>
                <c:pt idx="109">
                  <c:v>0.163863702751125</c:v>
                </c:pt>
                <c:pt idx="110">
                  <c:v>0.165410118056471</c:v>
                </c:pt>
                <c:pt idx="111">
                  <c:v>0.166958928466418</c:v>
                </c:pt>
                <c:pt idx="112">
                  <c:v>0.168515241260006</c:v>
                </c:pt>
                <c:pt idx="113">
                  <c:v>0.170077504433379</c:v>
                </c:pt>
                <c:pt idx="114">
                  <c:v>0.171631373797902</c:v>
                </c:pt>
                <c:pt idx="115">
                  <c:v>0.173179002242849</c:v>
                </c:pt>
                <c:pt idx="116">
                  <c:v>0.174787540065996</c:v>
                </c:pt>
                <c:pt idx="117">
                  <c:v>0.176350219766469</c:v>
                </c:pt>
                <c:pt idx="118">
                  <c:v>0.177921228733618</c:v>
                </c:pt>
                <c:pt idx="119">
                  <c:v>0.179491763279001</c:v>
                </c:pt>
                <c:pt idx="120">
                  <c:v>0.181061817279072</c:v>
                </c:pt>
                <c:pt idx="121">
                  <c:v>0.18263581804885</c:v>
                </c:pt>
                <c:pt idx="122">
                  <c:v>0.184216000599991</c:v>
                </c:pt>
                <c:pt idx="123">
                  <c:v>0.185796460324081</c:v>
                </c:pt>
                <c:pt idx="124">
                  <c:v>0.187436449865259</c:v>
                </c:pt>
                <c:pt idx="125">
                  <c:v>0.1890154451581</c:v>
                </c:pt>
                <c:pt idx="126">
                  <c:v>0.190594703168446</c:v>
                </c:pt>
                <c:pt idx="127">
                  <c:v>0.192179443167045</c:v>
                </c:pt>
                <c:pt idx="128">
                  <c:v>0.193764457007195</c:v>
                </c:pt>
                <c:pt idx="129">
                  <c:v>0.195354232212477</c:v>
                </c:pt>
                <c:pt idx="130">
                  <c:v>0.196945789265583</c:v>
                </c:pt>
                <c:pt idx="131">
                  <c:v>0.198553269609871</c:v>
                </c:pt>
                <c:pt idx="132">
                  <c:v>0.200207563572431</c:v>
                </c:pt>
                <c:pt idx="133">
                  <c:v>0.201827704275818</c:v>
                </c:pt>
                <c:pt idx="134">
                  <c:v>0.203454872666794</c:v>
                </c:pt>
                <c:pt idx="135">
                  <c:v>0.205067569122574</c:v>
                </c:pt>
                <c:pt idx="136">
                  <c:v>0.206681356778586</c:v>
                </c:pt>
                <c:pt idx="137">
                  <c:v>0.208306092304474</c:v>
                </c:pt>
                <c:pt idx="138">
                  <c:v>0.209932712532093</c:v>
                </c:pt>
                <c:pt idx="139">
                  <c:v>0.211557419385721</c:v>
                </c:pt>
                <c:pt idx="140">
                  <c:v>0.214831935647715</c:v>
                </c:pt>
                <c:pt idx="141">
                  <c:v>0.216467685700347</c:v>
                </c:pt>
                <c:pt idx="142">
                  <c:v>0.218102287863135</c:v>
                </c:pt>
                <c:pt idx="143">
                  <c:v>0.219729727671697</c:v>
                </c:pt>
                <c:pt idx="144">
                  <c:v>0.221380297967805</c:v>
                </c:pt>
                <c:pt idx="145">
                  <c:v>0.223028211549429</c:v>
                </c:pt>
                <c:pt idx="146">
                  <c:v>0.224662153098099</c:v>
                </c:pt>
                <c:pt idx="147">
                  <c:v>0.226367192249207</c:v>
                </c:pt>
                <c:pt idx="148">
                  <c:v>0.228014977090067</c:v>
                </c:pt>
                <c:pt idx="149">
                  <c:v>0.229664707115079</c:v>
                </c:pt>
                <c:pt idx="150">
                  <c:v>0.231314191939251</c:v>
                </c:pt>
                <c:pt idx="151">
                  <c:v>0.232963293848987</c:v>
                </c:pt>
                <c:pt idx="152">
                  <c:v>0.234614341452904</c:v>
                </c:pt>
                <c:pt idx="153">
                  <c:v>0.236265780655388</c:v>
                </c:pt>
                <c:pt idx="154">
                  <c:v>0.237935437338616</c:v>
                </c:pt>
                <c:pt idx="155">
                  <c:v>0.239658584876242</c:v>
                </c:pt>
                <c:pt idx="156">
                  <c:v>0.241343190687304</c:v>
                </c:pt>
                <c:pt idx="157">
                  <c:v>0.243016644168028</c:v>
                </c:pt>
                <c:pt idx="158">
                  <c:v>0.244695261451847</c:v>
                </c:pt>
                <c:pt idx="159">
                  <c:v>0.246375913685952</c:v>
                </c:pt>
                <c:pt idx="160">
                  <c:v>0.248054007192166</c:v>
                </c:pt>
                <c:pt idx="161">
                  <c:v>0.249737947979236</c:v>
                </c:pt>
                <c:pt idx="162">
                  <c:v>0.251419322967876</c:v>
                </c:pt>
                <c:pt idx="163">
                  <c:v>0.253149501441054</c:v>
                </c:pt>
                <c:pt idx="164">
                  <c:v>0.254839669204713</c:v>
                </c:pt>
                <c:pt idx="165">
                  <c:v>0.256549270719513</c:v>
                </c:pt>
                <c:pt idx="166">
                  <c:v>0.25825701822638</c:v>
                </c:pt>
                <c:pt idx="167">
                  <c:v>0.259967687124504</c:v>
                </c:pt>
                <c:pt idx="168">
                  <c:v>0.261671027348545</c:v>
                </c:pt>
                <c:pt idx="169">
                  <c:v>0.263392357837748</c:v>
                </c:pt>
                <c:pt idx="170">
                  <c:v>0.265102348868306</c:v>
                </c:pt>
                <c:pt idx="171">
                  <c:v>0.266877815842655</c:v>
                </c:pt>
                <c:pt idx="172">
                  <c:v>0.268602503361939</c:v>
                </c:pt>
                <c:pt idx="173">
                  <c:v>0.270323047886639</c:v>
                </c:pt>
                <c:pt idx="174">
                  <c:v>0.272043462961926</c:v>
                </c:pt>
                <c:pt idx="175">
                  <c:v>0.273761177087393</c:v>
                </c:pt>
                <c:pt idx="176">
                  <c:v>0.275489817162382</c:v>
                </c:pt>
                <c:pt idx="177">
                  <c:v>0.277212654257552</c:v>
                </c:pt>
                <c:pt idx="178">
                  <c:v>0.278952971528873</c:v>
                </c:pt>
                <c:pt idx="179">
                  <c:v>0.280747517618506</c:v>
                </c:pt>
                <c:pt idx="180">
                  <c:v>0.282494819452679</c:v>
                </c:pt>
                <c:pt idx="181">
                  <c:v>0.284248312514529</c:v>
                </c:pt>
                <c:pt idx="182">
                  <c:v>0.285997650509507</c:v>
                </c:pt>
                <c:pt idx="183">
                  <c:v>0.287741985402081</c:v>
                </c:pt>
                <c:pt idx="184">
                  <c:v>0.289494301770057</c:v>
                </c:pt>
                <c:pt idx="185">
                  <c:v>0.291249554221099</c:v>
                </c:pt>
                <c:pt idx="186">
                  <c:v>0.292999781816895</c:v>
                </c:pt>
                <c:pt idx="187">
                  <c:v>0.294810097815424</c:v>
                </c:pt>
                <c:pt idx="188">
                  <c:v>0.296569058009444</c:v>
                </c:pt>
                <c:pt idx="189">
                  <c:v>0.29832696989293</c:v>
                </c:pt>
                <c:pt idx="190">
                  <c:v>0.300092963492955</c:v>
                </c:pt>
                <c:pt idx="191">
                  <c:v>0.301869432249355</c:v>
                </c:pt>
                <c:pt idx="192">
                  <c:v>0.303658094461681</c:v>
                </c:pt>
                <c:pt idx="193">
                  <c:v>0.305443419911312</c:v>
                </c:pt>
                <c:pt idx="194">
                  <c:v>0.30722691670753</c:v>
                </c:pt>
                <c:pt idx="195">
                  <c:v>0.309079681361808</c:v>
                </c:pt>
                <c:pt idx="196">
                  <c:v>0.310869681042368</c:v>
                </c:pt>
                <c:pt idx="197">
                  <c:v>0.312672004347157</c:v>
                </c:pt>
                <c:pt idx="198">
                  <c:v>0.314469294676069</c:v>
                </c:pt>
                <c:pt idx="199">
                  <c:v>0.316258284264119</c:v>
                </c:pt>
                <c:pt idx="200">
                  <c:v>0.318063729724799</c:v>
                </c:pt>
                <c:pt idx="201">
                  <c:v>0.319864956274331</c:v>
                </c:pt>
                <c:pt idx="202">
                  <c:v>0.321675232783177</c:v>
                </c:pt>
                <c:pt idx="203">
                  <c:v>0.323554135713122</c:v>
                </c:pt>
                <c:pt idx="204">
                  <c:v>0.325382896276466</c:v>
                </c:pt>
                <c:pt idx="205">
                  <c:v>0.32720746773506</c:v>
                </c:pt>
                <c:pt idx="206">
                  <c:v>0.329032808119893</c:v>
                </c:pt>
                <c:pt idx="207">
                  <c:v>0.330855633256516</c:v>
                </c:pt>
                <c:pt idx="208">
                  <c:v>0.332691943760569</c:v>
                </c:pt>
                <c:pt idx="209">
                  <c:v>0.33451887685788</c:v>
                </c:pt>
                <c:pt idx="210">
                  <c:v>0.336347430376503</c:v>
                </c:pt>
                <c:pt idx="211">
                  <c:v>0.338246507375736</c:v>
                </c:pt>
                <c:pt idx="212">
                  <c:v>0.340081896056808</c:v>
                </c:pt>
                <c:pt idx="213">
                  <c:v>0.341929177443373</c:v>
                </c:pt>
                <c:pt idx="214">
                  <c:v>0.343784218174657</c:v>
                </c:pt>
                <c:pt idx="215">
                  <c:v>0.345626329432642</c:v>
                </c:pt>
                <c:pt idx="216">
                  <c:v>0.347486504948786</c:v>
                </c:pt>
                <c:pt idx="217">
                  <c:v>0.34934578236109</c:v>
                </c:pt>
                <c:pt idx="218">
                  <c:v>0.351206922520103</c:v>
                </c:pt>
                <c:pt idx="219">
                  <c:v>0.353136936930368</c:v>
                </c:pt>
                <c:pt idx="220">
                  <c:v>0.355003397132775</c:v>
                </c:pt>
                <c:pt idx="221">
                  <c:v>0.35687935501973</c:v>
                </c:pt>
                <c:pt idx="222">
                  <c:v>0.358739751568522</c:v>
                </c:pt>
                <c:pt idx="223">
                  <c:v>0.360622738425527</c:v>
                </c:pt>
                <c:pt idx="224">
                  <c:v>0.36250412072111</c:v>
                </c:pt>
                <c:pt idx="225">
                  <c:v>0.366929238637563</c:v>
                </c:pt>
                <c:pt idx="226">
                  <c:v>0.368894318094232</c:v>
                </c:pt>
                <c:pt idx="227">
                  <c:v>0.370805308974758</c:v>
                </c:pt>
                <c:pt idx="228">
                  <c:v>0.37271385531931</c:v>
                </c:pt>
                <c:pt idx="229">
                  <c:v>0.374637538180232</c:v>
                </c:pt>
                <c:pt idx="230">
                  <c:v>0.376557007721335</c:v>
                </c:pt>
                <c:pt idx="231">
                  <c:v>0.378469536243395</c:v>
                </c:pt>
                <c:pt idx="232">
                  <c:v>0.380386477056897</c:v>
                </c:pt>
                <c:pt idx="233">
                  <c:v>0.382303490746781</c:v>
                </c:pt>
                <c:pt idx="234">
                  <c:v>0.384279311165643</c:v>
                </c:pt>
                <c:pt idx="235">
                  <c:v>0.386197622945586</c:v>
                </c:pt>
                <c:pt idx="236">
                  <c:v>0.388124159090583</c:v>
                </c:pt>
                <c:pt idx="237">
                  <c:v>0.390048049355406</c:v>
                </c:pt>
                <c:pt idx="238">
                  <c:v>0.391985514169674</c:v>
                </c:pt>
                <c:pt idx="239">
                  <c:v>0.393928565558163</c:v>
                </c:pt>
                <c:pt idx="240">
                  <c:v>0.395878143363475</c:v>
                </c:pt>
                <c:pt idx="241">
                  <c:v>0.397818856588513</c:v>
                </c:pt>
                <c:pt idx="242">
                  <c:v>0.399829275290815</c:v>
                </c:pt>
                <c:pt idx="243">
                  <c:v>0.401786722471324</c:v>
                </c:pt>
                <c:pt idx="244">
                  <c:v>0.40374155642707</c:v>
                </c:pt>
                <c:pt idx="245">
                  <c:v>0.405701142812164</c:v>
                </c:pt>
                <c:pt idx="246">
                  <c:v>0.407661957766291</c:v>
                </c:pt>
                <c:pt idx="247">
                  <c:v>0.409632030784461</c:v>
                </c:pt>
                <c:pt idx="248">
                  <c:v>0.41159221499951</c:v>
                </c:pt>
                <c:pt idx="249">
                  <c:v>0.413570053824361</c:v>
                </c:pt>
                <c:pt idx="250">
                  <c:v>0.41562252439154</c:v>
                </c:pt>
                <c:pt idx="251">
                  <c:v>0.417606489279945</c:v>
                </c:pt>
                <c:pt idx="252">
                  <c:v>0.419599080566346</c:v>
                </c:pt>
                <c:pt idx="253">
                  <c:v>0.421580795873683</c:v>
                </c:pt>
                <c:pt idx="254">
                  <c:v>0.423574748439859</c:v>
                </c:pt>
                <c:pt idx="255">
                  <c:v>0.425569858488927</c:v>
                </c:pt>
                <c:pt idx="256">
                  <c:v>0.427575564890381</c:v>
                </c:pt>
                <c:pt idx="257">
                  <c:v>0.429569382875679</c:v>
                </c:pt>
                <c:pt idx="258">
                  <c:v>0.431650250990441</c:v>
                </c:pt>
                <c:pt idx="259">
                  <c:v>0.433665353094668</c:v>
                </c:pt>
                <c:pt idx="260">
                  <c:v>0.435679765652287</c:v>
                </c:pt>
                <c:pt idx="261">
                  <c:v>0.437702058656534</c:v>
                </c:pt>
                <c:pt idx="262">
                  <c:v>0.439742620430952</c:v>
                </c:pt>
                <c:pt idx="263">
                  <c:v>0.44176932483875</c:v>
                </c:pt>
                <c:pt idx="264">
                  <c:v>0.443795347962502</c:v>
                </c:pt>
                <c:pt idx="265">
                  <c:v>0.445823561434408</c:v>
                </c:pt>
                <c:pt idx="266">
                  <c:v>0.447929894136358</c:v>
                </c:pt>
                <c:pt idx="267">
                  <c:v>0.449970380753819</c:v>
                </c:pt>
                <c:pt idx="268">
                  <c:v>0.45202181093031</c:v>
                </c:pt>
                <c:pt idx="269">
                  <c:v>0.454051615467052</c:v>
                </c:pt>
                <c:pt idx="270">
                  <c:v>0.456094125176755</c:v>
                </c:pt>
                <c:pt idx="271">
                  <c:v>0.458138868690341</c:v>
                </c:pt>
                <c:pt idx="272">
                  <c:v>0.460201290174494</c:v>
                </c:pt>
                <c:pt idx="273">
                  <c:v>0.46226406477235</c:v>
                </c:pt>
                <c:pt idx="274">
                  <c:v>0.464396535643667</c:v>
                </c:pt>
                <c:pt idx="275">
                  <c:v>0.466482546101147</c:v>
                </c:pt>
                <c:pt idx="276">
                  <c:v>0.468566032629772</c:v>
                </c:pt>
                <c:pt idx="277">
                  <c:v>0.470653869139214</c:v>
                </c:pt>
                <c:pt idx="278">
                  <c:v>0.472714974047945</c:v>
                </c:pt>
                <c:pt idx="279">
                  <c:v>0.474811668081944</c:v>
                </c:pt>
                <c:pt idx="280">
                  <c:v>0.476902850178459</c:v>
                </c:pt>
                <c:pt idx="281">
                  <c:v>0.478984670116787</c:v>
                </c:pt>
                <c:pt idx="282">
                  <c:v>0.481154131919466</c:v>
                </c:pt>
                <c:pt idx="283">
                  <c:v>0.483253643192993</c:v>
                </c:pt>
                <c:pt idx="284">
                  <c:v>0.485345739908372</c:v>
                </c:pt>
                <c:pt idx="285">
                  <c:v>0.487458088269027</c:v>
                </c:pt>
                <c:pt idx="286">
                  <c:v>0.489567877510055</c:v>
                </c:pt>
                <c:pt idx="287">
                  <c:v>0.491694034364951</c:v>
                </c:pt>
                <c:pt idx="288">
                  <c:v>0.493806737200014</c:v>
                </c:pt>
                <c:pt idx="289">
                  <c:v>0.495931999188468</c:v>
                </c:pt>
                <c:pt idx="290">
                  <c:v>0.501431522167095</c:v>
                </c:pt>
                <c:pt idx="291">
                  <c:v>0.503562882932748</c:v>
                </c:pt>
                <c:pt idx="292">
                  <c:v>0.505697948790522</c:v>
                </c:pt>
                <c:pt idx="293">
                  <c:v>0.507827354127546</c:v>
                </c:pt>
                <c:pt idx="294">
                  <c:v>0.509966428813042</c:v>
                </c:pt>
                <c:pt idx="295">
                  <c:v>0.512107007164929</c:v>
                </c:pt>
                <c:pt idx="296">
                  <c:v>0.514350466565052</c:v>
                </c:pt>
                <c:pt idx="297">
                  <c:v>0.516508539039167</c:v>
                </c:pt>
                <c:pt idx="298">
                  <c:v>0.518690749884335</c:v>
                </c:pt>
                <c:pt idx="299">
                  <c:v>0.520853038108904</c:v>
                </c:pt>
                <c:pt idx="300">
                  <c:v>0.523013957200862</c:v>
                </c:pt>
                <c:pt idx="301">
                  <c:v>0.525179555978389</c:v>
                </c:pt>
                <c:pt idx="302">
                  <c:v>0.527367409376603</c:v>
                </c:pt>
                <c:pt idx="303">
                  <c:v>0.529533058914088</c:v>
                </c:pt>
                <c:pt idx="304">
                  <c:v>0.531715801861212</c:v>
                </c:pt>
                <c:pt idx="305">
                  <c:v>0.533953002464584</c:v>
                </c:pt>
                <c:pt idx="306">
                  <c:v>0.536148581735052</c:v>
                </c:pt>
                <c:pt idx="307">
                  <c:v>0.538339680200813</c:v>
                </c:pt>
                <c:pt idx="308">
                  <c:v>0.54055232085053</c:v>
                </c:pt>
                <c:pt idx="309">
                  <c:v>0.542772865946806</c:v>
                </c:pt>
                <c:pt idx="310">
                  <c:v>0.544982609154039</c:v>
                </c:pt>
                <c:pt idx="311">
                  <c:v>0.547203449108035</c:v>
                </c:pt>
                <c:pt idx="312">
                  <c:v>0.549445046019772</c:v>
                </c:pt>
                <c:pt idx="313">
                  <c:v>0.551702890531321</c:v>
                </c:pt>
                <c:pt idx="314">
                  <c:v>0.553931406147938</c:v>
                </c:pt>
                <c:pt idx="315">
                  <c:v>0.556150943339797</c:v>
                </c:pt>
                <c:pt idx="316">
                  <c:v>0.558354265464607</c:v>
                </c:pt>
                <c:pt idx="317">
                  <c:v>0.560590121802876</c:v>
                </c:pt>
                <c:pt idx="318">
                  <c:v>0.562826849145401</c:v>
                </c:pt>
                <c:pt idx="319">
                  <c:v>0.565057759396238</c:v>
                </c:pt>
                <c:pt idx="320">
                  <c:v>0.567312828916899</c:v>
                </c:pt>
                <c:pt idx="321">
                  <c:v>0.569629737910494</c:v>
                </c:pt>
                <c:pt idx="322">
                  <c:v>0.571897333983774</c:v>
                </c:pt>
                <c:pt idx="323">
                  <c:v>0.574152781004863</c:v>
                </c:pt>
                <c:pt idx="324">
                  <c:v>0.576424281523936</c:v>
                </c:pt>
                <c:pt idx="325">
                  <c:v>0.578687777612286</c:v>
                </c:pt>
                <c:pt idx="326">
                  <c:v>0.58094008864658</c:v>
                </c:pt>
                <c:pt idx="327">
                  <c:v>0.58318884786111</c:v>
                </c:pt>
                <c:pt idx="328">
                  <c:v>0.585489646470075</c:v>
                </c:pt>
                <c:pt idx="329">
                  <c:v>0.587811806878176</c:v>
                </c:pt>
                <c:pt idx="330">
                  <c:v>0.590100333670695</c:v>
                </c:pt>
                <c:pt idx="331">
                  <c:v>0.592376299801595</c:v>
                </c:pt>
                <c:pt idx="332">
                  <c:v>0.594666193567023</c:v>
                </c:pt>
                <c:pt idx="333">
                  <c:v>0.596950350673276</c:v>
                </c:pt>
                <c:pt idx="334">
                  <c:v>0.599271859552115</c:v>
                </c:pt>
                <c:pt idx="335">
                  <c:v>0.601562079527295</c:v>
                </c:pt>
                <c:pt idx="336">
                  <c:v>0.603859808596329</c:v>
                </c:pt>
                <c:pt idx="337">
                  <c:v>0.606105997414524</c:v>
                </c:pt>
                <c:pt idx="338">
                  <c:v>0.608549753632549</c:v>
                </c:pt>
                <c:pt idx="339">
                  <c:v>0.610869282816739</c:v>
                </c:pt>
                <c:pt idx="340">
                  <c:v>0.613205377053986</c:v>
                </c:pt>
                <c:pt idx="341">
                  <c:v>0.615522072619314</c:v>
                </c:pt>
                <c:pt idx="342">
                  <c:v>0.617845289558678</c:v>
                </c:pt>
                <c:pt idx="343">
                  <c:v>0.620181733472823</c:v>
                </c:pt>
                <c:pt idx="344">
                  <c:v>0.622529385088442</c:v>
                </c:pt>
                <c:pt idx="345">
                  <c:v>0.624958044283844</c:v>
                </c:pt>
                <c:pt idx="346">
                  <c:v>0.627320407200711</c:v>
                </c:pt>
                <c:pt idx="347">
                  <c:v>0.629688167819455</c:v>
                </c:pt>
                <c:pt idx="348">
                  <c:v>0.632035303730341</c:v>
                </c:pt>
                <c:pt idx="349">
                  <c:v>0.634399373289995</c:v>
                </c:pt>
                <c:pt idx="350">
                  <c:v>0.63677835412136</c:v>
                </c:pt>
                <c:pt idx="351">
                  <c:v>0.639134045720735</c:v>
                </c:pt>
                <c:pt idx="352">
                  <c:v>0.641481468521791</c:v>
                </c:pt>
                <c:pt idx="353">
                  <c:v>0.643923261079126</c:v>
                </c:pt>
                <c:pt idx="354">
                  <c:v>0.646305062950918</c:v>
                </c:pt>
                <c:pt idx="355">
                  <c:v>0.648675087505922</c:v>
                </c:pt>
                <c:pt idx="356">
                  <c:v>0.655492859776846</c:v>
                </c:pt>
                <c:pt idx="357">
                  <c:v>0.657878843791814</c:v>
                </c:pt>
                <c:pt idx="358">
                  <c:v>0.660295349917544</c:v>
                </c:pt>
                <c:pt idx="359">
                  <c:v>0.662773614471023</c:v>
                </c:pt>
                <c:pt idx="360">
                  <c:v>0.665064526447733</c:v>
                </c:pt>
                <c:pt idx="361">
                  <c:v>0.667565884331732</c:v>
                </c:pt>
                <c:pt idx="362">
                  <c:v>0.669955826912962</c:v>
                </c:pt>
                <c:pt idx="363">
                  <c:v>0.6723766121967</c:v>
                </c:pt>
                <c:pt idx="364">
                  <c:v>0.674799645645762</c:v>
                </c:pt>
                <c:pt idx="365">
                  <c:v>0.67723704631908</c:v>
                </c:pt>
                <c:pt idx="366">
                  <c:v>0.679662182623123</c:v>
                </c:pt>
                <c:pt idx="367">
                  <c:v>0.682201149607091</c:v>
                </c:pt>
                <c:pt idx="368">
                  <c:v>0.684666030999528</c:v>
                </c:pt>
                <c:pt idx="369">
                  <c:v>0.687121302220983</c:v>
                </c:pt>
                <c:pt idx="370">
                  <c:v>0.689602036482386</c:v>
                </c:pt>
                <c:pt idx="371">
                  <c:v>0.6920746000468</c:v>
                </c:pt>
                <c:pt idx="372">
                  <c:v>0.69454691860299</c:v>
                </c:pt>
                <c:pt idx="373">
                  <c:v>0.697013215518625</c:v>
                </c:pt>
                <c:pt idx="374">
                  <c:v>0.699480654262486</c:v>
                </c:pt>
                <c:pt idx="375">
                  <c:v>0.702036149377787</c:v>
                </c:pt>
                <c:pt idx="376">
                  <c:v>0.704501297616741</c:v>
                </c:pt>
                <c:pt idx="377">
                  <c:v>0.706986268922873</c:v>
                </c:pt>
                <c:pt idx="378">
                  <c:v>0.709475966719124</c:v>
                </c:pt>
                <c:pt idx="379">
                  <c:v>0.711980447214001</c:v>
                </c:pt>
                <c:pt idx="380">
                  <c:v>0.714480110351934</c:v>
                </c:pt>
                <c:pt idx="381">
                  <c:v>0.71700977943036</c:v>
                </c:pt>
                <c:pt idx="382">
                  <c:v>0.71952311103023</c:v>
                </c:pt>
                <c:pt idx="383">
                  <c:v>0.72212512414588</c:v>
                </c:pt>
                <c:pt idx="384">
                  <c:v>0.724645008874068</c:v>
                </c:pt>
                <c:pt idx="385">
                  <c:v>0.72697915920761</c:v>
                </c:pt>
                <c:pt idx="386">
                  <c:v>0.729649433681557</c:v>
                </c:pt>
                <c:pt idx="387">
                  <c:v>0.732193712563644</c:v>
                </c:pt>
                <c:pt idx="388">
                  <c:v>0.734721379929236</c:v>
                </c:pt>
                <c:pt idx="389">
                  <c:v>0.737258025898148</c:v>
                </c:pt>
                <c:pt idx="390">
                  <c:v>0.739831862513497</c:v>
                </c:pt>
                <c:pt idx="391">
                  <c:v>0.742471590053</c:v>
                </c:pt>
                <c:pt idx="392">
                  <c:v>0.745044413773068</c:v>
                </c:pt>
                <c:pt idx="393">
                  <c:v>0.747459883795491</c:v>
                </c:pt>
                <c:pt idx="394">
                  <c:v>0.750148770838528</c:v>
                </c:pt>
                <c:pt idx="395">
                  <c:v>0.752746897250283</c:v>
                </c:pt>
                <c:pt idx="396">
                  <c:v>0.755329519250093</c:v>
                </c:pt>
                <c:pt idx="397">
                  <c:v>0.757904603023552</c:v>
                </c:pt>
                <c:pt idx="398">
                  <c:v>0.760491602558071</c:v>
                </c:pt>
                <c:pt idx="399">
                  <c:v>0.763167149759784</c:v>
                </c:pt>
                <c:pt idx="400">
                  <c:v>0.765771563868347</c:v>
                </c:pt>
                <c:pt idx="401">
                  <c:v>0.768421046544848</c:v>
                </c:pt>
                <c:pt idx="402">
                  <c:v>0.771041859688417</c:v>
                </c:pt>
                <c:pt idx="403">
                  <c:v>0.773670893914835</c:v>
                </c:pt>
                <c:pt idx="404">
                  <c:v>0.776313320395291</c:v>
                </c:pt>
                <c:pt idx="405">
                  <c:v>0.778957609885082</c:v>
                </c:pt>
                <c:pt idx="406">
                  <c:v>0.781595460236323</c:v>
                </c:pt>
                <c:pt idx="407">
                  <c:v>0.784331966774077</c:v>
                </c:pt>
                <c:pt idx="408">
                  <c:v>0.786973232939744</c:v>
                </c:pt>
                <c:pt idx="409">
                  <c:v>0.789369342380147</c:v>
                </c:pt>
                <c:pt idx="410">
                  <c:v>0.791900757443797</c:v>
                </c:pt>
                <c:pt idx="411">
                  <c:v>0.794754485370573</c:v>
                </c:pt>
                <c:pt idx="412">
                  <c:v>0.797504316660333</c:v>
                </c:pt>
                <c:pt idx="413">
                  <c:v>0.800153480370445</c:v>
                </c:pt>
                <c:pt idx="414">
                  <c:v>0.80279342841792</c:v>
                </c:pt>
                <c:pt idx="415">
                  <c:v>0.805563847215754</c:v>
                </c:pt>
                <c:pt idx="416">
                  <c:v>0.808015786669939</c:v>
                </c:pt>
                <c:pt idx="417">
                  <c:v>0.810942022511023</c:v>
                </c:pt>
                <c:pt idx="418">
                  <c:v>0.813658779511747</c:v>
                </c:pt>
                <c:pt idx="419">
                  <c:v>0.816346967058016</c:v>
                </c:pt>
                <c:pt idx="420">
                  <c:v>0.819049144801863</c:v>
                </c:pt>
                <c:pt idx="421">
                  <c:v>0.821521130277116</c:v>
                </c:pt>
                <c:pt idx="422">
                  <c:v>0.824362271141646</c:v>
                </c:pt>
                <c:pt idx="423">
                  <c:v>0.826921523608818</c:v>
                </c:pt>
                <c:pt idx="424">
                  <c:v>0.829927928225252</c:v>
                </c:pt>
                <c:pt idx="425">
                  <c:v>0.832726556238085</c:v>
                </c:pt>
                <c:pt idx="426">
                  <c:v>0.835169947687837</c:v>
                </c:pt>
                <c:pt idx="427">
                  <c:v>0.837838411041756</c:v>
                </c:pt>
                <c:pt idx="428">
                  <c:v>0.840900215728134</c:v>
                </c:pt>
                <c:pt idx="429">
                  <c:v>0.84333339828449</c:v>
                </c:pt>
                <c:pt idx="430">
                  <c:v>0.846426450464028</c:v>
                </c:pt>
                <c:pt idx="431">
                  <c:v>0.849039995401329</c:v>
                </c:pt>
                <c:pt idx="432">
                  <c:v>0.851814541819751</c:v>
                </c:pt>
                <c:pt idx="433">
                  <c:v>0.854531456138661</c:v>
                </c:pt>
                <c:pt idx="434">
                  <c:v>0.857183049361928</c:v>
                </c:pt>
                <c:pt idx="435">
                  <c:v>0.860080964338341</c:v>
                </c:pt>
                <c:pt idx="436">
                  <c:v>0.86290994772689</c:v>
                </c:pt>
                <c:pt idx="437">
                  <c:v>0.865382278974425</c:v>
                </c:pt>
                <c:pt idx="438">
                  <c:v>0.868381803100824</c:v>
                </c:pt>
                <c:pt idx="439">
                  <c:v>0.87119098965705</c:v>
                </c:pt>
                <c:pt idx="440">
                  <c:v>0.873910007924055</c:v>
                </c:pt>
                <c:pt idx="441">
                  <c:v>0.876815173552432</c:v>
                </c:pt>
                <c:pt idx="442">
                  <c:v>0.879405445149736</c:v>
                </c:pt>
                <c:pt idx="443">
                  <c:v>0.882438719422743</c:v>
                </c:pt>
                <c:pt idx="444">
                  <c:v>0.885255668224772</c:v>
                </c:pt>
                <c:pt idx="445">
                  <c:v>0.887866428434697</c:v>
                </c:pt>
                <c:pt idx="446">
                  <c:v>0.890551285860423</c:v>
                </c:pt>
                <c:pt idx="447">
                  <c:v>0.893656447652357</c:v>
                </c:pt>
                <c:pt idx="448">
                  <c:v>0.896393833122976</c:v>
                </c:pt>
                <c:pt idx="449">
                  <c:v>0.899186884513969</c:v>
                </c:pt>
                <c:pt idx="450">
                  <c:v>0.902019617710832</c:v>
                </c:pt>
                <c:pt idx="451">
                  <c:v>0.904907334210001</c:v>
                </c:pt>
                <c:pt idx="452">
                  <c:v>0.907742090684889</c:v>
                </c:pt>
                <c:pt idx="453">
                  <c:v>0.910692802724043</c:v>
                </c:pt>
                <c:pt idx="454">
                  <c:v>0.913426938198546</c:v>
                </c:pt>
                <c:pt idx="455">
                  <c:v>0.916460127304084</c:v>
                </c:pt>
                <c:pt idx="456">
                  <c:v>0.919363141143455</c:v>
                </c:pt>
                <c:pt idx="457">
                  <c:v>0.922213178993282</c:v>
                </c:pt>
                <c:pt idx="458">
                  <c:v>0.925099835429156</c:v>
                </c:pt>
                <c:pt idx="459">
                  <c:v>0.927935977641109</c:v>
                </c:pt>
                <c:pt idx="460">
                  <c:v>0.930697436878974</c:v>
                </c:pt>
                <c:pt idx="461">
                  <c:v>0.933561249746918</c:v>
                </c:pt>
                <c:pt idx="462">
                  <c:v>0.936502616614739</c:v>
                </c:pt>
                <c:pt idx="463">
                  <c:v>0.939575486118579</c:v>
                </c:pt>
                <c:pt idx="464">
                  <c:v>0.942521984015579</c:v>
                </c:pt>
                <c:pt idx="465">
                  <c:v>0.945560901956469</c:v>
                </c:pt>
                <c:pt idx="466">
                  <c:v>0.94844538165115</c:v>
                </c:pt>
                <c:pt idx="467">
                  <c:v>0.951376999272593</c:v>
                </c:pt>
                <c:pt idx="468">
                  <c:v>0.954350294556977</c:v>
                </c:pt>
                <c:pt idx="469">
                  <c:v>0.957250928652236</c:v>
                </c:pt>
                <c:pt idx="470">
                  <c:v>0.960244982607106</c:v>
                </c:pt>
                <c:pt idx="471">
                  <c:v>0.963276755534241</c:v>
                </c:pt>
                <c:pt idx="472">
                  <c:v>0.9662589570976</c:v>
                </c:pt>
                <c:pt idx="473">
                  <c:v>0.969292023181162</c:v>
                </c:pt>
                <c:pt idx="474">
                  <c:v>0.972329157399935</c:v>
                </c:pt>
                <c:pt idx="475">
                  <c:v>0.975231918291551</c:v>
                </c:pt>
                <c:pt idx="476">
                  <c:v>0.978266167013658</c:v>
                </c:pt>
                <c:pt idx="477">
                  <c:v>0.981217685864222</c:v>
                </c:pt>
                <c:pt idx="478">
                  <c:v>0.98416206314752</c:v>
                </c:pt>
                <c:pt idx="479">
                  <c:v>0.987159143677063</c:v>
                </c:pt>
                <c:pt idx="480">
                  <c:v>0.990282286253407</c:v>
                </c:pt>
                <c:pt idx="481">
                  <c:v>0.993357066503449</c:v>
                </c:pt>
                <c:pt idx="482">
                  <c:v>0.996286562820033</c:v>
                </c:pt>
                <c:pt idx="483">
                  <c:v>0.999308553187601</c:v>
                </c:pt>
                <c:pt idx="484">
                  <c:v>1.00988230952154</c:v>
                </c:pt>
                <c:pt idx="485">
                  <c:v>1.01308921425986</c:v>
                </c:pt>
                <c:pt idx="486">
                  <c:v>1.01617211542861</c:v>
                </c:pt>
                <c:pt idx="487">
                  <c:v>1.01925943279531</c:v>
                </c:pt>
                <c:pt idx="488">
                  <c:v>1.02236857975323</c:v>
                </c:pt>
                <c:pt idx="489">
                  <c:v>1.02544451259595</c:v>
                </c:pt>
                <c:pt idx="490">
                  <c:v>1.02857239471387</c:v>
                </c:pt>
                <c:pt idx="491">
                  <c:v>1.0316574297587</c:v>
                </c:pt>
                <c:pt idx="492">
                  <c:v>1.03479359151042</c:v>
                </c:pt>
                <c:pt idx="493">
                  <c:v>1.03795522831899</c:v>
                </c:pt>
                <c:pt idx="494">
                  <c:v>1.04110222093786</c:v>
                </c:pt>
                <c:pt idx="495">
                  <c:v>1.04419618619028</c:v>
                </c:pt>
                <c:pt idx="496">
                  <c:v>1.0473208059772</c:v>
                </c:pt>
                <c:pt idx="497">
                  <c:v>1.05044642028313</c:v>
                </c:pt>
                <c:pt idx="498">
                  <c:v>1.05361008128069</c:v>
                </c:pt>
                <c:pt idx="499">
                  <c:v>1.05673950756949</c:v>
                </c:pt>
                <c:pt idx="500">
                  <c:v>1.05985774146098</c:v>
                </c:pt>
                <c:pt idx="501">
                  <c:v>1.06314548821369</c:v>
                </c:pt>
                <c:pt idx="502">
                  <c:v>1.06628736896034</c:v>
                </c:pt>
                <c:pt idx="503">
                  <c:v>1.06944602200226</c:v>
                </c:pt>
                <c:pt idx="504">
                  <c:v>1.07261169644154</c:v>
                </c:pt>
                <c:pt idx="505">
                  <c:v>1.07573868967542</c:v>
                </c:pt>
                <c:pt idx="506">
                  <c:v>1.07887005986255</c:v>
                </c:pt>
                <c:pt idx="507">
                  <c:v>1.08206332320531</c:v>
                </c:pt>
                <c:pt idx="508">
                  <c:v>1.08527046059731</c:v>
                </c:pt>
                <c:pt idx="509">
                  <c:v>1.08856618240155</c:v>
                </c:pt>
                <c:pt idx="510">
                  <c:v>1.09182729240291</c:v>
                </c:pt>
                <c:pt idx="511">
                  <c:v>1.09503619382422</c:v>
                </c:pt>
                <c:pt idx="512">
                  <c:v>1.09825758508286</c:v>
                </c:pt>
                <c:pt idx="513">
                  <c:v>1.1015171679475</c:v>
                </c:pt>
                <c:pt idx="514">
                  <c:v>1.10475953875326</c:v>
                </c:pt>
                <c:pt idx="515">
                  <c:v>1.10796026214491</c:v>
                </c:pt>
                <c:pt idx="516">
                  <c:v>1.11117345077704</c:v>
                </c:pt>
                <c:pt idx="517">
                  <c:v>1.11455017419883</c:v>
                </c:pt>
                <c:pt idx="518">
                  <c:v>1.11776393507434</c:v>
                </c:pt>
                <c:pt idx="519">
                  <c:v>1.12105005871523</c:v>
                </c:pt>
                <c:pt idx="520">
                  <c:v>1.12425828485923</c:v>
                </c:pt>
                <c:pt idx="521">
                  <c:v>1.12750882775532</c:v>
                </c:pt>
                <c:pt idx="522">
                  <c:v>1.13081764855284</c:v>
                </c:pt>
                <c:pt idx="523">
                  <c:v>1.13407431103823</c:v>
                </c:pt>
                <c:pt idx="524">
                  <c:v>1.13730738746882</c:v>
                </c:pt>
                <c:pt idx="525">
                  <c:v>1.1407027357718</c:v>
                </c:pt>
                <c:pt idx="526">
                  <c:v>1.1439818131718</c:v>
                </c:pt>
                <c:pt idx="527">
                  <c:v>1.14724680379648</c:v>
                </c:pt>
                <c:pt idx="528">
                  <c:v>1.15055427235645</c:v>
                </c:pt>
                <c:pt idx="529">
                  <c:v>1.15380798363094</c:v>
                </c:pt>
                <c:pt idx="530">
                  <c:v>1.1570546953801</c:v>
                </c:pt>
                <c:pt idx="531">
                  <c:v>1.16029430470382</c:v>
                </c:pt>
                <c:pt idx="532">
                  <c:v>1.16355987330075</c:v>
                </c:pt>
                <c:pt idx="533">
                  <c:v>1.16690134874557</c:v>
                </c:pt>
                <c:pt idx="534">
                  <c:v>1.17024017833962</c:v>
                </c:pt>
                <c:pt idx="535">
                  <c:v>1.17352848995102</c:v>
                </c:pt>
                <c:pt idx="536">
                  <c:v>1.17680202957874</c:v>
                </c:pt>
                <c:pt idx="537">
                  <c:v>1.18015043315844</c:v>
                </c:pt>
                <c:pt idx="538">
                  <c:v>1.18345546735396</c:v>
                </c:pt>
                <c:pt idx="539">
                  <c:v>1.18674927542788</c:v>
                </c:pt>
                <c:pt idx="540">
                  <c:v>1.19007218044379</c:v>
                </c:pt>
                <c:pt idx="541">
                  <c:v>1.19355028816012</c:v>
                </c:pt>
                <c:pt idx="542">
                  <c:v>1.19685312240665</c:v>
                </c:pt>
                <c:pt idx="543">
                  <c:v>1.20021835244243</c:v>
                </c:pt>
                <c:pt idx="544">
                  <c:v>1.20357408615792</c:v>
                </c:pt>
                <c:pt idx="545">
                  <c:v>1.20691642319072</c:v>
                </c:pt>
                <c:pt idx="546">
                  <c:v>1.21025551506332</c:v>
                </c:pt>
                <c:pt idx="547">
                  <c:v>1.21367623582348</c:v>
                </c:pt>
                <c:pt idx="548">
                  <c:v>1.21704597629008</c:v>
                </c:pt>
                <c:pt idx="549">
                  <c:v>1.22057518224713</c:v>
                </c:pt>
                <c:pt idx="550">
                  <c:v>1.2239682903715</c:v>
                </c:pt>
                <c:pt idx="551">
                  <c:v>1.22738099599091</c:v>
                </c:pt>
                <c:pt idx="552">
                  <c:v>1.23070529797637</c:v>
                </c:pt>
                <c:pt idx="553">
                  <c:v>1.23409814074767</c:v>
                </c:pt>
                <c:pt idx="554">
                  <c:v>1.23743427664385</c:v>
                </c:pt>
                <c:pt idx="555">
                  <c:v>1.24076278199627</c:v>
                </c:pt>
                <c:pt idx="556">
                  <c:v>1.24416148473284</c:v>
                </c:pt>
                <c:pt idx="557">
                  <c:v>1.24753744419337</c:v>
                </c:pt>
                <c:pt idx="558">
                  <c:v>1.25099978664778</c:v>
                </c:pt>
                <c:pt idx="559">
                  <c:v>1.25436230643808</c:v>
                </c:pt>
                <c:pt idx="560">
                  <c:v>1.26096475884454</c:v>
                </c:pt>
                <c:pt idx="561">
                  <c:v>1.26441369324452</c:v>
                </c:pt>
                <c:pt idx="562">
                  <c:v>1.2678085759461</c:v>
                </c:pt>
                <c:pt idx="563">
                  <c:v>1.27119966101635</c:v>
                </c:pt>
                <c:pt idx="564">
                  <c:v>1.27459127447797</c:v>
                </c:pt>
                <c:pt idx="565">
                  <c:v>1.27807026542379</c:v>
                </c:pt>
                <c:pt idx="566">
                  <c:v>1.28148751879086</c:v>
                </c:pt>
                <c:pt idx="567">
                  <c:v>1.28499696681131</c:v>
                </c:pt>
                <c:pt idx="568">
                  <c:v>1.28841122112743</c:v>
                </c:pt>
                <c:pt idx="569">
                  <c:v>1.29185285498816</c:v>
                </c:pt>
                <c:pt idx="570">
                  <c:v>1.29536894204091</c:v>
                </c:pt>
                <c:pt idx="571">
                  <c:v>1.29882975165562</c:v>
                </c:pt>
                <c:pt idx="572">
                  <c:v>1.3023380340243</c:v>
                </c:pt>
                <c:pt idx="573">
                  <c:v>1.30592339914308</c:v>
                </c:pt>
                <c:pt idx="574">
                  <c:v>1.3094095931394</c:v>
                </c:pt>
                <c:pt idx="575">
                  <c:v>1.31289006771857</c:v>
                </c:pt>
                <c:pt idx="576">
                  <c:v>1.31644928468497</c:v>
                </c:pt>
                <c:pt idx="577">
                  <c:v>1.31990409015479</c:v>
                </c:pt>
                <c:pt idx="578">
                  <c:v>1.32341209869686</c:v>
                </c:pt>
                <c:pt idx="579">
                  <c:v>1.326844681199</c:v>
                </c:pt>
                <c:pt idx="580">
                  <c:v>1.33042061407404</c:v>
                </c:pt>
                <c:pt idx="581">
                  <c:v>1.33391666005385</c:v>
                </c:pt>
                <c:pt idx="582">
                  <c:v>1.3374883287589</c:v>
                </c:pt>
                <c:pt idx="583">
                  <c:v>1.34098102166231</c:v>
                </c:pt>
                <c:pt idx="584">
                  <c:v>1.34446746598543</c:v>
                </c:pt>
                <c:pt idx="585">
                  <c:v>1.34805142018908</c:v>
                </c:pt>
                <c:pt idx="586">
                  <c:v>1.35158602433841</c:v>
                </c:pt>
                <c:pt idx="587">
                  <c:v>1.35509299819934</c:v>
                </c:pt>
                <c:pt idx="588">
                  <c:v>1.35861470926598</c:v>
                </c:pt>
                <c:pt idx="589">
                  <c:v>1.36234270824067</c:v>
                </c:pt>
                <c:pt idx="590">
                  <c:v>1.36591621737357</c:v>
                </c:pt>
                <c:pt idx="591">
                  <c:v>1.36959455462344</c:v>
                </c:pt>
                <c:pt idx="592">
                  <c:v>1.3731507891418</c:v>
                </c:pt>
                <c:pt idx="593">
                  <c:v>1.37674612852313</c:v>
                </c:pt>
                <c:pt idx="594">
                  <c:v>1.38033241211001</c:v>
                </c:pt>
                <c:pt idx="595">
                  <c:v>1.38400817377217</c:v>
                </c:pt>
                <c:pt idx="596">
                  <c:v>1.38761817764512</c:v>
                </c:pt>
                <c:pt idx="597">
                  <c:v>1.39139422226654</c:v>
                </c:pt>
                <c:pt idx="598">
                  <c:v>1.39503558305861</c:v>
                </c:pt>
                <c:pt idx="599">
                  <c:v>1.39863832411413</c:v>
                </c:pt>
                <c:pt idx="600">
                  <c:v>1.4023145637797</c:v>
                </c:pt>
                <c:pt idx="601">
                  <c:v>1.40589847334549</c:v>
                </c:pt>
                <c:pt idx="602">
                  <c:v>1.40946798131357</c:v>
                </c:pt>
                <c:pt idx="603">
                  <c:v>1.41305027632587</c:v>
                </c:pt>
                <c:pt idx="604">
                  <c:v>1.41681508925984</c:v>
                </c:pt>
                <c:pt idx="605">
                  <c:v>1.42057071433524</c:v>
                </c:pt>
                <c:pt idx="606">
                  <c:v>1.42428128547435</c:v>
                </c:pt>
                <c:pt idx="607">
                  <c:v>1.42795263981163</c:v>
                </c:pt>
                <c:pt idx="608">
                  <c:v>1.43163752267484</c:v>
                </c:pt>
                <c:pt idx="609">
                  <c:v>1.43535369721283</c:v>
                </c:pt>
                <c:pt idx="610">
                  <c:v>1.43919364223861</c:v>
                </c:pt>
                <c:pt idx="611">
                  <c:v>1.44293068120392</c:v>
                </c:pt>
                <c:pt idx="612">
                  <c:v>1.44667172023327</c:v>
                </c:pt>
                <c:pt idx="613">
                  <c:v>1.45060485051645</c:v>
                </c:pt>
                <c:pt idx="614">
                  <c:v>1.45435412580072</c:v>
                </c:pt>
                <c:pt idx="615">
                  <c:v>1.45822553791523</c:v>
                </c:pt>
                <c:pt idx="616">
                  <c:v>1.46197919449169</c:v>
                </c:pt>
                <c:pt idx="617">
                  <c:v>1.46579719427413</c:v>
                </c:pt>
                <c:pt idx="618">
                  <c:v>1.46961376967459</c:v>
                </c:pt>
                <c:pt idx="619">
                  <c:v>1.47354214161426</c:v>
                </c:pt>
                <c:pt idx="620">
                  <c:v>1.47740732795893</c:v>
                </c:pt>
                <c:pt idx="621">
                  <c:v>1.48145488732287</c:v>
                </c:pt>
                <c:pt idx="622">
                  <c:v>1.48531006006143</c:v>
                </c:pt>
                <c:pt idx="623">
                  <c:v>1.48922927751616</c:v>
                </c:pt>
                <c:pt idx="624">
                  <c:v>1.49309862366406</c:v>
                </c:pt>
                <c:pt idx="625">
                  <c:v>1.49708477231065</c:v>
                </c:pt>
                <c:pt idx="626">
                  <c:v>1.50095707878584</c:v>
                </c:pt>
                <c:pt idx="627">
                  <c:v>1.5049160465447</c:v>
                </c:pt>
              </c:strCache>
            </c:strRef>
          </c:cat>
          <c:val>
            <c:numRef>
              <c:f>[2]Лист1!$M$14:$M$641</c:f>
              <c:numCache>
                <c:formatCode>General</c:formatCode>
                <c:ptCount val="628"/>
                <c:pt idx="0">
                  <c:v>1.55021492300098</c:v>
                </c:pt>
                <c:pt idx="1">
                  <c:v>2.72030871721822</c:v>
                </c:pt>
                <c:pt idx="2">
                  <c:v>4.35631263772681</c:v>
                </c:pt>
                <c:pt idx="3">
                  <c:v>5.92732560604022</c:v>
                </c:pt>
                <c:pt idx="4">
                  <c:v>6.63511348560307</c:v>
                </c:pt>
                <c:pt idx="5">
                  <c:v>9.6572330858508</c:v>
                </c:pt>
                <c:pt idx="6">
                  <c:v>10.9800070081755</c:v>
                </c:pt>
                <c:pt idx="7">
                  <c:v>14.1917009565313</c:v>
                </c:pt>
                <c:pt idx="8">
                  <c:v>17.2986897802849</c:v>
                </c:pt>
                <c:pt idx="9">
                  <c:v>18.7940860137879</c:v>
                </c:pt>
                <c:pt idx="10">
                  <c:v>20.4182055645808</c:v>
                </c:pt>
                <c:pt idx="11">
                  <c:v>23.5802898707311</c:v>
                </c:pt>
                <c:pt idx="12">
                  <c:v>25.631040616819</c:v>
                </c:pt>
                <c:pt idx="13">
                  <c:v>28.0292599975979</c:v>
                </c:pt>
                <c:pt idx="14">
                  <c:v>33.8312591200559</c:v>
                </c:pt>
                <c:pt idx="15">
                  <c:v>36.6920911596987</c:v>
                </c:pt>
                <c:pt idx="16">
                  <c:v>39.078294693804</c:v>
                </c:pt>
                <c:pt idx="17">
                  <c:v>41.5600070856923</c:v>
                </c:pt>
                <c:pt idx="18">
                  <c:v>43.9478257282458</c:v>
                </c:pt>
                <c:pt idx="19">
                  <c:v>51.6218461277272</c:v>
                </c:pt>
                <c:pt idx="20">
                  <c:v>70.9112270001621</c:v>
                </c:pt>
                <c:pt idx="21">
                  <c:v>84.458822467876</c:v>
                </c:pt>
                <c:pt idx="22">
                  <c:v>100.64004052425</c:v>
                </c:pt>
                <c:pt idx="23">
                  <c:v>133.811481158864</c:v>
                </c:pt>
                <c:pt idx="24">
                  <c:v>152.129118990033</c:v>
                </c:pt>
                <c:pt idx="25">
                  <c:v>105.450423639176</c:v>
                </c:pt>
                <c:pt idx="26">
                  <c:v>64.7225027359974</c:v>
                </c:pt>
                <c:pt idx="27">
                  <c:v>84.3718879667261</c:v>
                </c:pt>
                <c:pt idx="28">
                  <c:v>103.266304804215</c:v>
                </c:pt>
                <c:pt idx="29">
                  <c:v>119.351158037422</c:v>
                </c:pt>
                <c:pt idx="30">
                  <c:v>140.288050813619</c:v>
                </c:pt>
                <c:pt idx="31">
                  <c:v>181.093865648417</c:v>
                </c:pt>
                <c:pt idx="32">
                  <c:v>201.005077522824</c:v>
                </c:pt>
                <c:pt idx="33">
                  <c:v>237.821124866232</c:v>
                </c:pt>
                <c:pt idx="34">
                  <c:v>217.828195148857</c:v>
                </c:pt>
                <c:pt idx="35">
                  <c:v>235.166472178494</c:v>
                </c:pt>
                <c:pt idx="36">
                  <c:v>175.426591802429</c:v>
                </c:pt>
                <c:pt idx="37">
                  <c:v>197.366016463132</c:v>
                </c:pt>
                <c:pt idx="38">
                  <c:v>217.678998191522</c:v>
                </c:pt>
                <c:pt idx="39">
                  <c:v>236.021024349044</c:v>
                </c:pt>
                <c:pt idx="40">
                  <c:v>253.767784490129</c:v>
                </c:pt>
                <c:pt idx="41">
                  <c:v>270.079201444475</c:v>
                </c:pt>
                <c:pt idx="42">
                  <c:v>286.639635174549</c:v>
                </c:pt>
                <c:pt idx="43">
                  <c:v>301.57891718675</c:v>
                </c:pt>
                <c:pt idx="44">
                  <c:v>313.161920309521</c:v>
                </c:pt>
                <c:pt idx="45">
                  <c:v>326.066020826958</c:v>
                </c:pt>
                <c:pt idx="46">
                  <c:v>338.126643399734</c:v>
                </c:pt>
                <c:pt idx="47">
                  <c:v>317.491460898757</c:v>
                </c:pt>
                <c:pt idx="48">
                  <c:v>333.082254787077</c:v>
                </c:pt>
                <c:pt idx="49">
                  <c:v>342.311638154839</c:v>
                </c:pt>
                <c:pt idx="50">
                  <c:v>349.521729556329</c:v>
                </c:pt>
                <c:pt idx="51">
                  <c:v>355.830276915566</c:v>
                </c:pt>
                <c:pt idx="52">
                  <c:v>360.365907850683</c:v>
                </c:pt>
                <c:pt idx="53">
                  <c:v>360.680101022533</c:v>
                </c:pt>
                <c:pt idx="54">
                  <c:v>368.422290310258</c:v>
                </c:pt>
                <c:pt idx="55">
                  <c:v>370.890552092142</c:v>
                </c:pt>
                <c:pt idx="56">
                  <c:v>373.074033846506</c:v>
                </c:pt>
                <c:pt idx="57">
                  <c:v>374.249997803244</c:v>
                </c:pt>
                <c:pt idx="58">
                  <c:v>377.252920775623</c:v>
                </c:pt>
                <c:pt idx="59">
                  <c:v>379.920602898254</c:v>
                </c:pt>
                <c:pt idx="60">
                  <c:v>382.200740573828</c:v>
                </c:pt>
                <c:pt idx="61">
                  <c:v>384.400345017822</c:v>
                </c:pt>
                <c:pt idx="62">
                  <c:v>387.725127617643</c:v>
                </c:pt>
                <c:pt idx="63">
                  <c:v>389.582146294284</c:v>
                </c:pt>
                <c:pt idx="64">
                  <c:v>391.142404573562</c:v>
                </c:pt>
                <c:pt idx="65">
                  <c:v>392.652060057571</c:v>
                </c:pt>
                <c:pt idx="66">
                  <c:v>394.089199405393</c:v>
                </c:pt>
                <c:pt idx="67">
                  <c:v>395.520698221037</c:v>
                </c:pt>
                <c:pt idx="68">
                  <c:v>396.796837551497</c:v>
                </c:pt>
                <c:pt idx="69">
                  <c:v>398.224399047747</c:v>
                </c:pt>
                <c:pt idx="70">
                  <c:v>399.392882783257</c:v>
                </c:pt>
                <c:pt idx="71">
                  <c:v>400.605757743198</c:v>
                </c:pt>
                <c:pt idx="72">
                  <c:v>401.775042296619</c:v>
                </c:pt>
                <c:pt idx="73">
                  <c:v>402.894954653392</c:v>
                </c:pt>
                <c:pt idx="74">
                  <c:v>404.02369369959</c:v>
                </c:pt>
                <c:pt idx="75">
                  <c:v>405.133707950158</c:v>
                </c:pt>
                <c:pt idx="76">
                  <c:v>406.255542733593</c:v>
                </c:pt>
                <c:pt idx="77">
                  <c:v>407.361789483404</c:v>
                </c:pt>
                <c:pt idx="78">
                  <c:v>408.429468609644</c:v>
                </c:pt>
                <c:pt idx="79">
                  <c:v>409.385960025347</c:v>
                </c:pt>
                <c:pt idx="80">
                  <c:v>410.450227452552</c:v>
                </c:pt>
                <c:pt idx="81">
                  <c:v>411.506586123292</c:v>
                </c:pt>
                <c:pt idx="82">
                  <c:v>412.517247716813</c:v>
                </c:pt>
                <c:pt idx="83">
                  <c:v>413.438461573374</c:v>
                </c:pt>
                <c:pt idx="84">
                  <c:v>414.45021325095</c:v>
                </c:pt>
                <c:pt idx="85">
                  <c:v>415.370517314582</c:v>
                </c:pt>
                <c:pt idx="86">
                  <c:v>417.27542229739</c:v>
                </c:pt>
                <c:pt idx="87">
                  <c:v>418.133089244055</c:v>
                </c:pt>
                <c:pt idx="88">
                  <c:v>419.13470231449</c:v>
                </c:pt>
                <c:pt idx="89">
                  <c:v>420.104547479675</c:v>
                </c:pt>
                <c:pt idx="90">
                  <c:v>420.968453201504</c:v>
                </c:pt>
                <c:pt idx="91">
                  <c:v>421.918751479391</c:v>
                </c:pt>
                <c:pt idx="92">
                  <c:v>422.764465113658</c:v>
                </c:pt>
                <c:pt idx="93">
                  <c:v>423.651834727608</c:v>
                </c:pt>
                <c:pt idx="94">
                  <c:v>424.534658340762</c:v>
                </c:pt>
                <c:pt idx="95">
                  <c:v>425.453009329245</c:v>
                </c:pt>
                <c:pt idx="96">
                  <c:v>426.256708276777</c:v>
                </c:pt>
                <c:pt idx="97">
                  <c:v>427.135947308283</c:v>
                </c:pt>
                <c:pt idx="98">
                  <c:v>427.983976069648</c:v>
                </c:pt>
                <c:pt idx="99">
                  <c:v>428.761056909042</c:v>
                </c:pt>
                <c:pt idx="100">
                  <c:v>429.669674992649</c:v>
                </c:pt>
                <c:pt idx="101">
                  <c:v>430.407934885104</c:v>
                </c:pt>
                <c:pt idx="102">
                  <c:v>431.227959715459</c:v>
                </c:pt>
                <c:pt idx="103">
                  <c:v>432.053359440893</c:v>
                </c:pt>
                <c:pt idx="104">
                  <c:v>432.948150350826</c:v>
                </c:pt>
                <c:pt idx="105">
                  <c:v>433.754191003135</c:v>
                </c:pt>
                <c:pt idx="106">
                  <c:v>434.6147144727</c:v>
                </c:pt>
                <c:pt idx="107">
                  <c:v>435.263846548965</c:v>
                </c:pt>
                <c:pt idx="108">
                  <c:v>436.065111021751</c:v>
                </c:pt>
                <c:pt idx="109">
                  <c:v>436.767765234511</c:v>
                </c:pt>
                <c:pt idx="110">
                  <c:v>437.508790185919</c:v>
                </c:pt>
                <c:pt idx="111">
                  <c:v>438.245432526132</c:v>
                </c:pt>
                <c:pt idx="112">
                  <c:v>438.886437661254</c:v>
                </c:pt>
                <c:pt idx="113">
                  <c:v>439.597954201054</c:v>
                </c:pt>
                <c:pt idx="114">
                  <c:v>440.360583640328</c:v>
                </c:pt>
                <c:pt idx="115">
                  <c:v>441.135195488206</c:v>
                </c:pt>
                <c:pt idx="116">
                  <c:v>441.828894878031</c:v>
                </c:pt>
                <c:pt idx="117">
                  <c:v>442.552135697925</c:v>
                </c:pt>
                <c:pt idx="118">
                  <c:v>443.167568506028</c:v>
                </c:pt>
                <c:pt idx="119">
                  <c:v>443.830500071402</c:v>
                </c:pt>
                <c:pt idx="120">
                  <c:v>444.540705169624</c:v>
                </c:pt>
                <c:pt idx="121">
                  <c:v>445.220755751763</c:v>
                </c:pt>
                <c:pt idx="122">
                  <c:v>445.832218906969</c:v>
                </c:pt>
                <c:pt idx="123">
                  <c:v>446.478013503239</c:v>
                </c:pt>
                <c:pt idx="124">
                  <c:v>447.081562119744</c:v>
                </c:pt>
                <c:pt idx="125">
                  <c:v>447.696782206882</c:v>
                </c:pt>
                <c:pt idx="126">
                  <c:v>448.346146842033</c:v>
                </c:pt>
                <c:pt idx="127">
                  <c:v>448.940209244833</c:v>
                </c:pt>
                <c:pt idx="128">
                  <c:v>449.568341448073</c:v>
                </c:pt>
                <c:pt idx="129">
                  <c:v>450.154075047233</c:v>
                </c:pt>
                <c:pt idx="130">
                  <c:v>450.748370291766</c:v>
                </c:pt>
                <c:pt idx="131">
                  <c:v>451.2460683466</c:v>
                </c:pt>
                <c:pt idx="132">
                  <c:v>451.929295171137</c:v>
                </c:pt>
                <c:pt idx="133">
                  <c:v>452.427690203125</c:v>
                </c:pt>
                <c:pt idx="134">
                  <c:v>452.981503855996</c:v>
                </c:pt>
                <c:pt idx="135">
                  <c:v>453.551144408195</c:v>
                </c:pt>
                <c:pt idx="136">
                  <c:v>454.141758097574</c:v>
                </c:pt>
                <c:pt idx="137">
                  <c:v>454.589884147104</c:v>
                </c:pt>
                <c:pt idx="138">
                  <c:v>455.046701344123</c:v>
                </c:pt>
                <c:pt idx="139">
                  <c:v>455.57478922599</c:v>
                </c:pt>
                <c:pt idx="140">
                  <c:v>456.732179369493</c:v>
                </c:pt>
                <c:pt idx="141">
                  <c:v>457.197805779034</c:v>
                </c:pt>
                <c:pt idx="142">
                  <c:v>457.721722194358</c:v>
                </c:pt>
                <c:pt idx="143">
                  <c:v>458.27015308166</c:v>
                </c:pt>
                <c:pt idx="144">
                  <c:v>458.744668738919</c:v>
                </c:pt>
                <c:pt idx="145">
                  <c:v>459.301886061003</c:v>
                </c:pt>
                <c:pt idx="146">
                  <c:v>459.862449847019</c:v>
                </c:pt>
                <c:pt idx="147">
                  <c:v>460.36322194893</c:v>
                </c:pt>
                <c:pt idx="148">
                  <c:v>460.911304234226</c:v>
                </c:pt>
                <c:pt idx="149">
                  <c:v>461.467398470376</c:v>
                </c:pt>
                <c:pt idx="150">
                  <c:v>461.936922658222</c:v>
                </c:pt>
                <c:pt idx="151">
                  <c:v>462.451514139226</c:v>
                </c:pt>
                <c:pt idx="152">
                  <c:v>462.974158001856</c:v>
                </c:pt>
                <c:pt idx="153">
                  <c:v>463.529288035357</c:v>
                </c:pt>
                <c:pt idx="154">
                  <c:v>463.966097756397</c:v>
                </c:pt>
                <c:pt idx="155">
                  <c:v>464.505595670208</c:v>
                </c:pt>
                <c:pt idx="156">
                  <c:v>464.917904282219</c:v>
                </c:pt>
                <c:pt idx="157">
                  <c:v>465.415323512446</c:v>
                </c:pt>
                <c:pt idx="158">
                  <c:v>465.872022296543</c:v>
                </c:pt>
                <c:pt idx="159">
                  <c:v>466.336694944507</c:v>
                </c:pt>
                <c:pt idx="160">
                  <c:v>466.752710621974</c:v>
                </c:pt>
                <c:pt idx="161">
                  <c:v>467.245360202305</c:v>
                </c:pt>
                <c:pt idx="162">
                  <c:v>467.689411513072</c:v>
                </c:pt>
                <c:pt idx="163">
                  <c:v>468.189598389676</c:v>
                </c:pt>
                <c:pt idx="164">
                  <c:v>468.70541118191</c:v>
                </c:pt>
                <c:pt idx="165">
                  <c:v>469.092578776787</c:v>
                </c:pt>
                <c:pt idx="166">
                  <c:v>469.547676891778</c:v>
                </c:pt>
                <c:pt idx="167">
                  <c:v>469.998483168111</c:v>
                </c:pt>
                <c:pt idx="168">
                  <c:v>470.472995305923</c:v>
                </c:pt>
                <c:pt idx="169">
                  <c:v>470.843534558408</c:v>
                </c:pt>
                <c:pt idx="170">
                  <c:v>471.297571235035</c:v>
                </c:pt>
                <c:pt idx="171">
                  <c:v>471.694744294127</c:v>
                </c:pt>
                <c:pt idx="172">
                  <c:v>472.136009093206</c:v>
                </c:pt>
                <c:pt idx="173">
                  <c:v>472.553339069471</c:v>
                </c:pt>
                <c:pt idx="174">
                  <c:v>472.887638967428</c:v>
                </c:pt>
                <c:pt idx="175">
                  <c:v>473.300794927888</c:v>
                </c:pt>
                <c:pt idx="176">
                  <c:v>473.717390583818</c:v>
                </c:pt>
                <c:pt idx="177">
                  <c:v>474.133886703998</c:v>
                </c:pt>
                <c:pt idx="178">
                  <c:v>474.459541629624</c:v>
                </c:pt>
                <c:pt idx="179">
                  <c:v>474.904649121538</c:v>
                </c:pt>
                <c:pt idx="180">
                  <c:v>475.210239736066</c:v>
                </c:pt>
                <c:pt idx="181">
                  <c:v>475.589659576439</c:v>
                </c:pt>
                <c:pt idx="182">
                  <c:v>475.945655046117</c:v>
                </c:pt>
                <c:pt idx="183">
                  <c:v>476.290048925487</c:v>
                </c:pt>
                <c:pt idx="184">
                  <c:v>476.560387318276</c:v>
                </c:pt>
                <c:pt idx="185">
                  <c:v>476.950644679638</c:v>
                </c:pt>
                <c:pt idx="186">
                  <c:v>477.329238031362</c:v>
                </c:pt>
                <c:pt idx="187">
                  <c:v>477.631513943883</c:v>
                </c:pt>
                <c:pt idx="188">
                  <c:v>477.966868190466</c:v>
                </c:pt>
                <c:pt idx="189">
                  <c:v>478.355912217694</c:v>
                </c:pt>
                <c:pt idx="190">
                  <c:v>478.671353680318</c:v>
                </c:pt>
                <c:pt idx="191">
                  <c:v>479.001433264014</c:v>
                </c:pt>
                <c:pt idx="192">
                  <c:v>479.322988567242</c:v>
                </c:pt>
                <c:pt idx="193">
                  <c:v>479.610197548303</c:v>
                </c:pt>
                <c:pt idx="194">
                  <c:v>479.962151378952</c:v>
                </c:pt>
                <c:pt idx="195">
                  <c:v>480.244912062717</c:v>
                </c:pt>
                <c:pt idx="196">
                  <c:v>480.588230217096</c:v>
                </c:pt>
                <c:pt idx="197">
                  <c:v>480.92285764229</c:v>
                </c:pt>
                <c:pt idx="198">
                  <c:v>481.246154159105</c:v>
                </c:pt>
                <c:pt idx="199">
                  <c:v>481.482976504174</c:v>
                </c:pt>
                <c:pt idx="200">
                  <c:v>481.775188874475</c:v>
                </c:pt>
                <c:pt idx="201">
                  <c:v>482.044953261706</c:v>
                </c:pt>
                <c:pt idx="202">
                  <c:v>482.35146438671</c:v>
                </c:pt>
                <c:pt idx="203">
                  <c:v>482.611277927324</c:v>
                </c:pt>
                <c:pt idx="204">
                  <c:v>482.870888531795</c:v>
                </c:pt>
                <c:pt idx="205">
                  <c:v>483.108262243684</c:v>
                </c:pt>
                <c:pt idx="206">
                  <c:v>483.375286479868</c:v>
                </c:pt>
                <c:pt idx="207">
                  <c:v>483.597702538243</c:v>
                </c:pt>
                <c:pt idx="208">
                  <c:v>483.800389719097</c:v>
                </c:pt>
                <c:pt idx="209">
                  <c:v>484.048330045848</c:v>
                </c:pt>
                <c:pt idx="210">
                  <c:v>484.314472257512</c:v>
                </c:pt>
                <c:pt idx="211">
                  <c:v>484.52239082649</c:v>
                </c:pt>
                <c:pt idx="212">
                  <c:v>484.78007298396</c:v>
                </c:pt>
                <c:pt idx="213">
                  <c:v>485.040104519642</c:v>
                </c:pt>
                <c:pt idx="214">
                  <c:v>485.240398779599</c:v>
                </c:pt>
                <c:pt idx="215">
                  <c:v>485.529781016112</c:v>
                </c:pt>
                <c:pt idx="216">
                  <c:v>485.743882529204</c:v>
                </c:pt>
                <c:pt idx="217">
                  <c:v>486.009012458717</c:v>
                </c:pt>
                <c:pt idx="218">
                  <c:v>486.175236685548</c:v>
                </c:pt>
                <c:pt idx="219">
                  <c:v>486.432540713906</c:v>
                </c:pt>
                <c:pt idx="220">
                  <c:v>486.612446337433</c:v>
                </c:pt>
                <c:pt idx="221">
                  <c:v>486.827499396825</c:v>
                </c:pt>
                <c:pt idx="222">
                  <c:v>487.047616119062</c:v>
                </c:pt>
                <c:pt idx="223">
                  <c:v>487.254225431054</c:v>
                </c:pt>
                <c:pt idx="224">
                  <c:v>487.406744865654</c:v>
                </c:pt>
                <c:pt idx="225">
                  <c:v>487.861667563861</c:v>
                </c:pt>
                <c:pt idx="226">
                  <c:v>488.027930666306</c:v>
                </c:pt>
                <c:pt idx="227">
                  <c:v>488.218067077649</c:v>
                </c:pt>
                <c:pt idx="228">
                  <c:v>488.365421342934</c:v>
                </c:pt>
                <c:pt idx="229">
                  <c:v>488.482348647657</c:v>
                </c:pt>
                <c:pt idx="230">
                  <c:v>488.578425304731</c:v>
                </c:pt>
                <c:pt idx="231">
                  <c:v>488.686037392831</c:v>
                </c:pt>
                <c:pt idx="232">
                  <c:v>488.89218355714</c:v>
                </c:pt>
                <c:pt idx="233">
                  <c:v>489.136787632477</c:v>
                </c:pt>
                <c:pt idx="234">
                  <c:v>489.39087804292</c:v>
                </c:pt>
                <c:pt idx="235">
                  <c:v>489.588387446933</c:v>
                </c:pt>
                <c:pt idx="236">
                  <c:v>489.72826787051</c:v>
                </c:pt>
                <c:pt idx="237">
                  <c:v>489.938419842404</c:v>
                </c:pt>
                <c:pt idx="238">
                  <c:v>490.139301333524</c:v>
                </c:pt>
                <c:pt idx="239">
                  <c:v>490.314529962801</c:v>
                </c:pt>
                <c:pt idx="240">
                  <c:v>490.453639050733</c:v>
                </c:pt>
                <c:pt idx="241">
                  <c:v>490.625027475866</c:v>
                </c:pt>
                <c:pt idx="242">
                  <c:v>490.800059682372</c:v>
                </c:pt>
                <c:pt idx="243">
                  <c:v>490.968205857689</c:v>
                </c:pt>
                <c:pt idx="244">
                  <c:v>491.205458409764</c:v>
                </c:pt>
                <c:pt idx="245">
                  <c:v>491.42754486518</c:v>
                </c:pt>
                <c:pt idx="246">
                  <c:v>491.56618134859</c:v>
                </c:pt>
                <c:pt idx="247">
                  <c:v>491.747796908165</c:v>
                </c:pt>
                <c:pt idx="248">
                  <c:v>491.971547919784</c:v>
                </c:pt>
                <c:pt idx="249">
                  <c:v>492.144036422911</c:v>
                </c:pt>
                <c:pt idx="250">
                  <c:v>492.277181701505</c:v>
                </c:pt>
                <c:pt idx="251">
                  <c:v>492.461271226807</c:v>
                </c:pt>
                <c:pt idx="252">
                  <c:v>492.588982816338</c:v>
                </c:pt>
                <c:pt idx="253">
                  <c:v>492.768960094371</c:v>
                </c:pt>
                <c:pt idx="254">
                  <c:v>492.95996917537</c:v>
                </c:pt>
                <c:pt idx="255">
                  <c:v>493.177193332119</c:v>
                </c:pt>
                <c:pt idx="256">
                  <c:v>493.317664796914</c:v>
                </c:pt>
                <c:pt idx="257">
                  <c:v>493.520228503251</c:v>
                </c:pt>
                <c:pt idx="258">
                  <c:v>493.667277128667</c:v>
                </c:pt>
                <c:pt idx="259">
                  <c:v>493.824549487773</c:v>
                </c:pt>
                <c:pt idx="260">
                  <c:v>494.028204305385</c:v>
                </c:pt>
                <c:pt idx="261">
                  <c:v>494.18628307499</c:v>
                </c:pt>
                <c:pt idx="262">
                  <c:v>494.293893267245</c:v>
                </c:pt>
                <c:pt idx="263">
                  <c:v>494.483270459361</c:v>
                </c:pt>
                <c:pt idx="264">
                  <c:v>494.718473773679</c:v>
                </c:pt>
                <c:pt idx="265">
                  <c:v>494.968888991341</c:v>
                </c:pt>
                <c:pt idx="266">
                  <c:v>495.167957477367</c:v>
                </c:pt>
                <c:pt idx="267">
                  <c:v>495.367824743318</c:v>
                </c:pt>
                <c:pt idx="268">
                  <c:v>495.49235524506</c:v>
                </c:pt>
                <c:pt idx="269">
                  <c:v>495.672802524292</c:v>
                </c:pt>
                <c:pt idx="270">
                  <c:v>495.863257632442</c:v>
                </c:pt>
                <c:pt idx="271">
                  <c:v>496.068801623227</c:v>
                </c:pt>
                <c:pt idx="272">
                  <c:v>496.234166037303</c:v>
                </c:pt>
                <c:pt idx="273">
                  <c:v>496.43448696365</c:v>
                </c:pt>
                <c:pt idx="274">
                  <c:v>496.682398801976</c:v>
                </c:pt>
                <c:pt idx="275">
                  <c:v>496.827372003012</c:v>
                </c:pt>
                <c:pt idx="276">
                  <c:v>497.03677977663</c:v>
                </c:pt>
                <c:pt idx="277">
                  <c:v>497.241000670593</c:v>
                </c:pt>
                <c:pt idx="278">
                  <c:v>497.44612402908</c:v>
                </c:pt>
                <c:pt idx="279">
                  <c:v>497.536968887038</c:v>
                </c:pt>
                <c:pt idx="280">
                  <c:v>497.721413514878</c:v>
                </c:pt>
                <c:pt idx="281">
                  <c:v>497.93554541801</c:v>
                </c:pt>
                <c:pt idx="282">
                  <c:v>498.130884480526</c:v>
                </c:pt>
                <c:pt idx="283">
                  <c:v>498.348614764104</c:v>
                </c:pt>
                <c:pt idx="284">
                  <c:v>498.576200689333</c:v>
                </c:pt>
                <c:pt idx="285">
                  <c:v>498.744337862656</c:v>
                </c:pt>
                <c:pt idx="286">
                  <c:v>498.975393056785</c:v>
                </c:pt>
                <c:pt idx="287">
                  <c:v>499.185883478816</c:v>
                </c:pt>
                <c:pt idx="288">
                  <c:v>499.464245485108</c:v>
                </c:pt>
                <c:pt idx="289">
                  <c:v>499.659605818937</c:v>
                </c:pt>
                <c:pt idx="290">
                  <c:v>500.374074807196</c:v>
                </c:pt>
                <c:pt idx="291">
                  <c:v>500.645874581245</c:v>
                </c:pt>
                <c:pt idx="292">
                  <c:v>500.8216248228</c:v>
                </c:pt>
                <c:pt idx="293">
                  <c:v>501.087758897754</c:v>
                </c:pt>
                <c:pt idx="294">
                  <c:v>501.300456273441</c:v>
                </c:pt>
                <c:pt idx="295">
                  <c:v>501.536259110999</c:v>
                </c:pt>
                <c:pt idx="296">
                  <c:v>501.735138799864</c:v>
                </c:pt>
                <c:pt idx="297">
                  <c:v>501.982447846895</c:v>
                </c:pt>
                <c:pt idx="298">
                  <c:v>502.142559106672</c:v>
                </c:pt>
                <c:pt idx="299">
                  <c:v>502.425817937676</c:v>
                </c:pt>
                <c:pt idx="300">
                  <c:v>502.6615937912</c:v>
                </c:pt>
                <c:pt idx="301">
                  <c:v>502.891657329663</c:v>
                </c:pt>
                <c:pt idx="302">
                  <c:v>503.053883249066</c:v>
                </c:pt>
                <c:pt idx="303">
                  <c:v>503.357116754002</c:v>
                </c:pt>
                <c:pt idx="304">
                  <c:v>503.639231221162</c:v>
                </c:pt>
                <c:pt idx="305">
                  <c:v>503.854985380754</c:v>
                </c:pt>
                <c:pt idx="306">
                  <c:v>504.097045094183</c:v>
                </c:pt>
                <c:pt idx="307">
                  <c:v>504.320308738434</c:v>
                </c:pt>
                <c:pt idx="308">
                  <c:v>504.485482030384</c:v>
                </c:pt>
                <c:pt idx="309">
                  <c:v>504.713444201632</c:v>
                </c:pt>
                <c:pt idx="310">
                  <c:v>504.97827594183</c:v>
                </c:pt>
                <c:pt idx="311">
                  <c:v>505.277411891449</c:v>
                </c:pt>
                <c:pt idx="312">
                  <c:v>505.527488397507</c:v>
                </c:pt>
                <c:pt idx="313">
                  <c:v>505.956405306176</c:v>
                </c:pt>
                <c:pt idx="314">
                  <c:v>506.205381536928</c:v>
                </c:pt>
                <c:pt idx="315">
                  <c:v>506.567482069082</c:v>
                </c:pt>
                <c:pt idx="316">
                  <c:v>506.9164862421</c:v>
                </c:pt>
                <c:pt idx="317">
                  <c:v>507.210629361453</c:v>
                </c:pt>
                <c:pt idx="318">
                  <c:v>507.440478629855</c:v>
                </c:pt>
                <c:pt idx="319">
                  <c:v>507.755258943038</c:v>
                </c:pt>
                <c:pt idx="320">
                  <c:v>508.087979753818</c:v>
                </c:pt>
                <c:pt idx="321">
                  <c:v>508.402215434736</c:v>
                </c:pt>
                <c:pt idx="322">
                  <c:v>508.703380735193</c:v>
                </c:pt>
                <c:pt idx="323">
                  <c:v>509.049138578434</c:v>
                </c:pt>
                <c:pt idx="324">
                  <c:v>509.298009006111</c:v>
                </c:pt>
                <c:pt idx="325">
                  <c:v>509.648462788822</c:v>
                </c:pt>
                <c:pt idx="326">
                  <c:v>510.034108388674</c:v>
                </c:pt>
                <c:pt idx="327">
                  <c:v>510.392052097008</c:v>
                </c:pt>
                <c:pt idx="328">
                  <c:v>510.635429238107</c:v>
                </c:pt>
                <c:pt idx="329">
                  <c:v>511.014581528644</c:v>
                </c:pt>
                <c:pt idx="330">
                  <c:v>511.24792731352</c:v>
                </c:pt>
                <c:pt idx="331">
                  <c:v>511.61713134273</c:v>
                </c:pt>
                <c:pt idx="332">
                  <c:v>511.999796193852</c:v>
                </c:pt>
                <c:pt idx="333">
                  <c:v>512.372688095849</c:v>
                </c:pt>
                <c:pt idx="334">
                  <c:v>512.664199974688</c:v>
                </c:pt>
                <c:pt idx="335">
                  <c:v>513.058372644229</c:v>
                </c:pt>
                <c:pt idx="336">
                  <c:v>513.427747270251</c:v>
                </c:pt>
                <c:pt idx="337">
                  <c:v>514.943931661204</c:v>
                </c:pt>
                <c:pt idx="338">
                  <c:v>514.334052257697</c:v>
                </c:pt>
                <c:pt idx="339">
                  <c:v>514.637654084105</c:v>
                </c:pt>
                <c:pt idx="340">
                  <c:v>514.936710010626</c:v>
                </c:pt>
                <c:pt idx="341">
                  <c:v>515.331023360623</c:v>
                </c:pt>
                <c:pt idx="342">
                  <c:v>515.709277441627</c:v>
                </c:pt>
                <c:pt idx="343">
                  <c:v>516.108554622692</c:v>
                </c:pt>
                <c:pt idx="344">
                  <c:v>516.456991001479</c:v>
                </c:pt>
                <c:pt idx="345">
                  <c:v>516.928275896331</c:v>
                </c:pt>
                <c:pt idx="346">
                  <c:v>517.235641555479</c:v>
                </c:pt>
                <c:pt idx="347">
                  <c:v>517.624086917227</c:v>
                </c:pt>
                <c:pt idx="348">
                  <c:v>518.026485461033</c:v>
                </c:pt>
                <c:pt idx="349">
                  <c:v>518.423354237254</c:v>
                </c:pt>
                <c:pt idx="350">
                  <c:v>518.74403077938</c:v>
                </c:pt>
                <c:pt idx="351">
                  <c:v>519.183546371811</c:v>
                </c:pt>
                <c:pt idx="352">
                  <c:v>519.63034275969</c:v>
                </c:pt>
                <c:pt idx="353">
                  <c:v>520.023112998302</c:v>
                </c:pt>
                <c:pt idx="354">
                  <c:v>520.457869934195</c:v>
                </c:pt>
                <c:pt idx="355">
                  <c:v>520.925220094823</c:v>
                </c:pt>
                <c:pt idx="356">
                  <c:v>522.144523596954</c:v>
                </c:pt>
                <c:pt idx="357">
                  <c:v>522.622976017216</c:v>
                </c:pt>
                <c:pt idx="358">
                  <c:v>523.002450387204</c:v>
                </c:pt>
                <c:pt idx="359">
                  <c:v>523.569690910163</c:v>
                </c:pt>
                <c:pt idx="360">
                  <c:v>524.809598721844</c:v>
                </c:pt>
                <c:pt idx="361">
                  <c:v>524.610226588227</c:v>
                </c:pt>
                <c:pt idx="362">
                  <c:v>525.137068868355</c:v>
                </c:pt>
                <c:pt idx="363">
                  <c:v>525.565361555208</c:v>
                </c:pt>
                <c:pt idx="364">
                  <c:v>526.010324644769</c:v>
                </c:pt>
                <c:pt idx="365">
                  <c:v>526.388970265812</c:v>
                </c:pt>
                <c:pt idx="366">
                  <c:v>526.883527603279</c:v>
                </c:pt>
                <c:pt idx="367">
                  <c:v>527.297356717138</c:v>
                </c:pt>
                <c:pt idx="368">
                  <c:v>527.752385479929</c:v>
                </c:pt>
                <c:pt idx="369">
                  <c:v>528.222195770546</c:v>
                </c:pt>
                <c:pt idx="370">
                  <c:v>528.635306189254</c:v>
                </c:pt>
                <c:pt idx="371">
                  <c:v>528.972115623238</c:v>
                </c:pt>
                <c:pt idx="372">
                  <c:v>529.42440398815</c:v>
                </c:pt>
                <c:pt idx="373">
                  <c:v>529.866927853676</c:v>
                </c:pt>
                <c:pt idx="374">
                  <c:v>530.333364963009</c:v>
                </c:pt>
                <c:pt idx="375">
                  <c:v>530.740088603604</c:v>
                </c:pt>
                <c:pt idx="376">
                  <c:v>531.204151437273</c:v>
                </c:pt>
                <c:pt idx="377">
                  <c:v>531.570531916782</c:v>
                </c:pt>
                <c:pt idx="378">
                  <c:v>532.018148716737</c:v>
                </c:pt>
                <c:pt idx="379">
                  <c:v>532.481921148279</c:v>
                </c:pt>
                <c:pt idx="380">
                  <c:v>532.927879182909</c:v>
                </c:pt>
                <c:pt idx="381">
                  <c:v>533.293504786717</c:v>
                </c:pt>
                <c:pt idx="382">
                  <c:v>533.794529432786</c:v>
                </c:pt>
                <c:pt idx="383">
                  <c:v>534.242298968129</c:v>
                </c:pt>
                <c:pt idx="384">
                  <c:v>534.764511116612</c:v>
                </c:pt>
                <c:pt idx="385">
                  <c:v>536.398637057967</c:v>
                </c:pt>
                <c:pt idx="386">
                  <c:v>535.962230200488</c:v>
                </c:pt>
                <c:pt idx="387">
                  <c:v>536.344476925728</c:v>
                </c:pt>
                <c:pt idx="388">
                  <c:v>536.860175876241</c:v>
                </c:pt>
                <c:pt idx="389">
                  <c:v>537.350627004289</c:v>
                </c:pt>
                <c:pt idx="390">
                  <c:v>537.721778358548</c:v>
                </c:pt>
                <c:pt idx="391">
                  <c:v>538.266911255319</c:v>
                </c:pt>
                <c:pt idx="392">
                  <c:v>538.784324368526</c:v>
                </c:pt>
                <c:pt idx="393">
                  <c:v>539.893571153545</c:v>
                </c:pt>
                <c:pt idx="394">
                  <c:v>539.694879114036</c:v>
                </c:pt>
                <c:pt idx="395">
                  <c:v>540.074071552641</c:v>
                </c:pt>
                <c:pt idx="396">
                  <c:v>540.576259558296</c:v>
                </c:pt>
                <c:pt idx="397">
                  <c:v>541.076342757189</c:v>
                </c:pt>
                <c:pt idx="398">
                  <c:v>541.535684338051</c:v>
                </c:pt>
                <c:pt idx="399">
                  <c:v>541.962100033206</c:v>
                </c:pt>
                <c:pt idx="400">
                  <c:v>542.455944276312</c:v>
                </c:pt>
                <c:pt idx="401">
                  <c:v>542.793450118101</c:v>
                </c:pt>
                <c:pt idx="402">
                  <c:v>543.252325544305</c:v>
                </c:pt>
                <c:pt idx="403">
                  <c:v>543.693667427367</c:v>
                </c:pt>
                <c:pt idx="404">
                  <c:v>544.163208373021</c:v>
                </c:pt>
                <c:pt idx="405">
                  <c:v>544.577124751414</c:v>
                </c:pt>
                <c:pt idx="406">
                  <c:v>545.057452355388</c:v>
                </c:pt>
                <c:pt idx="407">
                  <c:v>545.457044078783</c:v>
                </c:pt>
                <c:pt idx="408">
                  <c:v>545.977735716303</c:v>
                </c:pt>
                <c:pt idx="409">
                  <c:v>547.8971802158</c:v>
                </c:pt>
                <c:pt idx="410">
                  <c:v>548.932255141071</c:v>
                </c:pt>
                <c:pt idx="411">
                  <c:v>548.278950543378</c:v>
                </c:pt>
                <c:pt idx="412">
                  <c:v>548.237736825407</c:v>
                </c:pt>
                <c:pt idx="413">
                  <c:v>548.78197304588</c:v>
                </c:pt>
                <c:pt idx="414">
                  <c:v>549.331298333837</c:v>
                </c:pt>
                <c:pt idx="415">
                  <c:v>549.781999239191</c:v>
                </c:pt>
                <c:pt idx="416">
                  <c:v>551.622247335976</c:v>
                </c:pt>
                <c:pt idx="417">
                  <c:v>550.853255321335</c:v>
                </c:pt>
                <c:pt idx="418">
                  <c:v>551.246628515051</c:v>
                </c:pt>
                <c:pt idx="419">
                  <c:v>551.749368122067</c:v>
                </c:pt>
                <c:pt idx="420">
                  <c:v>552.277520142777</c:v>
                </c:pt>
                <c:pt idx="421">
                  <c:v>553.90563584882</c:v>
                </c:pt>
                <c:pt idx="422">
                  <c:v>553.753128285554</c:v>
                </c:pt>
                <c:pt idx="423">
                  <c:v>555.537109049296</c:v>
                </c:pt>
                <c:pt idx="424">
                  <c:v>554.512650191205</c:v>
                </c:pt>
                <c:pt idx="425">
                  <c:v>554.677721228948</c:v>
                </c:pt>
                <c:pt idx="426">
                  <c:v>556.634271034416</c:v>
                </c:pt>
                <c:pt idx="427">
                  <c:v>557.449479132515</c:v>
                </c:pt>
                <c:pt idx="428">
                  <c:v>556.420421558284</c:v>
                </c:pt>
                <c:pt idx="429">
                  <c:v>558.558701058545</c:v>
                </c:pt>
                <c:pt idx="430">
                  <c:v>557.440572937047</c:v>
                </c:pt>
                <c:pt idx="431">
                  <c:v>559.127831951009</c:v>
                </c:pt>
                <c:pt idx="432">
                  <c:v>559.678389011187</c:v>
                </c:pt>
                <c:pt idx="433">
                  <c:v>560.612502258654</c:v>
                </c:pt>
                <c:pt idx="434">
                  <c:v>561.133417167646</c:v>
                </c:pt>
                <c:pt idx="435">
                  <c:v>560.668692093804</c:v>
                </c:pt>
                <c:pt idx="436">
                  <c:v>560.989916110396</c:v>
                </c:pt>
                <c:pt idx="437">
                  <c:v>562.398265415752</c:v>
                </c:pt>
                <c:pt idx="438">
                  <c:v>561.939110864887</c:v>
                </c:pt>
                <c:pt idx="439">
                  <c:v>562.642602886472</c:v>
                </c:pt>
                <c:pt idx="440">
                  <c:v>563.602073211264</c:v>
                </c:pt>
                <c:pt idx="441">
                  <c:v>563.758212128895</c:v>
                </c:pt>
                <c:pt idx="442">
                  <c:v>565.042009515906</c:v>
                </c:pt>
                <c:pt idx="443">
                  <c:v>564.507683684115</c:v>
                </c:pt>
                <c:pt idx="444">
                  <c:v>565.099449290347</c:v>
                </c:pt>
                <c:pt idx="445">
                  <c:v>566.35131901474</c:v>
                </c:pt>
                <c:pt idx="446">
                  <c:v>566.939218460274</c:v>
                </c:pt>
                <c:pt idx="447">
                  <c:v>566.523970126608</c:v>
                </c:pt>
                <c:pt idx="448">
                  <c:v>567.517768007631</c:v>
                </c:pt>
                <c:pt idx="449">
                  <c:v>568.341647440125</c:v>
                </c:pt>
                <c:pt idx="450">
                  <c:v>569.005688910391</c:v>
                </c:pt>
                <c:pt idx="451">
                  <c:v>569.112525063475</c:v>
                </c:pt>
                <c:pt idx="452">
                  <c:v>569.948505035666</c:v>
                </c:pt>
                <c:pt idx="453">
                  <c:v>570.085444140414</c:v>
                </c:pt>
                <c:pt idx="454">
                  <c:v>570.768801228494</c:v>
                </c:pt>
                <c:pt idx="455">
                  <c:v>571.110790419565</c:v>
                </c:pt>
                <c:pt idx="456">
                  <c:v>571.411833609504</c:v>
                </c:pt>
                <c:pt idx="457">
                  <c:v>572.233350237174</c:v>
                </c:pt>
                <c:pt idx="458">
                  <c:v>572.785880800551</c:v>
                </c:pt>
                <c:pt idx="459">
                  <c:v>573.133312595949</c:v>
                </c:pt>
                <c:pt idx="460">
                  <c:v>573.831522055194</c:v>
                </c:pt>
                <c:pt idx="461">
                  <c:v>574.297040042961</c:v>
                </c:pt>
                <c:pt idx="462">
                  <c:v>574.769627844684</c:v>
                </c:pt>
                <c:pt idx="463">
                  <c:v>575.082383734822</c:v>
                </c:pt>
                <c:pt idx="464">
                  <c:v>575.583679223843</c:v>
                </c:pt>
                <c:pt idx="465">
                  <c:v>575.778251355353</c:v>
                </c:pt>
                <c:pt idx="466">
                  <c:v>576.655765875983</c:v>
                </c:pt>
                <c:pt idx="467">
                  <c:v>577.228842336959</c:v>
                </c:pt>
                <c:pt idx="468">
                  <c:v>577.398634071166</c:v>
                </c:pt>
                <c:pt idx="469">
                  <c:v>578.211055230395</c:v>
                </c:pt>
                <c:pt idx="470">
                  <c:v>578.343370952767</c:v>
                </c:pt>
                <c:pt idx="471">
                  <c:v>578.781056631525</c:v>
                </c:pt>
                <c:pt idx="472">
                  <c:v>579.571661272823</c:v>
                </c:pt>
                <c:pt idx="473">
                  <c:v>579.866148422869</c:v>
                </c:pt>
                <c:pt idx="474">
                  <c:v>580.230866436229</c:v>
                </c:pt>
                <c:pt idx="475">
                  <c:v>580.796600951093</c:v>
                </c:pt>
                <c:pt idx="476">
                  <c:v>581.158917109964</c:v>
                </c:pt>
                <c:pt idx="477">
                  <c:v>581.877757918199</c:v>
                </c:pt>
                <c:pt idx="478">
                  <c:v>582.158333446126</c:v>
                </c:pt>
                <c:pt idx="479">
                  <c:v>582.738036627553</c:v>
                </c:pt>
                <c:pt idx="480">
                  <c:v>583.324982249826</c:v>
                </c:pt>
                <c:pt idx="481">
                  <c:v>583.763628995478</c:v>
                </c:pt>
                <c:pt idx="482">
                  <c:v>584.734672730347</c:v>
                </c:pt>
                <c:pt idx="483">
                  <c:v>585.30288999271</c:v>
                </c:pt>
                <c:pt idx="484">
                  <c:v>586.876786796768</c:v>
                </c:pt>
                <c:pt idx="485">
                  <c:v>587.309361058475</c:v>
                </c:pt>
                <c:pt idx="486">
                  <c:v>587.882306519476</c:v>
                </c:pt>
                <c:pt idx="487">
                  <c:v>588.459854893646</c:v>
                </c:pt>
                <c:pt idx="488">
                  <c:v>588.917940213027</c:v>
                </c:pt>
                <c:pt idx="489">
                  <c:v>589.522029053016</c:v>
                </c:pt>
                <c:pt idx="490">
                  <c:v>590.070054556582</c:v>
                </c:pt>
                <c:pt idx="491">
                  <c:v>590.623485272659</c:v>
                </c:pt>
                <c:pt idx="492">
                  <c:v>591.009344555558</c:v>
                </c:pt>
                <c:pt idx="493">
                  <c:v>591.670444922557</c:v>
                </c:pt>
                <c:pt idx="494">
                  <c:v>592.117602430149</c:v>
                </c:pt>
                <c:pt idx="495">
                  <c:v>592.778239083209</c:v>
                </c:pt>
                <c:pt idx="496">
                  <c:v>593.347581492482</c:v>
                </c:pt>
                <c:pt idx="497">
                  <c:v>593.933333619697</c:v>
                </c:pt>
                <c:pt idx="498">
                  <c:v>594.403067623467</c:v>
                </c:pt>
                <c:pt idx="499">
                  <c:v>595.015058935513</c:v>
                </c:pt>
                <c:pt idx="500">
                  <c:v>595.629304426515</c:v>
                </c:pt>
                <c:pt idx="501">
                  <c:v>596.117302845225</c:v>
                </c:pt>
                <c:pt idx="502">
                  <c:v>596.687891579274</c:v>
                </c:pt>
                <c:pt idx="503">
                  <c:v>597.275174762494</c:v>
                </c:pt>
                <c:pt idx="504">
                  <c:v>597.74564098282</c:v>
                </c:pt>
                <c:pt idx="505">
                  <c:v>598.368896111164</c:v>
                </c:pt>
                <c:pt idx="506">
                  <c:v>598.995161936328</c:v>
                </c:pt>
                <c:pt idx="507">
                  <c:v>599.538847949745</c:v>
                </c:pt>
                <c:pt idx="508">
                  <c:v>600.054484888178</c:v>
                </c:pt>
                <c:pt idx="509">
                  <c:v>600.674703293807</c:v>
                </c:pt>
                <c:pt idx="510">
                  <c:v>601.047553335257</c:v>
                </c:pt>
                <c:pt idx="511">
                  <c:v>601.669576144885</c:v>
                </c:pt>
                <c:pt idx="512">
                  <c:v>602.213697910609</c:v>
                </c:pt>
                <c:pt idx="513">
                  <c:v>602.650041645943</c:v>
                </c:pt>
                <c:pt idx="514">
                  <c:v>603.162340043009</c:v>
                </c:pt>
                <c:pt idx="515">
                  <c:v>603.829313704653</c:v>
                </c:pt>
                <c:pt idx="516">
                  <c:v>604.418879109324</c:v>
                </c:pt>
                <c:pt idx="517">
                  <c:v>604.924205090964</c:v>
                </c:pt>
                <c:pt idx="518">
                  <c:v>605.547454579823</c:v>
                </c:pt>
                <c:pt idx="519">
                  <c:v>606.008692535226</c:v>
                </c:pt>
                <c:pt idx="520">
                  <c:v>606.68366465204</c:v>
                </c:pt>
                <c:pt idx="521">
                  <c:v>607.293150940799</c:v>
                </c:pt>
                <c:pt idx="522">
                  <c:v>607.735419233503</c:v>
                </c:pt>
                <c:pt idx="523">
                  <c:v>608.359649402189</c:v>
                </c:pt>
                <c:pt idx="524">
                  <c:v>609.021544412781</c:v>
                </c:pt>
                <c:pt idx="525">
                  <c:v>609.55947287519</c:v>
                </c:pt>
                <c:pt idx="526">
                  <c:v>610.215229034286</c:v>
                </c:pt>
                <c:pt idx="527">
                  <c:v>610.87832149459</c:v>
                </c:pt>
                <c:pt idx="528">
                  <c:v>611.323639426782</c:v>
                </c:pt>
                <c:pt idx="529">
                  <c:v>612.001132019668</c:v>
                </c:pt>
                <c:pt idx="530">
                  <c:v>612.714649335157</c:v>
                </c:pt>
                <c:pt idx="531">
                  <c:v>613.463918462307</c:v>
                </c:pt>
                <c:pt idx="532">
                  <c:v>614.200091243236</c:v>
                </c:pt>
                <c:pt idx="533">
                  <c:v>615.028210839922</c:v>
                </c:pt>
                <c:pt idx="534">
                  <c:v>615.574734282952</c:v>
                </c:pt>
                <c:pt idx="535">
                  <c:v>616.286204129124</c:v>
                </c:pt>
                <c:pt idx="536">
                  <c:v>617.004761515362</c:v>
                </c:pt>
                <c:pt idx="537">
                  <c:v>617.517827547207</c:v>
                </c:pt>
                <c:pt idx="538">
                  <c:v>618.222506408157</c:v>
                </c:pt>
                <c:pt idx="539">
                  <c:v>618.973289925797</c:v>
                </c:pt>
                <c:pt idx="540">
                  <c:v>619.653213557449</c:v>
                </c:pt>
                <c:pt idx="541">
                  <c:v>620.198171076628</c:v>
                </c:pt>
                <c:pt idx="542">
                  <c:v>620.963462797234</c:v>
                </c:pt>
                <c:pt idx="543">
                  <c:v>621.515014792488</c:v>
                </c:pt>
                <c:pt idx="544">
                  <c:v>622.156616230963</c:v>
                </c:pt>
                <c:pt idx="545">
                  <c:v>622.849309737541</c:v>
                </c:pt>
                <c:pt idx="546">
                  <c:v>623.563885314042</c:v>
                </c:pt>
                <c:pt idx="547">
                  <c:v>624.063785325409</c:v>
                </c:pt>
                <c:pt idx="548">
                  <c:v>624.767558594425</c:v>
                </c:pt>
                <c:pt idx="549">
                  <c:v>625.333157943488</c:v>
                </c:pt>
                <c:pt idx="550">
                  <c:v>625.998760315844</c:v>
                </c:pt>
                <c:pt idx="551">
                  <c:v>626.671272593277</c:v>
                </c:pt>
                <c:pt idx="552">
                  <c:v>627.453338783819</c:v>
                </c:pt>
                <c:pt idx="553">
                  <c:v>628.013768712992</c:v>
                </c:pt>
                <c:pt idx="554">
                  <c:v>628.786612626108</c:v>
                </c:pt>
                <c:pt idx="555">
                  <c:v>629.543441729479</c:v>
                </c:pt>
                <c:pt idx="556">
                  <c:v>630.218030835063</c:v>
                </c:pt>
                <c:pt idx="557">
                  <c:v>631.245282901832</c:v>
                </c:pt>
                <c:pt idx="558">
                  <c:v>631.820446841324</c:v>
                </c:pt>
                <c:pt idx="559">
                  <c:v>632.623248784344</c:v>
                </c:pt>
                <c:pt idx="560">
                  <c:v>634.06868990316</c:v>
                </c:pt>
                <c:pt idx="561">
                  <c:v>634.6313348322</c:v>
                </c:pt>
                <c:pt idx="562">
                  <c:v>635.39059722831</c:v>
                </c:pt>
                <c:pt idx="563">
                  <c:v>636.169390859995</c:v>
                </c:pt>
                <c:pt idx="564">
                  <c:v>636.956329713701</c:v>
                </c:pt>
                <c:pt idx="565">
                  <c:v>637.712660123656</c:v>
                </c:pt>
                <c:pt idx="566">
                  <c:v>638.453688369409</c:v>
                </c:pt>
                <c:pt idx="567">
                  <c:v>638.927615078959</c:v>
                </c:pt>
                <c:pt idx="568">
                  <c:v>639.696079806583</c:v>
                </c:pt>
                <c:pt idx="569">
                  <c:v>640.405400981677</c:v>
                </c:pt>
                <c:pt idx="570">
                  <c:v>640.984512838172</c:v>
                </c:pt>
                <c:pt idx="571">
                  <c:v>641.710331621591</c:v>
                </c:pt>
                <c:pt idx="572">
                  <c:v>642.41754085119</c:v>
                </c:pt>
                <c:pt idx="573">
                  <c:v>643.078665325579</c:v>
                </c:pt>
                <c:pt idx="574">
                  <c:v>643.770354389849</c:v>
                </c:pt>
                <c:pt idx="575">
                  <c:v>644.440978788679</c:v>
                </c:pt>
                <c:pt idx="576">
                  <c:v>644.931366293813</c:v>
                </c:pt>
                <c:pt idx="577">
                  <c:v>645.63836378296</c:v>
                </c:pt>
                <c:pt idx="578">
                  <c:v>646.270379475569</c:v>
                </c:pt>
                <c:pt idx="579">
                  <c:v>647.046659897495</c:v>
                </c:pt>
                <c:pt idx="580">
                  <c:v>647.621681321001</c:v>
                </c:pt>
                <c:pt idx="581">
                  <c:v>648.565230795217</c:v>
                </c:pt>
                <c:pt idx="582">
                  <c:v>649.081713407055</c:v>
                </c:pt>
                <c:pt idx="583">
                  <c:v>649.791118719428</c:v>
                </c:pt>
                <c:pt idx="584">
                  <c:v>650.479981230195</c:v>
                </c:pt>
                <c:pt idx="585">
                  <c:v>650.951950532215</c:v>
                </c:pt>
                <c:pt idx="586">
                  <c:v>651.588500723973</c:v>
                </c:pt>
                <c:pt idx="587">
                  <c:v>652.253767536489</c:v>
                </c:pt>
                <c:pt idx="588">
                  <c:v>652.892900415853</c:v>
                </c:pt>
                <c:pt idx="589">
                  <c:v>653.407802359223</c:v>
                </c:pt>
                <c:pt idx="590">
                  <c:v>653.987821715387</c:v>
                </c:pt>
                <c:pt idx="591">
                  <c:v>654.341387815106</c:v>
                </c:pt>
                <c:pt idx="592">
                  <c:v>654.935044811399</c:v>
                </c:pt>
                <c:pt idx="593">
                  <c:v>655.490607608882</c:v>
                </c:pt>
                <c:pt idx="594">
                  <c:v>656.073754434783</c:v>
                </c:pt>
                <c:pt idx="595">
                  <c:v>656.42717975329</c:v>
                </c:pt>
                <c:pt idx="596">
                  <c:v>656.973949121884</c:v>
                </c:pt>
                <c:pt idx="597">
                  <c:v>657.451499246762</c:v>
                </c:pt>
                <c:pt idx="598">
                  <c:v>657.986084569837</c:v>
                </c:pt>
                <c:pt idx="599">
                  <c:v>658.570694799038</c:v>
                </c:pt>
                <c:pt idx="600">
                  <c:v>658.96454606311</c:v>
                </c:pt>
                <c:pt idx="601">
                  <c:v>659.603068905821</c:v>
                </c:pt>
                <c:pt idx="602">
                  <c:v>660.238097800539</c:v>
                </c:pt>
                <c:pt idx="603">
                  <c:v>660.851776579114</c:v>
                </c:pt>
                <c:pt idx="604">
                  <c:v>661.127533099348</c:v>
                </c:pt>
                <c:pt idx="605">
                  <c:v>661.707011555278</c:v>
                </c:pt>
                <c:pt idx="606">
                  <c:v>662.190399562264</c:v>
                </c:pt>
                <c:pt idx="607">
                  <c:v>662.683508879934</c:v>
                </c:pt>
                <c:pt idx="608">
                  <c:v>663.155139644378</c:v>
                </c:pt>
                <c:pt idx="609">
                  <c:v>663.60790072307</c:v>
                </c:pt>
                <c:pt idx="610">
                  <c:v>663.737591830694</c:v>
                </c:pt>
                <c:pt idx="611">
                  <c:v>664.123966388585</c:v>
                </c:pt>
                <c:pt idx="612">
                  <c:v>664.470770272057</c:v>
                </c:pt>
                <c:pt idx="613">
                  <c:v>664.706259489765</c:v>
                </c:pt>
                <c:pt idx="614">
                  <c:v>665.013257089674</c:v>
                </c:pt>
                <c:pt idx="615">
                  <c:v>665.12234906907</c:v>
                </c:pt>
                <c:pt idx="616">
                  <c:v>665.473426988292</c:v>
                </c:pt>
                <c:pt idx="617">
                  <c:v>665.741897845289</c:v>
                </c:pt>
                <c:pt idx="618">
                  <c:v>666.020378633748</c:v>
                </c:pt>
                <c:pt idx="619">
                  <c:v>666.050523416459</c:v>
                </c:pt>
                <c:pt idx="620">
                  <c:v>666.249680779743</c:v>
                </c:pt>
                <c:pt idx="621">
                  <c:v>666.36375577583</c:v>
                </c:pt>
                <c:pt idx="622">
                  <c:v>666.597677702224</c:v>
                </c:pt>
                <c:pt idx="623">
                  <c:v>666.716125830229</c:v>
                </c:pt>
                <c:pt idx="624">
                  <c:v>666.900664015147</c:v>
                </c:pt>
                <c:pt idx="625">
                  <c:v>666.87130411026</c:v>
                </c:pt>
                <c:pt idx="626">
                  <c:v>667.065227927686</c:v>
                </c:pt>
                <c:pt idx="627">
                  <c:v>667.139743097597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57211034"/>
        <c:axId val="51859221"/>
      </c:lineChart>
      <c:catAx>
        <c:axId val="57211034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51859221"/>
        <c:crosses val="autoZero"/>
        <c:auto val="1"/>
        <c:lblAlgn val="ctr"/>
        <c:lblOffset val="100"/>
        <c:noMultiLvlLbl val="0"/>
      </c:catAx>
      <c:valAx>
        <c:axId val="5185922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57211034"/>
        <c:crosses val="autoZero"/>
        <c:crossBetween val="midCat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0257120" y="5403600"/>
      <a:ext cx="5201640" cy="30157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[2]Лист1!$N$14:$N$641</c:f>
              <c:strCache>
                <c:ptCount val="628"/>
                <c:pt idx="0">
                  <c:v>0</c:v>
                </c:pt>
                <c:pt idx="1">
                  <c:v>0.0014152491</c:v>
                </c:pt>
                <c:pt idx="2">
                  <c:v>0.00534753676666667</c:v>
                </c:pt>
                <c:pt idx="3">
                  <c:v>0.00799562003333334</c:v>
                </c:pt>
                <c:pt idx="4">
                  <c:v>0.00931940616666667</c:v>
                </c:pt>
                <c:pt idx="5">
                  <c:v>0.0128465483333333</c:v>
                </c:pt>
                <c:pt idx="6">
                  <c:v>0.014137814</c:v>
                </c:pt>
                <c:pt idx="7">
                  <c:v>0.0167563382333333</c:v>
                </c:pt>
                <c:pt idx="8">
                  <c:v>0.0193118892</c:v>
                </c:pt>
                <c:pt idx="9">
                  <c:v>0.0206084858333333</c:v>
                </c:pt>
                <c:pt idx="10">
                  <c:v>0.0218928757</c:v>
                </c:pt>
                <c:pt idx="11">
                  <c:v>0.0244513999333333</c:v>
                </c:pt>
                <c:pt idx="12">
                  <c:v>0.0257506561333333</c:v>
                </c:pt>
                <c:pt idx="13">
                  <c:v>0.0269951387333333</c:v>
                </c:pt>
                <c:pt idx="14">
                  <c:v>0.0294343476</c:v>
                </c:pt>
                <c:pt idx="15">
                  <c:v>0.0306518498333333</c:v>
                </c:pt>
                <c:pt idx="16">
                  <c:v>0.0318957168666667</c:v>
                </c:pt>
                <c:pt idx="17">
                  <c:v>0.0331419416</c:v>
                </c:pt>
                <c:pt idx="18">
                  <c:v>0.0343918597333333</c:v>
                </c:pt>
                <c:pt idx="19">
                  <c:v>0.0368213004333333</c:v>
                </c:pt>
                <c:pt idx="20">
                  <c:v>0.0386631077666667</c:v>
                </c:pt>
                <c:pt idx="21">
                  <c:v>0.0394305262</c:v>
                </c:pt>
                <c:pt idx="22">
                  <c:v>0.0400852959333333</c:v>
                </c:pt>
                <c:pt idx="23">
                  <c:v>0.0413245680666667</c:v>
                </c:pt>
                <c:pt idx="24">
                  <c:v>0.0419124383333333</c:v>
                </c:pt>
                <c:pt idx="25">
                  <c:v>0.0453223562333333</c:v>
                </c:pt>
                <c:pt idx="26">
                  <c:v>0.0483915875666667</c:v>
                </c:pt>
                <c:pt idx="27">
                  <c:v>0.0488851834</c:v>
                </c:pt>
                <c:pt idx="28">
                  <c:v>0.0494235064666667</c:v>
                </c:pt>
                <c:pt idx="29">
                  <c:v>0.0500745828</c:v>
                </c:pt>
                <c:pt idx="30">
                  <c:v>0.0505169820333333</c:v>
                </c:pt>
                <c:pt idx="31">
                  <c:v>0.0513788190666667</c:v>
                </c:pt>
                <c:pt idx="32">
                  <c:v>0.0518097435</c:v>
                </c:pt>
                <c:pt idx="33">
                  <c:v>0.0528438346333333</c:v>
                </c:pt>
                <c:pt idx="34">
                  <c:v>0.0550386476</c:v>
                </c:pt>
                <c:pt idx="35">
                  <c:v>0.0556615006</c:v>
                </c:pt>
                <c:pt idx="36">
                  <c:v>0.0595640000666667</c:v>
                </c:pt>
                <c:pt idx="37">
                  <c:v>0.0599661783333333</c:v>
                </c:pt>
                <c:pt idx="38">
                  <c:v>0.0604706334</c:v>
                </c:pt>
                <c:pt idx="39">
                  <c:v>0.0610260877666667</c:v>
                </c:pt>
                <c:pt idx="40">
                  <c:v>0.0616128314666667</c:v>
                </c:pt>
                <c:pt idx="41">
                  <c:v>0.0622538496</c:v>
                </c:pt>
                <c:pt idx="42">
                  <c:v>0.0628831719666667</c:v>
                </c:pt>
                <c:pt idx="43">
                  <c:v>0.0635747711333333</c:v>
                </c:pt>
                <c:pt idx="44">
                  <c:v>0.0644231306666667</c:v>
                </c:pt>
                <c:pt idx="45">
                  <c:v>0.0652136269333333</c:v>
                </c:pt>
                <c:pt idx="46">
                  <c:v>0.0660592105</c:v>
                </c:pt>
                <c:pt idx="47">
                  <c:v>0.0683290062</c:v>
                </c:pt>
                <c:pt idx="48">
                  <c:v>0.0690006981</c:v>
                </c:pt>
                <c:pt idx="49">
                  <c:v>0.0699269327333333</c:v>
                </c:pt>
                <c:pt idx="50">
                  <c:v>0.0709660133666667</c:v>
                </c:pt>
                <c:pt idx="51">
                  <c:v>0.0720172080333333</c:v>
                </c:pt>
                <c:pt idx="52">
                  <c:v>0.0745013414333333</c:v>
                </c:pt>
                <c:pt idx="53">
                  <c:v>0.0758377407666667</c:v>
                </c:pt>
                <c:pt idx="54">
                  <c:v>0.0768964031333333</c:v>
                </c:pt>
                <c:pt idx="55">
                  <c:v>0.0781513385333333</c:v>
                </c:pt>
                <c:pt idx="56">
                  <c:v>0.0794052519333333</c:v>
                </c:pt>
                <c:pt idx="57">
                  <c:v>0.0807028705666667</c:v>
                </c:pt>
                <c:pt idx="58">
                  <c:v>0.0819137988666667</c:v>
                </c:pt>
                <c:pt idx="59">
                  <c:v>0.0831455518666667</c:v>
                </c:pt>
                <c:pt idx="60">
                  <c:v>0.0843939251666667</c:v>
                </c:pt>
                <c:pt idx="61">
                  <c:v>0.0856520429666667</c:v>
                </c:pt>
                <c:pt idx="62">
                  <c:v>0.0882538305</c:v>
                </c:pt>
                <c:pt idx="63">
                  <c:v>0.0895261063333333</c:v>
                </c:pt>
                <c:pt idx="64">
                  <c:v>0.0908046424</c:v>
                </c:pt>
                <c:pt idx="65">
                  <c:v>0.0920916918333333</c:v>
                </c:pt>
                <c:pt idx="66">
                  <c:v>0.0933751524333333</c:v>
                </c:pt>
                <c:pt idx="67">
                  <c:v>0.0946586130333333</c:v>
                </c:pt>
                <c:pt idx="68">
                  <c:v>0.0959421782</c:v>
                </c:pt>
                <c:pt idx="69">
                  <c:v>0.0972710743333333</c:v>
                </c:pt>
                <c:pt idx="70">
                  <c:v>0.0985589484666667</c:v>
                </c:pt>
                <c:pt idx="71">
                  <c:v>0.0998576936666667</c:v>
                </c:pt>
                <c:pt idx="72">
                  <c:v>0.1011516189</c:v>
                </c:pt>
                <c:pt idx="73">
                  <c:v>0.1024540575</c:v>
                </c:pt>
                <c:pt idx="74">
                  <c:v>0.103755880533333</c:v>
                </c:pt>
                <c:pt idx="75">
                  <c:v>0.105058319133333</c:v>
                </c:pt>
                <c:pt idx="76">
                  <c:v>0.1063534755</c:v>
                </c:pt>
                <c:pt idx="77">
                  <c:v>0.107701349633333</c:v>
                </c:pt>
                <c:pt idx="78">
                  <c:v>0.109005019366667</c:v>
                </c:pt>
                <c:pt idx="79">
                  <c:v>0.110306946966667</c:v>
                </c:pt>
                <c:pt idx="80">
                  <c:v>0.111597283366667</c:v>
                </c:pt>
                <c:pt idx="81">
                  <c:v>0.112894286433333</c:v>
                </c:pt>
                <c:pt idx="82">
                  <c:v>0.1141931362</c:v>
                </c:pt>
                <c:pt idx="83">
                  <c:v>0.115502346033333</c:v>
                </c:pt>
                <c:pt idx="84">
                  <c:v>0.1168072469</c:v>
                </c:pt>
                <c:pt idx="85">
                  <c:v>0.1181552256</c:v>
                </c:pt>
                <c:pt idx="86">
                  <c:v>0.1207693363</c:v>
                </c:pt>
                <c:pt idx="87">
                  <c:v>0.122080392833333</c:v>
                </c:pt>
                <c:pt idx="88">
                  <c:v>0.123384678133333</c:v>
                </c:pt>
                <c:pt idx="89">
                  <c:v>0.124690194566667</c:v>
                </c:pt>
                <c:pt idx="90">
                  <c:v>0.1259873022</c:v>
                </c:pt>
                <c:pt idx="91">
                  <c:v>0.127286767533333</c:v>
                </c:pt>
                <c:pt idx="92">
                  <c:v>0.128629926266667</c:v>
                </c:pt>
                <c:pt idx="93">
                  <c:v>0.129931853866667</c:v>
                </c:pt>
                <c:pt idx="94">
                  <c:v>0.131233781466667</c:v>
                </c:pt>
                <c:pt idx="95">
                  <c:v>0.132533862366667</c:v>
                </c:pt>
                <c:pt idx="96">
                  <c:v>0.133845534466667</c:v>
                </c:pt>
                <c:pt idx="97">
                  <c:v>0.135153513166667</c:v>
                </c:pt>
                <c:pt idx="98">
                  <c:v>0.136462723</c:v>
                </c:pt>
                <c:pt idx="99">
                  <c:v>0.137775010666667</c:v>
                </c:pt>
                <c:pt idx="100">
                  <c:v>0.1391265782</c:v>
                </c:pt>
                <c:pt idx="101">
                  <c:v>0.140446763666667</c:v>
                </c:pt>
                <c:pt idx="102">
                  <c:v>0.1417499224</c:v>
                </c:pt>
                <c:pt idx="103">
                  <c:v>0.143059132233333</c:v>
                </c:pt>
                <c:pt idx="104">
                  <c:v>0.144527621933333</c:v>
                </c:pt>
                <c:pt idx="105">
                  <c:v>0.145830780666667</c:v>
                </c:pt>
                <c:pt idx="106">
                  <c:v>0.1471441949</c:v>
                </c:pt>
                <c:pt idx="107">
                  <c:v>0.148460791533333</c:v>
                </c:pt>
                <c:pt idx="108">
                  <c:v>0.149822103566667</c:v>
                </c:pt>
                <c:pt idx="109">
                  <c:v>0.151142289033333</c:v>
                </c:pt>
                <c:pt idx="110">
                  <c:v>0.152453961133333</c:v>
                </c:pt>
                <c:pt idx="111">
                  <c:v>0.153765633233333</c:v>
                </c:pt>
                <c:pt idx="112">
                  <c:v>0.1550816143</c:v>
                </c:pt>
                <c:pt idx="113">
                  <c:v>0.156400568633333</c:v>
                </c:pt>
                <c:pt idx="114">
                  <c:v>0.157710394033333</c:v>
                </c:pt>
                <c:pt idx="115">
                  <c:v>0.1590129372</c:v>
                </c:pt>
                <c:pt idx="116">
                  <c:v>0.1603646093</c:v>
                </c:pt>
                <c:pt idx="117">
                  <c:v>0.161675665833333</c:v>
                </c:pt>
                <c:pt idx="118">
                  <c:v>0.1629916469</c:v>
                </c:pt>
                <c:pt idx="119">
                  <c:v>0.1643051657</c:v>
                </c:pt>
                <c:pt idx="120">
                  <c:v>0.165616222233333</c:v>
                </c:pt>
                <c:pt idx="121">
                  <c:v>0.1669285099</c:v>
                </c:pt>
                <c:pt idx="122">
                  <c:v>0.1682438754</c:v>
                </c:pt>
                <c:pt idx="123">
                  <c:v>0.1695573942</c:v>
                </c:pt>
                <c:pt idx="124">
                  <c:v>0.170918195233333</c:v>
                </c:pt>
                <c:pt idx="125">
                  <c:v>0.1722262785</c:v>
                </c:pt>
                <c:pt idx="126">
                  <c:v>0.173532515066667</c:v>
                </c:pt>
                <c:pt idx="127">
                  <c:v>0.1748412139</c:v>
                </c:pt>
                <c:pt idx="128">
                  <c:v>0.176148066033333</c:v>
                </c:pt>
                <c:pt idx="129">
                  <c:v>0.177456764866667</c:v>
                </c:pt>
                <c:pt idx="130">
                  <c:v>0.178764848133333</c:v>
                </c:pt>
                <c:pt idx="131">
                  <c:v>0.180083907033333</c:v>
                </c:pt>
                <c:pt idx="132">
                  <c:v>0.181439167966667</c:v>
                </c:pt>
                <c:pt idx="133">
                  <c:v>0.182764277966667</c:v>
                </c:pt>
                <c:pt idx="134">
                  <c:v>0.1840929768</c:v>
                </c:pt>
                <c:pt idx="135">
                  <c:v>0.185407726733333</c:v>
                </c:pt>
                <c:pt idx="136">
                  <c:v>0.186721245533333</c:v>
                </c:pt>
                <c:pt idx="137">
                  <c:v>0.188041535566667</c:v>
                </c:pt>
                <c:pt idx="138">
                  <c:v>0.189361210033333</c:v>
                </c:pt>
                <c:pt idx="139">
                  <c:v>0.1906771911</c:v>
                </c:pt>
                <c:pt idx="140">
                  <c:v>0.193322997566667</c:v>
                </c:pt>
                <c:pt idx="141">
                  <c:v>0.1946414409</c:v>
                </c:pt>
                <c:pt idx="142">
                  <c:v>0.1959568064</c:v>
                </c:pt>
                <c:pt idx="143">
                  <c:v>0.1972642741</c:v>
                </c:pt>
                <c:pt idx="144">
                  <c:v>0.198588152966667</c:v>
                </c:pt>
                <c:pt idx="145">
                  <c:v>0.199907722866667</c:v>
                </c:pt>
                <c:pt idx="146">
                  <c:v>0.201213959433333</c:v>
                </c:pt>
                <c:pt idx="147">
                  <c:v>0.202574760466667</c:v>
                </c:pt>
                <c:pt idx="148">
                  <c:v>0.2038876637</c:v>
                </c:pt>
                <c:pt idx="149">
                  <c:v>0.205199951366667</c:v>
                </c:pt>
                <c:pt idx="150">
                  <c:v>0.206509881333333</c:v>
                </c:pt>
                <c:pt idx="151">
                  <c:v>0.207817349033333</c:v>
                </c:pt>
                <c:pt idx="152">
                  <c:v>0.209124201166667</c:v>
                </c:pt>
                <c:pt idx="153">
                  <c:v>0.2104292066</c:v>
                </c:pt>
                <c:pt idx="154">
                  <c:v>0.2117464188</c:v>
                </c:pt>
                <c:pt idx="155">
                  <c:v>0.213103526433333</c:v>
                </c:pt>
                <c:pt idx="156">
                  <c:v>0.214428020866667</c:v>
                </c:pt>
                <c:pt idx="157">
                  <c:v>0.215741539666667</c:v>
                </c:pt>
                <c:pt idx="158">
                  <c:v>0.217056905166667</c:v>
                </c:pt>
                <c:pt idx="159">
                  <c:v>0.2183716551</c:v>
                </c:pt>
                <c:pt idx="160">
                  <c:v>0.219682200633333</c:v>
                </c:pt>
                <c:pt idx="161">
                  <c:v>0.220995103866667</c:v>
                </c:pt>
                <c:pt idx="162">
                  <c:v>0.2223038027</c:v>
                </c:pt>
                <c:pt idx="163">
                  <c:v>0.223648192566667</c:v>
                </c:pt>
                <c:pt idx="164">
                  <c:v>0.2249592491</c:v>
                </c:pt>
                <c:pt idx="165">
                  <c:v>0.226283127966667</c:v>
                </c:pt>
                <c:pt idx="166">
                  <c:v>0.227603313433333</c:v>
                </c:pt>
                <c:pt idx="167">
                  <c:v>0.2289234989</c:v>
                </c:pt>
                <c:pt idx="168">
                  <c:v>0.230235786566667</c:v>
                </c:pt>
                <c:pt idx="169">
                  <c:v>0.231559665433333</c:v>
                </c:pt>
                <c:pt idx="170">
                  <c:v>0.232872568666667</c:v>
                </c:pt>
                <c:pt idx="171">
                  <c:v>0.2342333697</c:v>
                </c:pt>
                <c:pt idx="172">
                  <c:v>0.2355529396</c:v>
                </c:pt>
                <c:pt idx="173">
                  <c:v>0.236867073966667</c:v>
                </c:pt>
                <c:pt idx="174">
                  <c:v>0.238178850633333</c:v>
                </c:pt>
                <c:pt idx="175">
                  <c:v>0.239486318333333</c:v>
                </c:pt>
                <c:pt idx="176">
                  <c:v>0.240799837133333</c:v>
                </c:pt>
                <c:pt idx="177">
                  <c:v>0.242106689266667</c:v>
                </c:pt>
                <c:pt idx="178">
                  <c:v>0.243424517033333</c:v>
                </c:pt>
                <c:pt idx="179">
                  <c:v>0.2447810091</c:v>
                </c:pt>
                <c:pt idx="180">
                  <c:v>0.246099452433333</c:v>
                </c:pt>
                <c:pt idx="181">
                  <c:v>0.247420253466667</c:v>
                </c:pt>
                <c:pt idx="182">
                  <c:v>0.248735618966667</c:v>
                </c:pt>
                <c:pt idx="183">
                  <c:v>0.250044933366667</c:v>
                </c:pt>
                <c:pt idx="184">
                  <c:v>0.251357941166667</c:v>
                </c:pt>
                <c:pt idx="185">
                  <c:v>0.2526708444</c:v>
                </c:pt>
                <c:pt idx="186">
                  <c:v>0.253977696533333</c:v>
                </c:pt>
                <c:pt idx="187">
                  <c:v>0.255327010933333</c:v>
                </c:pt>
                <c:pt idx="188">
                  <c:v>0.256635709766667</c:v>
                </c:pt>
                <c:pt idx="189">
                  <c:v>0.257941330766667</c:v>
                </c:pt>
                <c:pt idx="190">
                  <c:v>0.259250645166667</c:v>
                </c:pt>
                <c:pt idx="191">
                  <c:v>0.2605653951</c:v>
                </c:pt>
                <c:pt idx="192">
                  <c:v>0.2618868117</c:v>
                </c:pt>
                <c:pt idx="193">
                  <c:v>0.263203408333333</c:v>
                </c:pt>
                <c:pt idx="194">
                  <c:v>0.264516311566667</c:v>
                </c:pt>
                <c:pt idx="195">
                  <c:v>0.265877728166667</c:v>
                </c:pt>
                <c:pt idx="196">
                  <c:v>0.2671906314</c:v>
                </c:pt>
                <c:pt idx="197">
                  <c:v>0.2685102013</c:v>
                </c:pt>
                <c:pt idx="198">
                  <c:v>0.2698237201</c:v>
                </c:pt>
                <c:pt idx="199">
                  <c:v>0.2711288301</c:v>
                </c:pt>
                <c:pt idx="200">
                  <c:v>0.272443580033333</c:v>
                </c:pt>
                <c:pt idx="201">
                  <c:v>0.273752894433333</c:v>
                </c:pt>
                <c:pt idx="202">
                  <c:v>0.275066413233333</c:v>
                </c:pt>
                <c:pt idx="203">
                  <c:v>0.276427214266667</c:v>
                </c:pt>
                <c:pt idx="204">
                  <c:v>0.277749246433333</c:v>
                </c:pt>
                <c:pt idx="205">
                  <c:v>0.279065843066667</c:v>
                </c:pt>
                <c:pt idx="206">
                  <c:v>0.280380593</c:v>
                </c:pt>
                <c:pt idx="207">
                  <c:v>0.281691138533333</c:v>
                </c:pt>
                <c:pt idx="208">
                  <c:v>0.2830089663</c:v>
                </c:pt>
                <c:pt idx="209">
                  <c:v>0.284317665133333</c:v>
                </c:pt>
                <c:pt idx="210">
                  <c:v>0.285625132833333</c:v>
                </c:pt>
                <c:pt idx="211">
                  <c:v>0.286980498333333</c:v>
                </c:pt>
                <c:pt idx="212">
                  <c:v>0.288287966033333</c:v>
                </c:pt>
                <c:pt idx="213">
                  <c:v>0.289601484833333</c:v>
                </c:pt>
                <c:pt idx="214">
                  <c:v>0.290918081466667</c:v>
                </c:pt>
                <c:pt idx="215">
                  <c:v>0.2922230869</c:v>
                </c:pt>
                <c:pt idx="216">
                  <c:v>0.2935384524</c:v>
                </c:pt>
                <c:pt idx="217">
                  <c:v>0.294850740066667</c:v>
                </c:pt>
                <c:pt idx="218">
                  <c:v>0.296161901166667</c:v>
                </c:pt>
                <c:pt idx="219">
                  <c:v>0.2975190088</c:v>
                </c:pt>
                <c:pt idx="220">
                  <c:v>0.298828938766667</c:v>
                </c:pt>
                <c:pt idx="221">
                  <c:v>0.300143073133333</c:v>
                </c:pt>
                <c:pt idx="222">
                  <c:v>0.301443874166667</c:v>
                </c:pt>
                <c:pt idx="223">
                  <c:v>0.302758008533333</c:v>
                </c:pt>
                <c:pt idx="224">
                  <c:v>0.304068554066667</c:v>
                </c:pt>
                <c:pt idx="225">
                  <c:v>0.307141329066667</c:v>
                </c:pt>
                <c:pt idx="226">
                  <c:v>0.308501514533333</c:v>
                </c:pt>
                <c:pt idx="227">
                  <c:v>0.3098217</c:v>
                </c:pt>
                <c:pt idx="228">
                  <c:v>0.311137681066667</c:v>
                </c:pt>
                <c:pt idx="229">
                  <c:v>0.312461559933333</c:v>
                </c:pt>
                <c:pt idx="230">
                  <c:v>0.313780003266667</c:v>
                </c:pt>
                <c:pt idx="231">
                  <c:v>0.315091164366667</c:v>
                </c:pt>
                <c:pt idx="232">
                  <c:v>0.316402836466667</c:v>
                </c:pt>
                <c:pt idx="233">
                  <c:v>0.3177120463</c:v>
                </c:pt>
                <c:pt idx="234">
                  <c:v>0.319058793866667</c:v>
                </c:pt>
                <c:pt idx="235">
                  <c:v>0.3203637993</c:v>
                </c:pt>
                <c:pt idx="236">
                  <c:v>0.321671882566667</c:v>
                </c:pt>
                <c:pt idx="237">
                  <c:v>0.322975656866667</c:v>
                </c:pt>
                <c:pt idx="238">
                  <c:v>0.324286097833333</c:v>
                </c:pt>
                <c:pt idx="239">
                  <c:v>0.325597769933333</c:v>
                </c:pt>
                <c:pt idx="240">
                  <c:v>0.326911288733333</c:v>
                </c:pt>
                <c:pt idx="241">
                  <c:v>0.328216294166667</c:v>
                </c:pt>
                <c:pt idx="242">
                  <c:v>0.329565504</c:v>
                </c:pt>
                <c:pt idx="243">
                  <c:v>0.330876560533333</c:v>
                </c:pt>
                <c:pt idx="244">
                  <c:v>0.3321833081</c:v>
                </c:pt>
                <c:pt idx="245">
                  <c:v>0.333490671233333</c:v>
                </c:pt>
                <c:pt idx="246">
                  <c:v>0.334796292233333</c:v>
                </c:pt>
                <c:pt idx="247">
                  <c:v>0.336105502066667</c:v>
                </c:pt>
                <c:pt idx="248">
                  <c:v>0.337405582966667</c:v>
                </c:pt>
                <c:pt idx="249">
                  <c:v>0.3387147928</c:v>
                </c:pt>
                <c:pt idx="250">
                  <c:v>0.3400706693</c:v>
                </c:pt>
                <c:pt idx="251">
                  <c:v>0.341378648</c:v>
                </c:pt>
                <c:pt idx="252">
                  <c:v>0.342689704533333</c:v>
                </c:pt>
                <c:pt idx="253">
                  <c:v>0.343991016566667</c:v>
                </c:pt>
                <c:pt idx="254">
                  <c:v>0.345297764133333</c:v>
                </c:pt>
                <c:pt idx="255">
                  <c:v>0.346602665</c:v>
                </c:pt>
                <c:pt idx="256">
                  <c:v>0.347911874833333</c:v>
                </c:pt>
                <c:pt idx="257">
                  <c:v>0.3492107246</c:v>
                </c:pt>
                <c:pt idx="258">
                  <c:v>0.350563523266667</c:v>
                </c:pt>
                <c:pt idx="259">
                  <c:v>0.3518708864</c:v>
                </c:pt>
                <c:pt idx="260">
                  <c:v>0.3531751717</c:v>
                </c:pt>
                <c:pt idx="261">
                  <c:v>0.354481919266667</c:v>
                </c:pt>
                <c:pt idx="262">
                  <c:v>0.355797795766667</c:v>
                </c:pt>
                <c:pt idx="263">
                  <c:v>0.357102081066667</c:v>
                </c:pt>
                <c:pt idx="264">
                  <c:v>0.358403288533333</c:v>
                </c:pt>
                <c:pt idx="265">
                  <c:v>0.359703264866667</c:v>
                </c:pt>
                <c:pt idx="266">
                  <c:v>0.361050523433333</c:v>
                </c:pt>
                <c:pt idx="267">
                  <c:v>0.362352962033333</c:v>
                </c:pt>
                <c:pt idx="268">
                  <c:v>0.3636597096</c:v>
                </c:pt>
                <c:pt idx="269">
                  <c:v>0.364950046</c:v>
                </c:pt>
                <c:pt idx="270">
                  <c:v>0.366245817933333</c:v>
                </c:pt>
                <c:pt idx="271">
                  <c:v>0.367540358733333</c:v>
                </c:pt>
                <c:pt idx="272">
                  <c:v>0.3688434129</c:v>
                </c:pt>
                <c:pt idx="273">
                  <c:v>0.3701440048</c:v>
                </c:pt>
                <c:pt idx="274">
                  <c:v>0.371485723266667</c:v>
                </c:pt>
                <c:pt idx="275">
                  <c:v>0.3727954441</c:v>
                </c:pt>
                <c:pt idx="276">
                  <c:v>0.374100855966667</c:v>
                </c:pt>
                <c:pt idx="277">
                  <c:v>0.375406267833333</c:v>
                </c:pt>
                <c:pt idx="278">
                  <c:v>0.376692295266667</c:v>
                </c:pt>
                <c:pt idx="279">
                  <c:v>0.3779978117</c:v>
                </c:pt>
                <c:pt idx="280">
                  <c:v>0.379297172466667</c:v>
                </c:pt>
                <c:pt idx="281">
                  <c:v>0.380588019866667</c:v>
                </c:pt>
                <c:pt idx="282">
                  <c:v>0.3819303539</c:v>
                </c:pt>
                <c:pt idx="283">
                  <c:v>0.383226636833333</c:v>
                </c:pt>
                <c:pt idx="284">
                  <c:v>0.384515637533333</c:v>
                </c:pt>
                <c:pt idx="285">
                  <c:v>0.385814382733333</c:v>
                </c:pt>
                <c:pt idx="286">
                  <c:v>0.387108818966667</c:v>
                </c:pt>
                <c:pt idx="287">
                  <c:v>0.388410537433333</c:v>
                </c:pt>
                <c:pt idx="288">
                  <c:v>0.389701280266667</c:v>
                </c:pt>
                <c:pt idx="289">
                  <c:v>0.390996947633333</c:v>
                </c:pt>
                <c:pt idx="290">
                  <c:v>0.3943369812</c:v>
                </c:pt>
                <c:pt idx="291">
                  <c:v>0.3956264929</c:v>
                </c:pt>
                <c:pt idx="292">
                  <c:v>0.3969154936</c:v>
                </c:pt>
                <c:pt idx="293">
                  <c:v>0.398198338633333</c:v>
                </c:pt>
                <c:pt idx="294">
                  <c:v>0.3994842615</c:v>
                </c:pt>
                <c:pt idx="295">
                  <c:v>0.400768337666667</c:v>
                </c:pt>
                <c:pt idx="296">
                  <c:v>0.4021111827</c:v>
                </c:pt>
                <c:pt idx="297">
                  <c:v>0.403400078833333</c:v>
                </c:pt>
                <c:pt idx="298">
                  <c:v>0.404700566166667</c:v>
                </c:pt>
                <c:pt idx="299">
                  <c:v>0.405986384466667</c:v>
                </c:pt>
                <c:pt idx="300">
                  <c:v>0.407268613933333</c:v>
                </c:pt>
                <c:pt idx="301">
                  <c:v>0.4085508434</c:v>
                </c:pt>
                <c:pt idx="302">
                  <c:v>0.409843432933333</c:v>
                </c:pt>
                <c:pt idx="303">
                  <c:v>0.4111201223</c:v>
                </c:pt>
                <c:pt idx="304">
                  <c:v>0.4124040939</c:v>
                </c:pt>
                <c:pt idx="305">
                  <c:v>0.413717194433333</c:v>
                </c:pt>
                <c:pt idx="306">
                  <c:v>0.415003012733333</c:v>
                </c:pt>
                <c:pt idx="307">
                  <c:v>0.4162833955</c:v>
                </c:pt>
                <c:pt idx="308">
                  <c:v>0.417573522766667</c:v>
                </c:pt>
                <c:pt idx="309">
                  <c:v>0.418865392166667</c:v>
                </c:pt>
                <c:pt idx="310">
                  <c:v>0.420148132633333</c:v>
                </c:pt>
                <c:pt idx="311">
                  <c:v>0.421434461933333</c:v>
                </c:pt>
                <c:pt idx="312">
                  <c:v>0.422729920166667</c:v>
                </c:pt>
                <c:pt idx="313">
                  <c:v>0.424031835933333</c:v>
                </c:pt>
                <c:pt idx="314">
                  <c:v>0.425313960833333</c:v>
                </c:pt>
                <c:pt idx="315">
                  <c:v>0.426588083366667</c:v>
                </c:pt>
                <c:pt idx="316">
                  <c:v>0.4278501037</c:v>
                </c:pt>
                <c:pt idx="317">
                  <c:v>0.429127919633333</c:v>
                </c:pt>
                <c:pt idx="318">
                  <c:v>0.430403377866667</c:v>
                </c:pt>
                <c:pt idx="319">
                  <c:v>0.431672680433333</c:v>
                </c:pt>
                <c:pt idx="320">
                  <c:v>0.432952854066667</c:v>
                </c:pt>
                <c:pt idx="321">
                  <c:v>0.4342651299</c:v>
                </c:pt>
                <c:pt idx="322">
                  <c:v>0.435546534666667</c:v>
                </c:pt>
                <c:pt idx="323">
                  <c:v>0.436818194933333</c:v>
                </c:pt>
                <c:pt idx="324">
                  <c:v>0.438096010866667</c:v>
                </c:pt>
                <c:pt idx="325">
                  <c:v>0.43936644</c:v>
                </c:pt>
                <c:pt idx="326">
                  <c:v>0.4406277402</c:v>
                </c:pt>
                <c:pt idx="327">
                  <c:v>0.441884220433333</c:v>
                </c:pt>
                <c:pt idx="328">
                  <c:v>0.443166856333333</c:v>
                </c:pt>
                <c:pt idx="329">
                  <c:v>0.444458412033333</c:v>
                </c:pt>
                <c:pt idx="330">
                  <c:v>0.445728330166667</c:v>
                </c:pt>
                <c:pt idx="331">
                  <c:v>0.446988399233333</c:v>
                </c:pt>
                <c:pt idx="332">
                  <c:v>0.448253288266667</c:v>
                </c:pt>
                <c:pt idx="333">
                  <c:v>0.4495121262</c:v>
                </c:pt>
                <c:pt idx="334">
                  <c:v>0.450788606433333</c:v>
                </c:pt>
                <c:pt idx="335">
                  <c:v>0.4520449821</c:v>
                </c:pt>
                <c:pt idx="336">
                  <c:v>0.4533025889</c:v>
                </c:pt>
                <c:pt idx="337">
                  <c:v>0.4545291964</c:v>
                </c:pt>
                <c:pt idx="338">
                  <c:v>0.455860566633333</c:v>
                </c:pt>
                <c:pt idx="339">
                  <c:v>0.457121251266667</c:v>
                </c:pt>
                <c:pt idx="340">
                  <c:v>0.458387987</c:v>
                </c:pt>
                <c:pt idx="341">
                  <c:v>0.459641284833333</c:v>
                </c:pt>
                <c:pt idx="342">
                  <c:v>0.460895198233333</c:v>
                </c:pt>
                <c:pt idx="343">
                  <c:v>0.462153316033333</c:v>
                </c:pt>
                <c:pt idx="344">
                  <c:v>0.463414511666667</c:v>
                </c:pt>
                <c:pt idx="345">
                  <c:v>0.464716113733333</c:v>
                </c:pt>
                <c:pt idx="346">
                  <c:v>0.465979156066667</c:v>
                </c:pt>
                <c:pt idx="347">
                  <c:v>0.467242093833333</c:v>
                </c:pt>
                <c:pt idx="348">
                  <c:v>0.4684910827</c:v>
                </c:pt>
                <c:pt idx="349">
                  <c:v>0.469746122666667</c:v>
                </c:pt>
                <c:pt idx="350">
                  <c:v>0.471006087166667</c:v>
                </c:pt>
                <c:pt idx="351">
                  <c:v>0.472250767066667</c:v>
                </c:pt>
                <c:pt idx="352">
                  <c:v>0.473488164733333</c:v>
                </c:pt>
                <c:pt idx="353">
                  <c:v>0.474772229066667</c:v>
                </c:pt>
                <c:pt idx="354">
                  <c:v>0.476021728933333</c:v>
                </c:pt>
                <c:pt idx="355">
                  <c:v>0.477262099866667</c:v>
                </c:pt>
                <c:pt idx="356">
                  <c:v>0.480813886433333</c:v>
                </c:pt>
                <c:pt idx="357">
                  <c:v>0.482051179533333</c:v>
                </c:pt>
                <c:pt idx="358">
                  <c:v>0.483301294966667</c:v>
                </c:pt>
                <c:pt idx="359">
                  <c:v>0.484580225633333</c:v>
                </c:pt>
                <c:pt idx="360">
                  <c:v>0.485759655466667</c:v>
                </c:pt>
                <c:pt idx="361">
                  <c:v>0.4870443472</c:v>
                </c:pt>
                <c:pt idx="362">
                  <c:v>0.488268817966667</c:v>
                </c:pt>
                <c:pt idx="363">
                  <c:v>0.489506111066667</c:v>
                </c:pt>
                <c:pt idx="364">
                  <c:v>0.490741557466667</c:v>
                </c:pt>
                <c:pt idx="365">
                  <c:v>0.491981312833333</c:v>
                </c:pt>
                <c:pt idx="366">
                  <c:v>0.4932118347</c:v>
                </c:pt>
                <c:pt idx="367">
                  <c:v>0.494496921033333</c:v>
                </c:pt>
                <c:pt idx="368">
                  <c:v>0.4957413918</c:v>
                </c:pt>
                <c:pt idx="369">
                  <c:v>0.496977964766667</c:v>
                </c:pt>
                <c:pt idx="370">
                  <c:v>0.498224282233333</c:v>
                </c:pt>
                <c:pt idx="371">
                  <c:v>0.499463422033333</c:v>
                </c:pt>
                <c:pt idx="372">
                  <c:v>0.500699379433333</c:v>
                </c:pt>
                <c:pt idx="373">
                  <c:v>0.501929285733333</c:v>
                </c:pt>
                <c:pt idx="374">
                  <c:v>0.503156729766667</c:v>
                </c:pt>
                <c:pt idx="375">
                  <c:v>0.504424789366667</c:v>
                </c:pt>
                <c:pt idx="376">
                  <c:v>0.505644951166667</c:v>
                </c:pt>
                <c:pt idx="377">
                  <c:v>0.5068718842</c:v>
                </c:pt>
                <c:pt idx="378">
                  <c:v>0.5080980971</c:v>
                </c:pt>
                <c:pt idx="379">
                  <c:v>0.5093285144</c:v>
                </c:pt>
                <c:pt idx="380">
                  <c:v>0.510553496166667</c:v>
                </c:pt>
                <c:pt idx="381">
                  <c:v>0.511790069133333</c:v>
                </c:pt>
                <c:pt idx="382">
                  <c:v>0.5130155619</c:v>
                </c:pt>
                <c:pt idx="383">
                  <c:v>0.514281054666667</c:v>
                </c:pt>
                <c:pt idx="384">
                  <c:v>0.5155034696</c:v>
                </c:pt>
                <c:pt idx="385">
                  <c:v>0.516633038533333</c:v>
                </c:pt>
                <c:pt idx="386">
                  <c:v>0.517922039233333</c:v>
                </c:pt>
                <c:pt idx="387">
                  <c:v>0.519147021</c:v>
                </c:pt>
                <c:pt idx="388">
                  <c:v>0.520360922566667</c:v>
                </c:pt>
                <c:pt idx="389">
                  <c:v>0.521576055266667</c:v>
                </c:pt>
                <c:pt idx="390">
                  <c:v>0.522805857</c:v>
                </c:pt>
                <c:pt idx="391">
                  <c:v>0.5240638584</c:v>
                </c:pt>
                <c:pt idx="392">
                  <c:v>0.525286784333333</c:v>
                </c:pt>
                <c:pt idx="393">
                  <c:v>0.526432056133333</c:v>
                </c:pt>
                <c:pt idx="394">
                  <c:v>0.5277037164</c:v>
                </c:pt>
                <c:pt idx="395">
                  <c:v>0.528929209166667</c:v>
                </c:pt>
                <c:pt idx="396">
                  <c:v>0.5301442373</c:v>
                </c:pt>
                <c:pt idx="397">
                  <c:v>0.531352598766667</c:v>
                </c:pt>
                <c:pt idx="398">
                  <c:v>0.5325634225</c:v>
                </c:pt>
                <c:pt idx="399">
                  <c:v>0.533812399533333</c:v>
                </c:pt>
                <c:pt idx="400">
                  <c:v>0.5350249654</c:v>
                </c:pt>
                <c:pt idx="401">
                  <c:v>0.536255278133333</c:v>
                </c:pt>
                <c:pt idx="402">
                  <c:v>0.537469075133333</c:v>
                </c:pt>
                <c:pt idx="403">
                  <c:v>0.5386834877</c:v>
                </c:pt>
                <c:pt idx="404">
                  <c:v>0.539900873533333</c:v>
                </c:pt>
                <c:pt idx="405">
                  <c:v>0.541115901666667</c:v>
                </c:pt>
                <c:pt idx="406">
                  <c:v>0.542324774133334</c:v>
                </c:pt>
                <c:pt idx="407">
                  <c:v>0.5435754933</c:v>
                </c:pt>
                <c:pt idx="408">
                  <c:v>0.544779441233333</c:v>
                </c:pt>
                <c:pt idx="409">
                  <c:v>0.545868893766667</c:v>
                </c:pt>
                <c:pt idx="410">
                  <c:v>0.547017034266667</c:v>
                </c:pt>
                <c:pt idx="411">
                  <c:v>0.548307881666667</c:v>
                </c:pt>
                <c:pt idx="412">
                  <c:v>0.5495482526</c:v>
                </c:pt>
                <c:pt idx="413">
                  <c:v>0.550739993766667</c:v>
                </c:pt>
                <c:pt idx="414">
                  <c:v>0.5519244527</c:v>
                </c:pt>
                <c:pt idx="415">
                  <c:v>0.553164091666667</c:v>
                </c:pt>
                <c:pt idx="416">
                  <c:v>0.554258364166667</c:v>
                </c:pt>
                <c:pt idx="417">
                  <c:v>0.555560802766667</c:v>
                </c:pt>
                <c:pt idx="418">
                  <c:v>0.5567665974</c:v>
                </c:pt>
                <c:pt idx="419">
                  <c:v>0.557956491866667</c:v>
                </c:pt>
                <c:pt idx="420">
                  <c:v>0.5591493596</c:v>
                </c:pt>
                <c:pt idx="421">
                  <c:v>0.560237790133333</c:v>
                </c:pt>
                <c:pt idx="422">
                  <c:v>0.5614854433</c:v>
                </c:pt>
                <c:pt idx="423">
                  <c:v>0.5626062779</c:v>
                </c:pt>
                <c:pt idx="424">
                  <c:v>0.5639192857</c:v>
                </c:pt>
                <c:pt idx="425">
                  <c:v>0.565138007233333</c:v>
                </c:pt>
                <c:pt idx="426">
                  <c:v>0.566199248266667</c:v>
                </c:pt>
                <c:pt idx="427">
                  <c:v>0.567355286566667</c:v>
                </c:pt>
                <c:pt idx="428">
                  <c:v>0.5686779343</c:v>
                </c:pt>
                <c:pt idx="429">
                  <c:v>0.569726143866667</c:v>
                </c:pt>
                <c:pt idx="430">
                  <c:v>0.571054947266667</c:v>
                </c:pt>
                <c:pt idx="431">
                  <c:v>0.572174550733333</c:v>
                </c:pt>
                <c:pt idx="432">
                  <c:v>0.5733599271</c:v>
                </c:pt>
                <c:pt idx="433">
                  <c:v>0.5745174984</c:v>
                </c:pt>
                <c:pt idx="434">
                  <c:v>0.575644210466667</c:v>
                </c:pt>
                <c:pt idx="435">
                  <c:v>0.576872177333333</c:v>
                </c:pt>
                <c:pt idx="436">
                  <c:v>0.578067507333333</c:v>
                </c:pt>
                <c:pt idx="437">
                  <c:v>0.579109375766667</c:v>
                </c:pt>
                <c:pt idx="438">
                  <c:v>0.580369955833333</c:v>
                </c:pt>
                <c:pt idx="439">
                  <c:v>0.5815471207</c:v>
                </c:pt>
                <c:pt idx="440">
                  <c:v>0.5826833563</c:v>
                </c:pt>
                <c:pt idx="441">
                  <c:v>0.5838939709</c:v>
                </c:pt>
                <c:pt idx="442">
                  <c:v>0.5849704038</c:v>
                </c:pt>
                <c:pt idx="443">
                  <c:v>0.586227395033333</c:v>
                </c:pt>
                <c:pt idx="444">
                  <c:v>0.587391331133333</c:v>
                </c:pt>
                <c:pt idx="445">
                  <c:v>0.588467148466667</c:v>
                </c:pt>
                <c:pt idx="446">
                  <c:v>0.589570573566667</c:v>
                </c:pt>
                <c:pt idx="447">
                  <c:v>0.5908430467</c:v>
                </c:pt>
                <c:pt idx="448">
                  <c:v>0.591961535433333</c:v>
                </c:pt>
                <c:pt idx="449">
                  <c:v>0.593099617733333</c:v>
                </c:pt>
                <c:pt idx="450">
                  <c:v>0.594250626933333</c:v>
                </c:pt>
                <c:pt idx="451">
                  <c:v>0.595420625966667</c:v>
                </c:pt>
                <c:pt idx="452">
                  <c:v>0.596565885933333</c:v>
                </c:pt>
                <c:pt idx="453">
                  <c:v>0.597754549266667</c:v>
                </c:pt>
                <c:pt idx="454">
                  <c:v>0.5988528407</c:v>
                </c:pt>
                <c:pt idx="455">
                  <c:v>0.600067752433333</c:v>
                </c:pt>
                <c:pt idx="456">
                  <c:v>0.6012270777</c:v>
                </c:pt>
                <c:pt idx="457">
                  <c:v>0.6023619776</c:v>
                </c:pt>
                <c:pt idx="458">
                  <c:v>0.603508166833333</c:v>
                </c:pt>
                <c:pt idx="459">
                  <c:v>0.604631080933333</c:v>
                </c:pt>
                <c:pt idx="460">
                  <c:v>0.60572137</c:v>
                </c:pt>
                <c:pt idx="461">
                  <c:v>0.606848894933333</c:v>
                </c:pt>
                <c:pt idx="462">
                  <c:v>0.608003597533333</c:v>
                </c:pt>
                <c:pt idx="463">
                  <c:v>0.6092063025</c:v>
                </c:pt>
                <c:pt idx="464">
                  <c:v>0.610356080566667</c:v>
                </c:pt>
                <c:pt idx="465">
                  <c:v>0.6115383791</c:v>
                </c:pt>
                <c:pt idx="466">
                  <c:v>0.612657274266667</c:v>
                </c:pt>
                <c:pt idx="467">
                  <c:v>0.613791152166667</c:v>
                </c:pt>
                <c:pt idx="468">
                  <c:v>0.614937759666667</c:v>
                </c:pt>
                <c:pt idx="469">
                  <c:v>0.616053066</c:v>
                </c:pt>
                <c:pt idx="470">
                  <c:v>0.617200904633333</c:v>
                </c:pt>
                <c:pt idx="471">
                  <c:v>0.618359707066667</c:v>
                </c:pt>
                <c:pt idx="472">
                  <c:v>0.619496139966667</c:v>
                </c:pt>
                <c:pt idx="473">
                  <c:v>0.620648484866667</c:v>
                </c:pt>
                <c:pt idx="474">
                  <c:v>0.6217988785</c:v>
                </c:pt>
                <c:pt idx="475">
                  <c:v>0.6228951141</c:v>
                </c:pt>
                <c:pt idx="476">
                  <c:v>0.624037609933333</c:v>
                </c:pt>
                <c:pt idx="477">
                  <c:v>0.625145634033333</c:v>
                </c:pt>
                <c:pt idx="478">
                  <c:v>0.626247723433333</c:v>
                </c:pt>
                <c:pt idx="479">
                  <c:v>0.627366212166667</c:v>
                </c:pt>
                <c:pt idx="480">
                  <c:v>0.628528185166667</c:v>
                </c:pt>
                <c:pt idx="481">
                  <c:v>0.629668625166667</c:v>
                </c:pt>
                <c:pt idx="482">
                  <c:v>0.630751922033333</c:v>
                </c:pt>
                <c:pt idx="483">
                  <c:v>0.6318661018</c:v>
                </c:pt>
                <c:pt idx="484">
                  <c:v>0.6357381528</c:v>
                </c:pt>
                <c:pt idx="485">
                  <c:v>0.636904434766667</c:v>
                </c:pt>
                <c:pt idx="486">
                  <c:v>0.6380220988</c:v>
                </c:pt>
                <c:pt idx="487">
                  <c:v>0.639137916133333</c:v>
                </c:pt>
                <c:pt idx="488">
                  <c:v>0.640258147</c:v>
                </c:pt>
                <c:pt idx="489">
                  <c:v>0.6413629887</c:v>
                </c:pt>
                <c:pt idx="490">
                  <c:v>0.642483010433333</c:v>
                </c:pt>
                <c:pt idx="491">
                  <c:v>0.6435842633</c:v>
                </c:pt>
                <c:pt idx="492">
                  <c:v>0.644700289766667</c:v>
                </c:pt>
                <c:pt idx="493">
                  <c:v>0.6458218445</c:v>
                </c:pt>
                <c:pt idx="494">
                  <c:v>0.646934688566667</c:v>
                </c:pt>
                <c:pt idx="495">
                  <c:v>0.648025372233333</c:v>
                </c:pt>
                <c:pt idx="496">
                  <c:v>0.6491234427</c:v>
                </c:pt>
                <c:pt idx="497">
                  <c:v>0.650218435333333</c:v>
                </c:pt>
                <c:pt idx="498">
                  <c:v>0.651323277033333</c:v>
                </c:pt>
                <c:pt idx="499">
                  <c:v>0.652412729566667</c:v>
                </c:pt>
                <c:pt idx="500">
                  <c:v>0.653494899866667</c:v>
                </c:pt>
                <c:pt idx="501">
                  <c:v>0.6546322502</c:v>
                </c:pt>
                <c:pt idx="502">
                  <c:v>0.655715651633333</c:v>
                </c:pt>
                <c:pt idx="503">
                  <c:v>0.656801410766667</c:v>
                </c:pt>
                <c:pt idx="504">
                  <c:v>0.6578861479</c:v>
                </c:pt>
                <c:pt idx="505">
                  <c:v>0.658954264733333</c:v>
                </c:pt>
                <c:pt idx="506">
                  <c:v>0.660020534866667</c:v>
                </c:pt>
                <c:pt idx="507">
                  <c:v>0.6611044473</c:v>
                </c:pt>
                <c:pt idx="508">
                  <c:v>0.662189590866667</c:v>
                </c:pt>
                <c:pt idx="509">
                  <c:v>0.6633010874</c:v>
                </c:pt>
                <c:pt idx="510">
                  <c:v>0.664397311166667</c:v>
                </c:pt>
                <c:pt idx="511">
                  <c:v>0.6654725011</c:v>
                </c:pt>
                <c:pt idx="512">
                  <c:v>0.666548411166667</c:v>
                </c:pt>
                <c:pt idx="513">
                  <c:v>0.667633554733333</c:v>
                </c:pt>
                <c:pt idx="514">
                  <c:v>0.6687094648</c:v>
                </c:pt>
                <c:pt idx="515">
                  <c:v>0.669768139</c:v>
                </c:pt>
                <c:pt idx="516">
                  <c:v>0.670827533333333</c:v>
                </c:pt>
                <c:pt idx="517">
                  <c:v>0.671937183166667</c:v>
                </c:pt>
                <c:pt idx="518">
                  <c:v>0.672989806266667</c:v>
                </c:pt>
                <c:pt idx="519">
                  <c:v>0.6740626385</c:v>
                </c:pt>
                <c:pt idx="520">
                  <c:v>0.675106643666667</c:v>
                </c:pt>
                <c:pt idx="521">
                  <c:v>0.6761610089</c:v>
                </c:pt>
                <c:pt idx="522">
                  <c:v>0.6772307633</c:v>
                </c:pt>
                <c:pt idx="523">
                  <c:v>0.678280204</c:v>
                </c:pt>
                <c:pt idx="524">
                  <c:v>0.679318669066667</c:v>
                </c:pt>
                <c:pt idx="525">
                  <c:v>0.6804056475</c:v>
                </c:pt>
                <c:pt idx="526">
                  <c:v>0.6814519058</c:v>
                </c:pt>
                <c:pt idx="527">
                  <c:v>0.6824902663</c:v>
                </c:pt>
                <c:pt idx="528">
                  <c:v>0.683538685</c:v>
                </c:pt>
                <c:pt idx="529">
                  <c:v>0.684566685433333</c:v>
                </c:pt>
                <c:pt idx="530">
                  <c:v>0.685589145766667</c:v>
                </c:pt>
                <c:pt idx="531">
                  <c:v>0.686606066</c:v>
                </c:pt>
                <c:pt idx="532">
                  <c:v>0.6876278062</c:v>
                </c:pt>
                <c:pt idx="533">
                  <c:v>0.688669848266667</c:v>
                </c:pt>
                <c:pt idx="534">
                  <c:v>0.6897075932</c:v>
                </c:pt>
                <c:pt idx="535">
                  <c:v>0.690726255566667</c:v>
                </c:pt>
                <c:pt idx="536">
                  <c:v>0.691737020133333</c:v>
                </c:pt>
                <c:pt idx="537">
                  <c:v>0.692767482833333</c:v>
                </c:pt>
                <c:pt idx="538">
                  <c:v>0.693781220666667</c:v>
                </c:pt>
                <c:pt idx="539">
                  <c:v>0.694788187266667</c:v>
                </c:pt>
                <c:pt idx="540">
                  <c:v>0.695800693966667</c:v>
                </c:pt>
                <c:pt idx="541">
                  <c:v>0.696856894066667</c:v>
                </c:pt>
                <c:pt idx="542">
                  <c:v>0.697856473866667</c:v>
                </c:pt>
                <c:pt idx="543">
                  <c:v>0.6988715474</c:v>
                </c:pt>
                <c:pt idx="544">
                  <c:v>0.6998803607</c:v>
                </c:pt>
                <c:pt idx="545">
                  <c:v>0.7008817872</c:v>
                </c:pt>
                <c:pt idx="546">
                  <c:v>0.701878904733334</c:v>
                </c:pt>
                <c:pt idx="547">
                  <c:v>0.702896951533333</c:v>
                </c:pt>
                <c:pt idx="548">
                  <c:v>0.703896426766667</c:v>
                </c:pt>
                <c:pt idx="549">
                  <c:v>0.7049395954</c:v>
                </c:pt>
                <c:pt idx="550">
                  <c:v>0.705939070633333</c:v>
                </c:pt>
                <c:pt idx="551">
                  <c:v>0.706940903566667</c:v>
                </c:pt>
                <c:pt idx="552">
                  <c:v>0.707913503</c:v>
                </c:pt>
                <c:pt idx="553">
                  <c:v>0.7089028273</c:v>
                </c:pt>
                <c:pt idx="554">
                  <c:v>0.7098723489</c:v>
                </c:pt>
                <c:pt idx="555">
                  <c:v>0.710836434966667</c:v>
                </c:pt>
                <c:pt idx="556">
                  <c:v>0.711817547766667</c:v>
                </c:pt>
                <c:pt idx="557">
                  <c:v>0.712788799666667</c:v>
                </c:pt>
                <c:pt idx="558">
                  <c:v>0.713781503666667</c:v>
                </c:pt>
                <c:pt idx="559">
                  <c:v>0.714742302766667</c:v>
                </c:pt>
                <c:pt idx="560">
                  <c:v>0.716619499266667</c:v>
                </c:pt>
                <c:pt idx="561">
                  <c:v>0.717595176533333</c:v>
                </c:pt>
                <c:pt idx="562">
                  <c:v>0.718552282233333</c:v>
                </c:pt>
                <c:pt idx="563">
                  <c:v>0.719505078966667</c:v>
                </c:pt>
                <c:pt idx="564">
                  <c:v>0.720454797866667</c:v>
                </c:pt>
                <c:pt idx="565">
                  <c:v>0.721425643333333</c:v>
                </c:pt>
                <c:pt idx="566">
                  <c:v>0.7223759778</c:v>
                </c:pt>
                <c:pt idx="567">
                  <c:v>0.723348577233333</c:v>
                </c:pt>
                <c:pt idx="568">
                  <c:v>0.7242915249</c:v>
                </c:pt>
                <c:pt idx="569">
                  <c:v>0.725238781533333</c:v>
                </c:pt>
                <c:pt idx="570">
                  <c:v>0.726203169466667</c:v>
                </c:pt>
                <c:pt idx="571">
                  <c:v>0.7271490904</c:v>
                </c:pt>
                <c:pt idx="572">
                  <c:v>0.728104651266667</c:v>
                </c:pt>
                <c:pt idx="573">
                  <c:v>0.729077749866667</c:v>
                </c:pt>
                <c:pt idx="574">
                  <c:v>0.730020592966667</c:v>
                </c:pt>
                <c:pt idx="575">
                  <c:v>0.7309586161</c:v>
                </c:pt>
                <c:pt idx="576">
                  <c:v>0.731914490666667</c:v>
                </c:pt>
                <c:pt idx="577">
                  <c:v>0.7328390759</c:v>
                </c:pt>
                <c:pt idx="578">
                  <c:v>0.733774636766667</c:v>
                </c:pt>
                <c:pt idx="579">
                  <c:v>0.734686910666667</c:v>
                </c:pt>
                <c:pt idx="580">
                  <c:v>0.735633958166667</c:v>
                </c:pt>
                <c:pt idx="581">
                  <c:v>0.7365565803</c:v>
                </c:pt>
                <c:pt idx="582">
                  <c:v>0.737495834566667</c:v>
                </c:pt>
                <c:pt idx="583">
                  <c:v>0.738411081733333</c:v>
                </c:pt>
                <c:pt idx="584">
                  <c:v>0.739321508933333</c:v>
                </c:pt>
                <c:pt idx="585">
                  <c:v>0.740254096533333</c:v>
                </c:pt>
                <c:pt idx="586">
                  <c:v>0.741170574833333</c:v>
                </c:pt>
                <c:pt idx="587">
                  <c:v>0.742076693066667</c:v>
                </c:pt>
                <c:pt idx="588">
                  <c:v>0.742983426866667</c:v>
                </c:pt>
                <c:pt idx="589">
                  <c:v>0.7439398006</c:v>
                </c:pt>
                <c:pt idx="590">
                  <c:v>0.744853201066667</c:v>
                </c:pt>
                <c:pt idx="591">
                  <c:v>0.745789993066667</c:v>
                </c:pt>
                <c:pt idx="592">
                  <c:v>0.7466924179</c:v>
                </c:pt>
                <c:pt idx="593">
                  <c:v>0.7476015094</c:v>
                </c:pt>
                <c:pt idx="594">
                  <c:v>0.7485050608</c:v>
                </c:pt>
                <c:pt idx="595">
                  <c:v>0.749427799333333</c:v>
                </c:pt>
                <c:pt idx="596">
                  <c:v>0.750330735166667</c:v>
                </c:pt>
                <c:pt idx="597">
                  <c:v>0.751271719733333</c:v>
                </c:pt>
                <c:pt idx="598">
                  <c:v>0.752175782133333</c:v>
                </c:pt>
                <c:pt idx="599">
                  <c:v>0.7530670222</c:v>
                </c:pt>
                <c:pt idx="600">
                  <c:v>0.753973140433333</c:v>
                </c:pt>
                <c:pt idx="601">
                  <c:v>0.7548533003</c:v>
                </c:pt>
                <c:pt idx="602">
                  <c:v>0.7557267935</c:v>
                </c:pt>
                <c:pt idx="603">
                  <c:v>0.7566002867</c:v>
                </c:pt>
                <c:pt idx="604">
                  <c:v>0.7575149183</c:v>
                </c:pt>
                <c:pt idx="605">
                  <c:v>0.7584238934</c:v>
                </c:pt>
                <c:pt idx="606">
                  <c:v>0.759318617733333</c:v>
                </c:pt>
                <c:pt idx="607">
                  <c:v>0.7602006243</c:v>
                </c:pt>
                <c:pt idx="608">
                  <c:v>0.761082630866667</c:v>
                </c:pt>
                <c:pt idx="609">
                  <c:v>0.761968841833333</c:v>
                </c:pt>
                <c:pt idx="610">
                  <c:v>0.762881115733333</c:v>
                </c:pt>
                <c:pt idx="611">
                  <c:v>0.763765584566667</c:v>
                </c:pt>
                <c:pt idx="612">
                  <c:v>0.7646476957</c:v>
                </c:pt>
                <c:pt idx="613">
                  <c:v>0.765571548966667</c:v>
                </c:pt>
                <c:pt idx="614">
                  <c:v>0.766448840133334</c:v>
                </c:pt>
                <c:pt idx="615">
                  <c:v>0.767351264966667</c:v>
                </c:pt>
                <c:pt idx="616">
                  <c:v>0.768222911466667</c:v>
                </c:pt>
                <c:pt idx="617">
                  <c:v>0.769106149166667</c:v>
                </c:pt>
                <c:pt idx="618">
                  <c:v>0.769985693466667</c:v>
                </c:pt>
                <c:pt idx="619">
                  <c:v>0.770887502733333</c:v>
                </c:pt>
                <c:pt idx="620">
                  <c:v>0.771771356</c:v>
                </c:pt>
                <c:pt idx="621">
                  <c:v>0.772693258</c:v>
                </c:pt>
                <c:pt idx="622">
                  <c:v>0.773567877766667</c:v>
                </c:pt>
                <c:pt idx="623">
                  <c:v>0.774453577733333</c:v>
                </c:pt>
                <c:pt idx="624">
                  <c:v>0.775324608666667</c:v>
                </c:pt>
                <c:pt idx="625">
                  <c:v>0.776218415566667</c:v>
                </c:pt>
                <c:pt idx="626">
                  <c:v>0.777083290833333</c:v>
                </c:pt>
                <c:pt idx="627">
                  <c:v>0.777964066266667</c:v>
                </c:pt>
              </c:strCache>
            </c:strRef>
          </c:cat>
          <c:val>
            <c:numRef>
              <c:f>[2]Лист1!$M$14:$M$641</c:f>
              <c:numCache>
                <c:formatCode>General</c:formatCode>
                <c:ptCount val="628"/>
                <c:pt idx="0">
                  <c:v>1.55021492300098</c:v>
                </c:pt>
                <c:pt idx="1">
                  <c:v>2.72030871721822</c:v>
                </c:pt>
                <c:pt idx="2">
                  <c:v>4.35631263772681</c:v>
                </c:pt>
                <c:pt idx="3">
                  <c:v>5.92732560604022</c:v>
                </c:pt>
                <c:pt idx="4">
                  <c:v>6.63511348560307</c:v>
                </c:pt>
                <c:pt idx="5">
                  <c:v>9.6572330858508</c:v>
                </c:pt>
                <c:pt idx="6">
                  <c:v>10.9800070081755</c:v>
                </c:pt>
                <c:pt idx="7">
                  <c:v>14.1917009565313</c:v>
                </c:pt>
                <c:pt idx="8">
                  <c:v>17.2986897802849</c:v>
                </c:pt>
                <c:pt idx="9">
                  <c:v>18.7940860137879</c:v>
                </c:pt>
                <c:pt idx="10">
                  <c:v>20.4182055645808</c:v>
                </c:pt>
                <c:pt idx="11">
                  <c:v>23.5802898707311</c:v>
                </c:pt>
                <c:pt idx="12">
                  <c:v>25.631040616819</c:v>
                </c:pt>
                <c:pt idx="13">
                  <c:v>28.0292599975979</c:v>
                </c:pt>
                <c:pt idx="14">
                  <c:v>33.8312591200559</c:v>
                </c:pt>
                <c:pt idx="15">
                  <c:v>36.6920911596987</c:v>
                </c:pt>
                <c:pt idx="16">
                  <c:v>39.078294693804</c:v>
                </c:pt>
                <c:pt idx="17">
                  <c:v>41.5600070856923</c:v>
                </c:pt>
                <c:pt idx="18">
                  <c:v>43.9478257282458</c:v>
                </c:pt>
                <c:pt idx="19">
                  <c:v>51.6218461277272</c:v>
                </c:pt>
                <c:pt idx="20">
                  <c:v>70.9112270001621</c:v>
                </c:pt>
                <c:pt idx="21">
                  <c:v>84.458822467876</c:v>
                </c:pt>
                <c:pt idx="22">
                  <c:v>100.64004052425</c:v>
                </c:pt>
                <c:pt idx="23">
                  <c:v>133.811481158864</c:v>
                </c:pt>
                <c:pt idx="24">
                  <c:v>152.129118990033</c:v>
                </c:pt>
                <c:pt idx="25">
                  <c:v>105.450423639176</c:v>
                </c:pt>
                <c:pt idx="26">
                  <c:v>64.7225027359974</c:v>
                </c:pt>
                <c:pt idx="27">
                  <c:v>84.3718879667261</c:v>
                </c:pt>
                <c:pt idx="28">
                  <c:v>103.266304804215</c:v>
                </c:pt>
                <c:pt idx="29">
                  <c:v>119.351158037422</c:v>
                </c:pt>
                <c:pt idx="30">
                  <c:v>140.288050813619</c:v>
                </c:pt>
                <c:pt idx="31">
                  <c:v>181.093865648417</c:v>
                </c:pt>
                <c:pt idx="32">
                  <c:v>201.005077522824</c:v>
                </c:pt>
                <c:pt idx="33">
                  <c:v>237.821124866232</c:v>
                </c:pt>
                <c:pt idx="34">
                  <c:v>217.828195148857</c:v>
                </c:pt>
                <c:pt idx="35">
                  <c:v>235.166472178494</c:v>
                </c:pt>
                <c:pt idx="36">
                  <c:v>175.426591802429</c:v>
                </c:pt>
                <c:pt idx="37">
                  <c:v>197.366016463132</c:v>
                </c:pt>
                <c:pt idx="38">
                  <c:v>217.678998191522</c:v>
                </c:pt>
                <c:pt idx="39">
                  <c:v>236.021024349044</c:v>
                </c:pt>
                <c:pt idx="40">
                  <c:v>253.767784490129</c:v>
                </c:pt>
                <c:pt idx="41">
                  <c:v>270.079201444475</c:v>
                </c:pt>
                <c:pt idx="42">
                  <c:v>286.639635174549</c:v>
                </c:pt>
                <c:pt idx="43">
                  <c:v>301.57891718675</c:v>
                </c:pt>
                <c:pt idx="44">
                  <c:v>313.161920309521</c:v>
                </c:pt>
                <c:pt idx="45">
                  <c:v>326.066020826958</c:v>
                </c:pt>
                <c:pt idx="46">
                  <c:v>338.126643399734</c:v>
                </c:pt>
                <c:pt idx="47">
                  <c:v>317.491460898757</c:v>
                </c:pt>
                <c:pt idx="48">
                  <c:v>333.082254787077</c:v>
                </c:pt>
                <c:pt idx="49">
                  <c:v>342.311638154839</c:v>
                </c:pt>
                <c:pt idx="50">
                  <c:v>349.521729556329</c:v>
                </c:pt>
                <c:pt idx="51">
                  <c:v>355.830276915566</c:v>
                </c:pt>
                <c:pt idx="52">
                  <c:v>360.365907850683</c:v>
                </c:pt>
                <c:pt idx="53">
                  <c:v>360.680101022533</c:v>
                </c:pt>
                <c:pt idx="54">
                  <c:v>368.422290310258</c:v>
                </c:pt>
                <c:pt idx="55">
                  <c:v>370.890552092142</c:v>
                </c:pt>
                <c:pt idx="56">
                  <c:v>373.074033846506</c:v>
                </c:pt>
                <c:pt idx="57">
                  <c:v>374.249997803244</c:v>
                </c:pt>
                <c:pt idx="58">
                  <c:v>377.252920775623</c:v>
                </c:pt>
                <c:pt idx="59">
                  <c:v>379.920602898254</c:v>
                </c:pt>
                <c:pt idx="60">
                  <c:v>382.200740573828</c:v>
                </c:pt>
                <c:pt idx="61">
                  <c:v>384.400345017822</c:v>
                </c:pt>
                <c:pt idx="62">
                  <c:v>387.725127617643</c:v>
                </c:pt>
                <c:pt idx="63">
                  <c:v>389.582146294284</c:v>
                </c:pt>
                <c:pt idx="64">
                  <c:v>391.142404573562</c:v>
                </c:pt>
                <c:pt idx="65">
                  <c:v>392.652060057571</c:v>
                </c:pt>
                <c:pt idx="66">
                  <c:v>394.089199405393</c:v>
                </c:pt>
                <c:pt idx="67">
                  <c:v>395.520698221037</c:v>
                </c:pt>
                <c:pt idx="68">
                  <c:v>396.796837551497</c:v>
                </c:pt>
                <c:pt idx="69">
                  <c:v>398.224399047747</c:v>
                </c:pt>
                <c:pt idx="70">
                  <c:v>399.392882783257</c:v>
                </c:pt>
                <c:pt idx="71">
                  <c:v>400.605757743198</c:v>
                </c:pt>
                <c:pt idx="72">
                  <c:v>401.775042296619</c:v>
                </c:pt>
                <c:pt idx="73">
                  <c:v>402.894954653392</c:v>
                </c:pt>
                <c:pt idx="74">
                  <c:v>404.02369369959</c:v>
                </c:pt>
                <c:pt idx="75">
                  <c:v>405.133707950158</c:v>
                </c:pt>
                <c:pt idx="76">
                  <c:v>406.255542733593</c:v>
                </c:pt>
                <c:pt idx="77">
                  <c:v>407.361789483404</c:v>
                </c:pt>
                <c:pt idx="78">
                  <c:v>408.429468609644</c:v>
                </c:pt>
                <c:pt idx="79">
                  <c:v>409.385960025347</c:v>
                </c:pt>
                <c:pt idx="80">
                  <c:v>410.450227452552</c:v>
                </c:pt>
                <c:pt idx="81">
                  <c:v>411.506586123292</c:v>
                </c:pt>
                <c:pt idx="82">
                  <c:v>412.517247716813</c:v>
                </c:pt>
                <c:pt idx="83">
                  <c:v>413.438461573374</c:v>
                </c:pt>
                <c:pt idx="84">
                  <c:v>414.45021325095</c:v>
                </c:pt>
                <c:pt idx="85">
                  <c:v>415.370517314582</c:v>
                </c:pt>
                <c:pt idx="86">
                  <c:v>417.27542229739</c:v>
                </c:pt>
                <c:pt idx="87">
                  <c:v>418.133089244055</c:v>
                </c:pt>
                <c:pt idx="88">
                  <c:v>419.13470231449</c:v>
                </c:pt>
                <c:pt idx="89">
                  <c:v>420.104547479675</c:v>
                </c:pt>
                <c:pt idx="90">
                  <c:v>420.968453201504</c:v>
                </c:pt>
                <c:pt idx="91">
                  <c:v>421.918751479391</c:v>
                </c:pt>
                <c:pt idx="92">
                  <c:v>422.764465113658</c:v>
                </c:pt>
                <c:pt idx="93">
                  <c:v>423.651834727608</c:v>
                </c:pt>
                <c:pt idx="94">
                  <c:v>424.534658340762</c:v>
                </c:pt>
                <c:pt idx="95">
                  <c:v>425.453009329245</c:v>
                </c:pt>
                <c:pt idx="96">
                  <c:v>426.256708276777</c:v>
                </c:pt>
                <c:pt idx="97">
                  <c:v>427.135947308283</c:v>
                </c:pt>
                <c:pt idx="98">
                  <c:v>427.983976069648</c:v>
                </c:pt>
                <c:pt idx="99">
                  <c:v>428.761056909042</c:v>
                </c:pt>
                <c:pt idx="100">
                  <c:v>429.669674992649</c:v>
                </c:pt>
                <c:pt idx="101">
                  <c:v>430.407934885104</c:v>
                </c:pt>
                <c:pt idx="102">
                  <c:v>431.227959715459</c:v>
                </c:pt>
                <c:pt idx="103">
                  <c:v>432.053359440893</c:v>
                </c:pt>
                <c:pt idx="104">
                  <c:v>432.948150350826</c:v>
                </c:pt>
                <c:pt idx="105">
                  <c:v>433.754191003135</c:v>
                </c:pt>
                <c:pt idx="106">
                  <c:v>434.6147144727</c:v>
                </c:pt>
                <c:pt idx="107">
                  <c:v>435.263846548965</c:v>
                </c:pt>
                <c:pt idx="108">
                  <c:v>436.065111021751</c:v>
                </c:pt>
                <c:pt idx="109">
                  <c:v>436.767765234511</c:v>
                </c:pt>
                <c:pt idx="110">
                  <c:v>437.508790185919</c:v>
                </c:pt>
                <c:pt idx="111">
                  <c:v>438.245432526132</c:v>
                </c:pt>
                <c:pt idx="112">
                  <c:v>438.886437661254</c:v>
                </c:pt>
                <c:pt idx="113">
                  <c:v>439.597954201054</c:v>
                </c:pt>
                <c:pt idx="114">
                  <c:v>440.360583640328</c:v>
                </c:pt>
                <c:pt idx="115">
                  <c:v>441.135195488206</c:v>
                </c:pt>
                <c:pt idx="116">
                  <c:v>441.828894878031</c:v>
                </c:pt>
                <c:pt idx="117">
                  <c:v>442.552135697925</c:v>
                </c:pt>
                <c:pt idx="118">
                  <c:v>443.167568506028</c:v>
                </c:pt>
                <c:pt idx="119">
                  <c:v>443.830500071402</c:v>
                </c:pt>
                <c:pt idx="120">
                  <c:v>444.540705169624</c:v>
                </c:pt>
                <c:pt idx="121">
                  <c:v>445.220755751763</c:v>
                </c:pt>
                <c:pt idx="122">
                  <c:v>445.832218906969</c:v>
                </c:pt>
                <c:pt idx="123">
                  <c:v>446.478013503239</c:v>
                </c:pt>
                <c:pt idx="124">
                  <c:v>447.081562119744</c:v>
                </c:pt>
                <c:pt idx="125">
                  <c:v>447.696782206882</c:v>
                </c:pt>
                <c:pt idx="126">
                  <c:v>448.346146842033</c:v>
                </c:pt>
                <c:pt idx="127">
                  <c:v>448.940209244833</c:v>
                </c:pt>
                <c:pt idx="128">
                  <c:v>449.568341448073</c:v>
                </c:pt>
                <c:pt idx="129">
                  <c:v>450.154075047233</c:v>
                </c:pt>
                <c:pt idx="130">
                  <c:v>450.748370291766</c:v>
                </c:pt>
                <c:pt idx="131">
                  <c:v>451.2460683466</c:v>
                </c:pt>
                <c:pt idx="132">
                  <c:v>451.929295171137</c:v>
                </c:pt>
                <c:pt idx="133">
                  <c:v>452.427690203125</c:v>
                </c:pt>
                <c:pt idx="134">
                  <c:v>452.981503855996</c:v>
                </c:pt>
                <c:pt idx="135">
                  <c:v>453.551144408195</c:v>
                </c:pt>
                <c:pt idx="136">
                  <c:v>454.141758097574</c:v>
                </c:pt>
                <c:pt idx="137">
                  <c:v>454.589884147104</c:v>
                </c:pt>
                <c:pt idx="138">
                  <c:v>455.046701344123</c:v>
                </c:pt>
                <c:pt idx="139">
                  <c:v>455.57478922599</c:v>
                </c:pt>
                <c:pt idx="140">
                  <c:v>456.732179369493</c:v>
                </c:pt>
                <c:pt idx="141">
                  <c:v>457.197805779034</c:v>
                </c:pt>
                <c:pt idx="142">
                  <c:v>457.721722194358</c:v>
                </c:pt>
                <c:pt idx="143">
                  <c:v>458.27015308166</c:v>
                </c:pt>
                <c:pt idx="144">
                  <c:v>458.744668738919</c:v>
                </c:pt>
                <c:pt idx="145">
                  <c:v>459.301886061003</c:v>
                </c:pt>
                <c:pt idx="146">
                  <c:v>459.862449847019</c:v>
                </c:pt>
                <c:pt idx="147">
                  <c:v>460.36322194893</c:v>
                </c:pt>
                <c:pt idx="148">
                  <c:v>460.911304234226</c:v>
                </c:pt>
                <c:pt idx="149">
                  <c:v>461.467398470376</c:v>
                </c:pt>
                <c:pt idx="150">
                  <c:v>461.936922658222</c:v>
                </c:pt>
                <c:pt idx="151">
                  <c:v>462.451514139226</c:v>
                </c:pt>
                <c:pt idx="152">
                  <c:v>462.974158001856</c:v>
                </c:pt>
                <c:pt idx="153">
                  <c:v>463.529288035357</c:v>
                </c:pt>
                <c:pt idx="154">
                  <c:v>463.966097756397</c:v>
                </c:pt>
                <c:pt idx="155">
                  <c:v>464.505595670208</c:v>
                </c:pt>
                <c:pt idx="156">
                  <c:v>464.917904282219</c:v>
                </c:pt>
                <c:pt idx="157">
                  <c:v>465.415323512446</c:v>
                </c:pt>
                <c:pt idx="158">
                  <c:v>465.872022296543</c:v>
                </c:pt>
                <c:pt idx="159">
                  <c:v>466.336694944507</c:v>
                </c:pt>
                <c:pt idx="160">
                  <c:v>466.752710621974</c:v>
                </c:pt>
                <c:pt idx="161">
                  <c:v>467.245360202305</c:v>
                </c:pt>
                <c:pt idx="162">
                  <c:v>467.689411513072</c:v>
                </c:pt>
                <c:pt idx="163">
                  <c:v>468.189598389676</c:v>
                </c:pt>
                <c:pt idx="164">
                  <c:v>468.70541118191</c:v>
                </c:pt>
                <c:pt idx="165">
                  <c:v>469.092578776787</c:v>
                </c:pt>
                <c:pt idx="166">
                  <c:v>469.547676891778</c:v>
                </c:pt>
                <c:pt idx="167">
                  <c:v>469.998483168111</c:v>
                </c:pt>
                <c:pt idx="168">
                  <c:v>470.472995305923</c:v>
                </c:pt>
                <c:pt idx="169">
                  <c:v>470.843534558408</c:v>
                </c:pt>
                <c:pt idx="170">
                  <c:v>471.297571235035</c:v>
                </c:pt>
                <c:pt idx="171">
                  <c:v>471.694744294127</c:v>
                </c:pt>
                <c:pt idx="172">
                  <c:v>472.136009093206</c:v>
                </c:pt>
                <c:pt idx="173">
                  <c:v>472.553339069471</c:v>
                </c:pt>
                <c:pt idx="174">
                  <c:v>472.887638967428</c:v>
                </c:pt>
                <c:pt idx="175">
                  <c:v>473.300794927888</c:v>
                </c:pt>
                <c:pt idx="176">
                  <c:v>473.717390583818</c:v>
                </c:pt>
                <c:pt idx="177">
                  <c:v>474.133886703998</c:v>
                </c:pt>
                <c:pt idx="178">
                  <c:v>474.459541629624</c:v>
                </c:pt>
                <c:pt idx="179">
                  <c:v>474.904649121538</c:v>
                </c:pt>
                <c:pt idx="180">
                  <c:v>475.210239736066</c:v>
                </c:pt>
                <c:pt idx="181">
                  <c:v>475.589659576439</c:v>
                </c:pt>
                <c:pt idx="182">
                  <c:v>475.945655046117</c:v>
                </c:pt>
                <c:pt idx="183">
                  <c:v>476.290048925487</c:v>
                </c:pt>
                <c:pt idx="184">
                  <c:v>476.560387318276</c:v>
                </c:pt>
                <c:pt idx="185">
                  <c:v>476.950644679638</c:v>
                </c:pt>
                <c:pt idx="186">
                  <c:v>477.329238031362</c:v>
                </c:pt>
                <c:pt idx="187">
                  <c:v>477.631513943883</c:v>
                </c:pt>
                <c:pt idx="188">
                  <c:v>477.966868190466</c:v>
                </c:pt>
                <c:pt idx="189">
                  <c:v>478.355912217694</c:v>
                </c:pt>
                <c:pt idx="190">
                  <c:v>478.671353680318</c:v>
                </c:pt>
                <c:pt idx="191">
                  <c:v>479.001433264014</c:v>
                </c:pt>
                <c:pt idx="192">
                  <c:v>479.322988567242</c:v>
                </c:pt>
                <c:pt idx="193">
                  <c:v>479.610197548303</c:v>
                </c:pt>
                <c:pt idx="194">
                  <c:v>479.962151378952</c:v>
                </c:pt>
                <c:pt idx="195">
                  <c:v>480.244912062717</c:v>
                </c:pt>
                <c:pt idx="196">
                  <c:v>480.588230217096</c:v>
                </c:pt>
                <c:pt idx="197">
                  <c:v>480.92285764229</c:v>
                </c:pt>
                <c:pt idx="198">
                  <c:v>481.246154159105</c:v>
                </c:pt>
                <c:pt idx="199">
                  <c:v>481.482976504174</c:v>
                </c:pt>
                <c:pt idx="200">
                  <c:v>481.775188874475</c:v>
                </c:pt>
                <c:pt idx="201">
                  <c:v>482.044953261706</c:v>
                </c:pt>
                <c:pt idx="202">
                  <c:v>482.35146438671</c:v>
                </c:pt>
                <c:pt idx="203">
                  <c:v>482.611277927324</c:v>
                </c:pt>
                <c:pt idx="204">
                  <c:v>482.870888531795</c:v>
                </c:pt>
                <c:pt idx="205">
                  <c:v>483.108262243684</c:v>
                </c:pt>
                <c:pt idx="206">
                  <c:v>483.375286479868</c:v>
                </c:pt>
                <c:pt idx="207">
                  <c:v>483.597702538243</c:v>
                </c:pt>
                <c:pt idx="208">
                  <c:v>483.800389719097</c:v>
                </c:pt>
                <c:pt idx="209">
                  <c:v>484.048330045848</c:v>
                </c:pt>
                <c:pt idx="210">
                  <c:v>484.314472257512</c:v>
                </c:pt>
                <c:pt idx="211">
                  <c:v>484.52239082649</c:v>
                </c:pt>
                <c:pt idx="212">
                  <c:v>484.78007298396</c:v>
                </c:pt>
                <c:pt idx="213">
                  <c:v>485.040104519642</c:v>
                </c:pt>
                <c:pt idx="214">
                  <c:v>485.240398779599</c:v>
                </c:pt>
                <c:pt idx="215">
                  <c:v>485.529781016112</c:v>
                </c:pt>
                <c:pt idx="216">
                  <c:v>485.743882529204</c:v>
                </c:pt>
                <c:pt idx="217">
                  <c:v>486.009012458717</c:v>
                </c:pt>
                <c:pt idx="218">
                  <c:v>486.175236685548</c:v>
                </c:pt>
                <c:pt idx="219">
                  <c:v>486.432540713906</c:v>
                </c:pt>
                <c:pt idx="220">
                  <c:v>486.612446337433</c:v>
                </c:pt>
                <c:pt idx="221">
                  <c:v>486.827499396825</c:v>
                </c:pt>
                <c:pt idx="222">
                  <c:v>487.047616119062</c:v>
                </c:pt>
                <c:pt idx="223">
                  <c:v>487.254225431054</c:v>
                </c:pt>
                <c:pt idx="224">
                  <c:v>487.406744865654</c:v>
                </c:pt>
                <c:pt idx="225">
                  <c:v>487.861667563861</c:v>
                </c:pt>
                <c:pt idx="226">
                  <c:v>488.027930666306</c:v>
                </c:pt>
                <c:pt idx="227">
                  <c:v>488.218067077649</c:v>
                </c:pt>
                <c:pt idx="228">
                  <c:v>488.365421342934</c:v>
                </c:pt>
                <c:pt idx="229">
                  <c:v>488.482348647657</c:v>
                </c:pt>
                <c:pt idx="230">
                  <c:v>488.578425304731</c:v>
                </c:pt>
                <c:pt idx="231">
                  <c:v>488.686037392831</c:v>
                </c:pt>
                <c:pt idx="232">
                  <c:v>488.89218355714</c:v>
                </c:pt>
                <c:pt idx="233">
                  <c:v>489.136787632477</c:v>
                </c:pt>
                <c:pt idx="234">
                  <c:v>489.39087804292</c:v>
                </c:pt>
                <c:pt idx="235">
                  <c:v>489.588387446933</c:v>
                </c:pt>
                <c:pt idx="236">
                  <c:v>489.72826787051</c:v>
                </c:pt>
                <c:pt idx="237">
                  <c:v>489.938419842404</c:v>
                </c:pt>
                <c:pt idx="238">
                  <c:v>490.139301333524</c:v>
                </c:pt>
                <c:pt idx="239">
                  <c:v>490.314529962801</c:v>
                </c:pt>
                <c:pt idx="240">
                  <c:v>490.453639050733</c:v>
                </c:pt>
                <c:pt idx="241">
                  <c:v>490.625027475866</c:v>
                </c:pt>
                <c:pt idx="242">
                  <c:v>490.800059682372</c:v>
                </c:pt>
                <c:pt idx="243">
                  <c:v>490.968205857689</c:v>
                </c:pt>
                <c:pt idx="244">
                  <c:v>491.205458409764</c:v>
                </c:pt>
                <c:pt idx="245">
                  <c:v>491.42754486518</c:v>
                </c:pt>
                <c:pt idx="246">
                  <c:v>491.56618134859</c:v>
                </c:pt>
                <c:pt idx="247">
                  <c:v>491.747796908165</c:v>
                </c:pt>
                <c:pt idx="248">
                  <c:v>491.971547919784</c:v>
                </c:pt>
                <c:pt idx="249">
                  <c:v>492.144036422911</c:v>
                </c:pt>
                <c:pt idx="250">
                  <c:v>492.277181701505</c:v>
                </c:pt>
                <c:pt idx="251">
                  <c:v>492.461271226807</c:v>
                </c:pt>
                <c:pt idx="252">
                  <c:v>492.588982816338</c:v>
                </c:pt>
                <c:pt idx="253">
                  <c:v>492.768960094371</c:v>
                </c:pt>
                <c:pt idx="254">
                  <c:v>492.95996917537</c:v>
                </c:pt>
                <c:pt idx="255">
                  <c:v>493.177193332119</c:v>
                </c:pt>
                <c:pt idx="256">
                  <c:v>493.317664796914</c:v>
                </c:pt>
                <c:pt idx="257">
                  <c:v>493.520228503251</c:v>
                </c:pt>
                <c:pt idx="258">
                  <c:v>493.667277128667</c:v>
                </c:pt>
                <c:pt idx="259">
                  <c:v>493.824549487773</c:v>
                </c:pt>
                <c:pt idx="260">
                  <c:v>494.028204305385</c:v>
                </c:pt>
                <c:pt idx="261">
                  <c:v>494.18628307499</c:v>
                </c:pt>
                <c:pt idx="262">
                  <c:v>494.293893267245</c:v>
                </c:pt>
                <c:pt idx="263">
                  <c:v>494.483270459361</c:v>
                </c:pt>
                <c:pt idx="264">
                  <c:v>494.718473773679</c:v>
                </c:pt>
                <c:pt idx="265">
                  <c:v>494.968888991341</c:v>
                </c:pt>
                <c:pt idx="266">
                  <c:v>495.167957477367</c:v>
                </c:pt>
                <c:pt idx="267">
                  <c:v>495.367824743318</c:v>
                </c:pt>
                <c:pt idx="268">
                  <c:v>495.49235524506</c:v>
                </c:pt>
                <c:pt idx="269">
                  <c:v>495.672802524292</c:v>
                </c:pt>
                <c:pt idx="270">
                  <c:v>495.863257632442</c:v>
                </c:pt>
                <c:pt idx="271">
                  <c:v>496.068801623227</c:v>
                </c:pt>
                <c:pt idx="272">
                  <c:v>496.234166037303</c:v>
                </c:pt>
                <c:pt idx="273">
                  <c:v>496.43448696365</c:v>
                </c:pt>
                <c:pt idx="274">
                  <c:v>496.682398801976</c:v>
                </c:pt>
                <c:pt idx="275">
                  <c:v>496.827372003012</c:v>
                </c:pt>
                <c:pt idx="276">
                  <c:v>497.03677977663</c:v>
                </c:pt>
                <c:pt idx="277">
                  <c:v>497.241000670593</c:v>
                </c:pt>
                <c:pt idx="278">
                  <c:v>497.44612402908</c:v>
                </c:pt>
                <c:pt idx="279">
                  <c:v>497.536968887038</c:v>
                </c:pt>
                <c:pt idx="280">
                  <c:v>497.721413514878</c:v>
                </c:pt>
                <c:pt idx="281">
                  <c:v>497.93554541801</c:v>
                </c:pt>
                <c:pt idx="282">
                  <c:v>498.130884480526</c:v>
                </c:pt>
                <c:pt idx="283">
                  <c:v>498.348614764104</c:v>
                </c:pt>
                <c:pt idx="284">
                  <c:v>498.576200689333</c:v>
                </c:pt>
                <c:pt idx="285">
                  <c:v>498.744337862656</c:v>
                </c:pt>
                <c:pt idx="286">
                  <c:v>498.975393056785</c:v>
                </c:pt>
                <c:pt idx="287">
                  <c:v>499.185883478816</c:v>
                </c:pt>
                <c:pt idx="288">
                  <c:v>499.464245485108</c:v>
                </c:pt>
                <c:pt idx="289">
                  <c:v>499.659605818937</c:v>
                </c:pt>
                <c:pt idx="290">
                  <c:v>500.374074807196</c:v>
                </c:pt>
                <c:pt idx="291">
                  <c:v>500.645874581245</c:v>
                </c:pt>
                <c:pt idx="292">
                  <c:v>500.8216248228</c:v>
                </c:pt>
                <c:pt idx="293">
                  <c:v>501.087758897754</c:v>
                </c:pt>
                <c:pt idx="294">
                  <c:v>501.300456273441</c:v>
                </c:pt>
                <c:pt idx="295">
                  <c:v>501.536259110999</c:v>
                </c:pt>
                <c:pt idx="296">
                  <c:v>501.735138799864</c:v>
                </c:pt>
                <c:pt idx="297">
                  <c:v>501.982447846895</c:v>
                </c:pt>
                <c:pt idx="298">
                  <c:v>502.142559106672</c:v>
                </c:pt>
                <c:pt idx="299">
                  <c:v>502.425817937676</c:v>
                </c:pt>
                <c:pt idx="300">
                  <c:v>502.6615937912</c:v>
                </c:pt>
                <c:pt idx="301">
                  <c:v>502.891657329663</c:v>
                </c:pt>
                <c:pt idx="302">
                  <c:v>503.053883249066</c:v>
                </c:pt>
                <c:pt idx="303">
                  <c:v>503.357116754002</c:v>
                </c:pt>
                <c:pt idx="304">
                  <c:v>503.639231221162</c:v>
                </c:pt>
                <c:pt idx="305">
                  <c:v>503.854985380754</c:v>
                </c:pt>
                <c:pt idx="306">
                  <c:v>504.097045094183</c:v>
                </c:pt>
                <c:pt idx="307">
                  <c:v>504.320308738434</c:v>
                </c:pt>
                <c:pt idx="308">
                  <c:v>504.485482030384</c:v>
                </c:pt>
                <c:pt idx="309">
                  <c:v>504.713444201632</c:v>
                </c:pt>
                <c:pt idx="310">
                  <c:v>504.97827594183</c:v>
                </c:pt>
                <c:pt idx="311">
                  <c:v>505.277411891449</c:v>
                </c:pt>
                <c:pt idx="312">
                  <c:v>505.527488397507</c:v>
                </c:pt>
                <c:pt idx="313">
                  <c:v>505.956405306176</c:v>
                </c:pt>
                <c:pt idx="314">
                  <c:v>506.205381536928</c:v>
                </c:pt>
                <c:pt idx="315">
                  <c:v>506.567482069082</c:v>
                </c:pt>
                <c:pt idx="316">
                  <c:v>506.9164862421</c:v>
                </c:pt>
                <c:pt idx="317">
                  <c:v>507.210629361453</c:v>
                </c:pt>
                <c:pt idx="318">
                  <c:v>507.440478629855</c:v>
                </c:pt>
                <c:pt idx="319">
                  <c:v>507.755258943038</c:v>
                </c:pt>
                <c:pt idx="320">
                  <c:v>508.087979753818</c:v>
                </c:pt>
                <c:pt idx="321">
                  <c:v>508.402215434736</c:v>
                </c:pt>
                <c:pt idx="322">
                  <c:v>508.703380735193</c:v>
                </c:pt>
                <c:pt idx="323">
                  <c:v>509.049138578434</c:v>
                </c:pt>
                <c:pt idx="324">
                  <c:v>509.298009006111</c:v>
                </c:pt>
                <c:pt idx="325">
                  <c:v>509.648462788822</c:v>
                </c:pt>
                <c:pt idx="326">
                  <c:v>510.034108388674</c:v>
                </c:pt>
                <c:pt idx="327">
                  <c:v>510.392052097008</c:v>
                </c:pt>
                <c:pt idx="328">
                  <c:v>510.635429238107</c:v>
                </c:pt>
                <c:pt idx="329">
                  <c:v>511.014581528644</c:v>
                </c:pt>
                <c:pt idx="330">
                  <c:v>511.24792731352</c:v>
                </c:pt>
                <c:pt idx="331">
                  <c:v>511.61713134273</c:v>
                </c:pt>
                <c:pt idx="332">
                  <c:v>511.999796193852</c:v>
                </c:pt>
                <c:pt idx="333">
                  <c:v>512.372688095849</c:v>
                </c:pt>
                <c:pt idx="334">
                  <c:v>512.664199974688</c:v>
                </c:pt>
                <c:pt idx="335">
                  <c:v>513.058372644229</c:v>
                </c:pt>
                <c:pt idx="336">
                  <c:v>513.427747270251</c:v>
                </c:pt>
                <c:pt idx="337">
                  <c:v>514.943931661204</c:v>
                </c:pt>
                <c:pt idx="338">
                  <c:v>514.334052257697</c:v>
                </c:pt>
                <c:pt idx="339">
                  <c:v>514.637654084105</c:v>
                </c:pt>
                <c:pt idx="340">
                  <c:v>514.936710010626</c:v>
                </c:pt>
                <c:pt idx="341">
                  <c:v>515.331023360623</c:v>
                </c:pt>
                <c:pt idx="342">
                  <c:v>515.709277441627</c:v>
                </c:pt>
                <c:pt idx="343">
                  <c:v>516.108554622692</c:v>
                </c:pt>
                <c:pt idx="344">
                  <c:v>516.456991001479</c:v>
                </c:pt>
                <c:pt idx="345">
                  <c:v>516.928275896331</c:v>
                </c:pt>
                <c:pt idx="346">
                  <c:v>517.235641555479</c:v>
                </c:pt>
                <c:pt idx="347">
                  <c:v>517.624086917227</c:v>
                </c:pt>
                <c:pt idx="348">
                  <c:v>518.026485461033</c:v>
                </c:pt>
                <c:pt idx="349">
                  <c:v>518.423354237254</c:v>
                </c:pt>
                <c:pt idx="350">
                  <c:v>518.74403077938</c:v>
                </c:pt>
                <c:pt idx="351">
                  <c:v>519.183546371811</c:v>
                </c:pt>
                <c:pt idx="352">
                  <c:v>519.63034275969</c:v>
                </c:pt>
                <c:pt idx="353">
                  <c:v>520.023112998302</c:v>
                </c:pt>
                <c:pt idx="354">
                  <c:v>520.457869934195</c:v>
                </c:pt>
                <c:pt idx="355">
                  <c:v>520.925220094823</c:v>
                </c:pt>
                <c:pt idx="356">
                  <c:v>522.144523596954</c:v>
                </c:pt>
                <c:pt idx="357">
                  <c:v>522.622976017216</c:v>
                </c:pt>
                <c:pt idx="358">
                  <c:v>523.002450387204</c:v>
                </c:pt>
                <c:pt idx="359">
                  <c:v>523.569690910163</c:v>
                </c:pt>
                <c:pt idx="360">
                  <c:v>524.809598721844</c:v>
                </c:pt>
                <c:pt idx="361">
                  <c:v>524.610226588227</c:v>
                </c:pt>
                <c:pt idx="362">
                  <c:v>525.137068868355</c:v>
                </c:pt>
                <c:pt idx="363">
                  <c:v>525.565361555208</c:v>
                </c:pt>
                <c:pt idx="364">
                  <c:v>526.010324644769</c:v>
                </c:pt>
                <c:pt idx="365">
                  <c:v>526.388970265812</c:v>
                </c:pt>
                <c:pt idx="366">
                  <c:v>526.883527603279</c:v>
                </c:pt>
                <c:pt idx="367">
                  <c:v>527.297356717138</c:v>
                </c:pt>
                <c:pt idx="368">
                  <c:v>527.752385479929</c:v>
                </c:pt>
                <c:pt idx="369">
                  <c:v>528.222195770546</c:v>
                </c:pt>
                <c:pt idx="370">
                  <c:v>528.635306189254</c:v>
                </c:pt>
                <c:pt idx="371">
                  <c:v>528.972115623238</c:v>
                </c:pt>
                <c:pt idx="372">
                  <c:v>529.42440398815</c:v>
                </c:pt>
                <c:pt idx="373">
                  <c:v>529.866927853676</c:v>
                </c:pt>
                <c:pt idx="374">
                  <c:v>530.333364963009</c:v>
                </c:pt>
                <c:pt idx="375">
                  <c:v>530.740088603604</c:v>
                </c:pt>
                <c:pt idx="376">
                  <c:v>531.204151437273</c:v>
                </c:pt>
                <c:pt idx="377">
                  <c:v>531.570531916782</c:v>
                </c:pt>
                <c:pt idx="378">
                  <c:v>532.018148716737</c:v>
                </c:pt>
                <c:pt idx="379">
                  <c:v>532.481921148279</c:v>
                </c:pt>
                <c:pt idx="380">
                  <c:v>532.927879182909</c:v>
                </c:pt>
                <c:pt idx="381">
                  <c:v>533.293504786717</c:v>
                </c:pt>
                <c:pt idx="382">
                  <c:v>533.794529432786</c:v>
                </c:pt>
                <c:pt idx="383">
                  <c:v>534.242298968129</c:v>
                </c:pt>
                <c:pt idx="384">
                  <c:v>534.764511116612</c:v>
                </c:pt>
                <c:pt idx="385">
                  <c:v>536.398637057967</c:v>
                </c:pt>
                <c:pt idx="386">
                  <c:v>535.962230200488</c:v>
                </c:pt>
                <c:pt idx="387">
                  <c:v>536.344476925728</c:v>
                </c:pt>
                <c:pt idx="388">
                  <c:v>536.860175876241</c:v>
                </c:pt>
                <c:pt idx="389">
                  <c:v>537.350627004289</c:v>
                </c:pt>
                <c:pt idx="390">
                  <c:v>537.721778358548</c:v>
                </c:pt>
                <c:pt idx="391">
                  <c:v>538.266911255319</c:v>
                </c:pt>
                <c:pt idx="392">
                  <c:v>538.784324368526</c:v>
                </c:pt>
                <c:pt idx="393">
                  <c:v>539.893571153545</c:v>
                </c:pt>
                <c:pt idx="394">
                  <c:v>539.694879114036</c:v>
                </c:pt>
                <c:pt idx="395">
                  <c:v>540.074071552641</c:v>
                </c:pt>
                <c:pt idx="396">
                  <c:v>540.576259558296</c:v>
                </c:pt>
                <c:pt idx="397">
                  <c:v>541.076342757189</c:v>
                </c:pt>
                <c:pt idx="398">
                  <c:v>541.535684338051</c:v>
                </c:pt>
                <c:pt idx="399">
                  <c:v>541.962100033206</c:v>
                </c:pt>
                <c:pt idx="400">
                  <c:v>542.455944276312</c:v>
                </c:pt>
                <c:pt idx="401">
                  <c:v>542.793450118101</c:v>
                </c:pt>
                <c:pt idx="402">
                  <c:v>543.252325544305</c:v>
                </c:pt>
                <c:pt idx="403">
                  <c:v>543.693667427367</c:v>
                </c:pt>
                <c:pt idx="404">
                  <c:v>544.163208373021</c:v>
                </c:pt>
                <c:pt idx="405">
                  <c:v>544.577124751414</c:v>
                </c:pt>
                <c:pt idx="406">
                  <c:v>545.057452355388</c:v>
                </c:pt>
                <c:pt idx="407">
                  <c:v>545.457044078783</c:v>
                </c:pt>
                <c:pt idx="408">
                  <c:v>545.977735716303</c:v>
                </c:pt>
                <c:pt idx="409">
                  <c:v>547.8971802158</c:v>
                </c:pt>
                <c:pt idx="410">
                  <c:v>548.932255141071</c:v>
                </c:pt>
                <c:pt idx="411">
                  <c:v>548.278950543378</c:v>
                </c:pt>
                <c:pt idx="412">
                  <c:v>548.237736825407</c:v>
                </c:pt>
                <c:pt idx="413">
                  <c:v>548.78197304588</c:v>
                </c:pt>
                <c:pt idx="414">
                  <c:v>549.331298333837</c:v>
                </c:pt>
                <c:pt idx="415">
                  <c:v>549.781999239191</c:v>
                </c:pt>
                <c:pt idx="416">
                  <c:v>551.622247335976</c:v>
                </c:pt>
                <c:pt idx="417">
                  <c:v>550.853255321335</c:v>
                </c:pt>
                <c:pt idx="418">
                  <c:v>551.246628515051</c:v>
                </c:pt>
                <c:pt idx="419">
                  <c:v>551.749368122067</c:v>
                </c:pt>
                <c:pt idx="420">
                  <c:v>552.277520142777</c:v>
                </c:pt>
                <c:pt idx="421">
                  <c:v>553.90563584882</c:v>
                </c:pt>
                <c:pt idx="422">
                  <c:v>553.753128285554</c:v>
                </c:pt>
                <c:pt idx="423">
                  <c:v>555.537109049296</c:v>
                </c:pt>
                <c:pt idx="424">
                  <c:v>554.512650191205</c:v>
                </c:pt>
                <c:pt idx="425">
                  <c:v>554.677721228948</c:v>
                </c:pt>
                <c:pt idx="426">
                  <c:v>556.634271034416</c:v>
                </c:pt>
                <c:pt idx="427">
                  <c:v>557.449479132515</c:v>
                </c:pt>
                <c:pt idx="428">
                  <c:v>556.420421558284</c:v>
                </c:pt>
                <c:pt idx="429">
                  <c:v>558.558701058545</c:v>
                </c:pt>
                <c:pt idx="430">
                  <c:v>557.440572937047</c:v>
                </c:pt>
                <c:pt idx="431">
                  <c:v>559.127831951009</c:v>
                </c:pt>
                <c:pt idx="432">
                  <c:v>559.678389011187</c:v>
                </c:pt>
                <c:pt idx="433">
                  <c:v>560.612502258654</c:v>
                </c:pt>
                <c:pt idx="434">
                  <c:v>561.133417167646</c:v>
                </c:pt>
                <c:pt idx="435">
                  <c:v>560.668692093804</c:v>
                </c:pt>
                <c:pt idx="436">
                  <c:v>560.989916110396</c:v>
                </c:pt>
                <c:pt idx="437">
                  <c:v>562.398265415752</c:v>
                </c:pt>
                <c:pt idx="438">
                  <c:v>561.939110864887</c:v>
                </c:pt>
                <c:pt idx="439">
                  <c:v>562.642602886472</c:v>
                </c:pt>
                <c:pt idx="440">
                  <c:v>563.602073211264</c:v>
                </c:pt>
                <c:pt idx="441">
                  <c:v>563.758212128895</c:v>
                </c:pt>
                <c:pt idx="442">
                  <c:v>565.042009515906</c:v>
                </c:pt>
                <c:pt idx="443">
                  <c:v>564.507683684115</c:v>
                </c:pt>
                <c:pt idx="444">
                  <c:v>565.099449290347</c:v>
                </c:pt>
                <c:pt idx="445">
                  <c:v>566.35131901474</c:v>
                </c:pt>
                <c:pt idx="446">
                  <c:v>566.939218460274</c:v>
                </c:pt>
                <c:pt idx="447">
                  <c:v>566.523970126608</c:v>
                </c:pt>
                <c:pt idx="448">
                  <c:v>567.517768007631</c:v>
                </c:pt>
                <c:pt idx="449">
                  <c:v>568.341647440125</c:v>
                </c:pt>
                <c:pt idx="450">
                  <c:v>569.005688910391</c:v>
                </c:pt>
                <c:pt idx="451">
                  <c:v>569.112525063475</c:v>
                </c:pt>
                <c:pt idx="452">
                  <c:v>569.948505035666</c:v>
                </c:pt>
                <c:pt idx="453">
                  <c:v>570.085444140414</c:v>
                </c:pt>
                <c:pt idx="454">
                  <c:v>570.768801228494</c:v>
                </c:pt>
                <c:pt idx="455">
                  <c:v>571.110790419565</c:v>
                </c:pt>
                <c:pt idx="456">
                  <c:v>571.411833609504</c:v>
                </c:pt>
                <c:pt idx="457">
                  <c:v>572.233350237174</c:v>
                </c:pt>
                <c:pt idx="458">
                  <c:v>572.785880800551</c:v>
                </c:pt>
                <c:pt idx="459">
                  <c:v>573.133312595949</c:v>
                </c:pt>
                <c:pt idx="460">
                  <c:v>573.831522055194</c:v>
                </c:pt>
                <c:pt idx="461">
                  <c:v>574.297040042961</c:v>
                </c:pt>
                <c:pt idx="462">
                  <c:v>574.769627844684</c:v>
                </c:pt>
                <c:pt idx="463">
                  <c:v>575.082383734822</c:v>
                </c:pt>
                <c:pt idx="464">
                  <c:v>575.583679223843</c:v>
                </c:pt>
                <c:pt idx="465">
                  <c:v>575.778251355353</c:v>
                </c:pt>
                <c:pt idx="466">
                  <c:v>576.655765875983</c:v>
                </c:pt>
                <c:pt idx="467">
                  <c:v>577.228842336959</c:v>
                </c:pt>
                <c:pt idx="468">
                  <c:v>577.398634071166</c:v>
                </c:pt>
                <c:pt idx="469">
                  <c:v>578.211055230395</c:v>
                </c:pt>
                <c:pt idx="470">
                  <c:v>578.343370952767</c:v>
                </c:pt>
                <c:pt idx="471">
                  <c:v>578.781056631525</c:v>
                </c:pt>
                <c:pt idx="472">
                  <c:v>579.571661272823</c:v>
                </c:pt>
                <c:pt idx="473">
                  <c:v>579.866148422869</c:v>
                </c:pt>
                <c:pt idx="474">
                  <c:v>580.230866436229</c:v>
                </c:pt>
                <c:pt idx="475">
                  <c:v>580.796600951093</c:v>
                </c:pt>
                <c:pt idx="476">
                  <c:v>581.158917109964</c:v>
                </c:pt>
                <c:pt idx="477">
                  <c:v>581.877757918199</c:v>
                </c:pt>
                <c:pt idx="478">
                  <c:v>582.158333446126</c:v>
                </c:pt>
                <c:pt idx="479">
                  <c:v>582.738036627553</c:v>
                </c:pt>
                <c:pt idx="480">
                  <c:v>583.324982249826</c:v>
                </c:pt>
                <c:pt idx="481">
                  <c:v>583.763628995478</c:v>
                </c:pt>
                <c:pt idx="482">
                  <c:v>584.734672730347</c:v>
                </c:pt>
                <c:pt idx="483">
                  <c:v>585.30288999271</c:v>
                </c:pt>
                <c:pt idx="484">
                  <c:v>586.876786796768</c:v>
                </c:pt>
                <c:pt idx="485">
                  <c:v>587.309361058475</c:v>
                </c:pt>
                <c:pt idx="486">
                  <c:v>587.882306519476</c:v>
                </c:pt>
                <c:pt idx="487">
                  <c:v>588.459854893646</c:v>
                </c:pt>
                <c:pt idx="488">
                  <c:v>588.917940213027</c:v>
                </c:pt>
                <c:pt idx="489">
                  <c:v>589.522029053016</c:v>
                </c:pt>
                <c:pt idx="490">
                  <c:v>590.070054556582</c:v>
                </c:pt>
                <c:pt idx="491">
                  <c:v>590.623485272659</c:v>
                </c:pt>
                <c:pt idx="492">
                  <c:v>591.009344555558</c:v>
                </c:pt>
                <c:pt idx="493">
                  <c:v>591.670444922557</c:v>
                </c:pt>
                <c:pt idx="494">
                  <c:v>592.117602430149</c:v>
                </c:pt>
                <c:pt idx="495">
                  <c:v>592.778239083209</c:v>
                </c:pt>
                <c:pt idx="496">
                  <c:v>593.347581492482</c:v>
                </c:pt>
                <c:pt idx="497">
                  <c:v>593.933333619697</c:v>
                </c:pt>
                <c:pt idx="498">
                  <c:v>594.403067623467</c:v>
                </c:pt>
                <c:pt idx="499">
                  <c:v>595.015058935513</c:v>
                </c:pt>
                <c:pt idx="500">
                  <c:v>595.629304426515</c:v>
                </c:pt>
                <c:pt idx="501">
                  <c:v>596.117302845225</c:v>
                </c:pt>
                <c:pt idx="502">
                  <c:v>596.687891579274</c:v>
                </c:pt>
                <c:pt idx="503">
                  <c:v>597.275174762494</c:v>
                </c:pt>
                <c:pt idx="504">
                  <c:v>597.74564098282</c:v>
                </c:pt>
                <c:pt idx="505">
                  <c:v>598.368896111164</c:v>
                </c:pt>
                <c:pt idx="506">
                  <c:v>598.995161936328</c:v>
                </c:pt>
                <c:pt idx="507">
                  <c:v>599.538847949745</c:v>
                </c:pt>
                <c:pt idx="508">
                  <c:v>600.054484888178</c:v>
                </c:pt>
                <c:pt idx="509">
                  <c:v>600.674703293807</c:v>
                </c:pt>
                <c:pt idx="510">
                  <c:v>601.047553335257</c:v>
                </c:pt>
                <c:pt idx="511">
                  <c:v>601.669576144885</c:v>
                </c:pt>
                <c:pt idx="512">
                  <c:v>602.213697910609</c:v>
                </c:pt>
                <c:pt idx="513">
                  <c:v>602.650041645943</c:v>
                </c:pt>
                <c:pt idx="514">
                  <c:v>603.162340043009</c:v>
                </c:pt>
                <c:pt idx="515">
                  <c:v>603.829313704653</c:v>
                </c:pt>
                <c:pt idx="516">
                  <c:v>604.418879109324</c:v>
                </c:pt>
                <c:pt idx="517">
                  <c:v>604.924205090964</c:v>
                </c:pt>
                <c:pt idx="518">
                  <c:v>605.547454579823</c:v>
                </c:pt>
                <c:pt idx="519">
                  <c:v>606.008692535226</c:v>
                </c:pt>
                <c:pt idx="520">
                  <c:v>606.68366465204</c:v>
                </c:pt>
                <c:pt idx="521">
                  <c:v>607.293150940799</c:v>
                </c:pt>
                <c:pt idx="522">
                  <c:v>607.735419233503</c:v>
                </c:pt>
                <c:pt idx="523">
                  <c:v>608.359649402189</c:v>
                </c:pt>
                <c:pt idx="524">
                  <c:v>609.021544412781</c:v>
                </c:pt>
                <c:pt idx="525">
                  <c:v>609.55947287519</c:v>
                </c:pt>
                <c:pt idx="526">
                  <c:v>610.215229034286</c:v>
                </c:pt>
                <c:pt idx="527">
                  <c:v>610.87832149459</c:v>
                </c:pt>
                <c:pt idx="528">
                  <c:v>611.323639426782</c:v>
                </c:pt>
                <c:pt idx="529">
                  <c:v>612.001132019668</c:v>
                </c:pt>
                <c:pt idx="530">
                  <c:v>612.714649335157</c:v>
                </c:pt>
                <c:pt idx="531">
                  <c:v>613.463918462307</c:v>
                </c:pt>
                <c:pt idx="532">
                  <c:v>614.200091243236</c:v>
                </c:pt>
                <c:pt idx="533">
                  <c:v>615.028210839922</c:v>
                </c:pt>
                <c:pt idx="534">
                  <c:v>615.574734282952</c:v>
                </c:pt>
                <c:pt idx="535">
                  <c:v>616.286204129124</c:v>
                </c:pt>
                <c:pt idx="536">
                  <c:v>617.004761515362</c:v>
                </c:pt>
                <c:pt idx="537">
                  <c:v>617.517827547207</c:v>
                </c:pt>
                <c:pt idx="538">
                  <c:v>618.222506408157</c:v>
                </c:pt>
                <c:pt idx="539">
                  <c:v>618.973289925797</c:v>
                </c:pt>
                <c:pt idx="540">
                  <c:v>619.653213557449</c:v>
                </c:pt>
                <c:pt idx="541">
                  <c:v>620.198171076628</c:v>
                </c:pt>
                <c:pt idx="542">
                  <c:v>620.963462797234</c:v>
                </c:pt>
                <c:pt idx="543">
                  <c:v>621.515014792488</c:v>
                </c:pt>
                <c:pt idx="544">
                  <c:v>622.156616230963</c:v>
                </c:pt>
                <c:pt idx="545">
                  <c:v>622.849309737541</c:v>
                </c:pt>
                <c:pt idx="546">
                  <c:v>623.563885314042</c:v>
                </c:pt>
                <c:pt idx="547">
                  <c:v>624.063785325409</c:v>
                </c:pt>
                <c:pt idx="548">
                  <c:v>624.767558594425</c:v>
                </c:pt>
                <c:pt idx="549">
                  <c:v>625.333157943488</c:v>
                </c:pt>
                <c:pt idx="550">
                  <c:v>625.998760315844</c:v>
                </c:pt>
                <c:pt idx="551">
                  <c:v>626.671272593277</c:v>
                </c:pt>
                <c:pt idx="552">
                  <c:v>627.453338783819</c:v>
                </c:pt>
                <c:pt idx="553">
                  <c:v>628.013768712992</c:v>
                </c:pt>
                <c:pt idx="554">
                  <c:v>628.786612626108</c:v>
                </c:pt>
                <c:pt idx="555">
                  <c:v>629.543441729479</c:v>
                </c:pt>
                <c:pt idx="556">
                  <c:v>630.218030835063</c:v>
                </c:pt>
                <c:pt idx="557">
                  <c:v>631.245282901832</c:v>
                </c:pt>
                <c:pt idx="558">
                  <c:v>631.820446841324</c:v>
                </c:pt>
                <c:pt idx="559">
                  <c:v>632.623248784344</c:v>
                </c:pt>
                <c:pt idx="560">
                  <c:v>634.06868990316</c:v>
                </c:pt>
                <c:pt idx="561">
                  <c:v>634.6313348322</c:v>
                </c:pt>
                <c:pt idx="562">
                  <c:v>635.39059722831</c:v>
                </c:pt>
                <c:pt idx="563">
                  <c:v>636.169390859995</c:v>
                </c:pt>
                <c:pt idx="564">
                  <c:v>636.956329713701</c:v>
                </c:pt>
                <c:pt idx="565">
                  <c:v>637.712660123656</c:v>
                </c:pt>
                <c:pt idx="566">
                  <c:v>638.453688369409</c:v>
                </c:pt>
                <c:pt idx="567">
                  <c:v>638.927615078959</c:v>
                </c:pt>
                <c:pt idx="568">
                  <c:v>639.696079806583</c:v>
                </c:pt>
                <c:pt idx="569">
                  <c:v>640.405400981677</c:v>
                </c:pt>
                <c:pt idx="570">
                  <c:v>640.984512838172</c:v>
                </c:pt>
                <c:pt idx="571">
                  <c:v>641.710331621591</c:v>
                </c:pt>
                <c:pt idx="572">
                  <c:v>642.41754085119</c:v>
                </c:pt>
                <c:pt idx="573">
                  <c:v>643.078665325579</c:v>
                </c:pt>
                <c:pt idx="574">
                  <c:v>643.770354389849</c:v>
                </c:pt>
                <c:pt idx="575">
                  <c:v>644.440978788679</c:v>
                </c:pt>
                <c:pt idx="576">
                  <c:v>644.931366293813</c:v>
                </c:pt>
                <c:pt idx="577">
                  <c:v>645.63836378296</c:v>
                </c:pt>
                <c:pt idx="578">
                  <c:v>646.270379475569</c:v>
                </c:pt>
                <c:pt idx="579">
                  <c:v>647.046659897495</c:v>
                </c:pt>
                <c:pt idx="580">
                  <c:v>647.621681321001</c:v>
                </c:pt>
                <c:pt idx="581">
                  <c:v>648.565230795217</c:v>
                </c:pt>
                <c:pt idx="582">
                  <c:v>649.081713407055</c:v>
                </c:pt>
                <c:pt idx="583">
                  <c:v>649.791118719428</c:v>
                </c:pt>
                <c:pt idx="584">
                  <c:v>650.479981230195</c:v>
                </c:pt>
                <c:pt idx="585">
                  <c:v>650.951950532215</c:v>
                </c:pt>
                <c:pt idx="586">
                  <c:v>651.588500723973</c:v>
                </c:pt>
                <c:pt idx="587">
                  <c:v>652.253767536489</c:v>
                </c:pt>
                <c:pt idx="588">
                  <c:v>652.892900415853</c:v>
                </c:pt>
                <c:pt idx="589">
                  <c:v>653.407802359223</c:v>
                </c:pt>
                <c:pt idx="590">
                  <c:v>653.987821715387</c:v>
                </c:pt>
                <c:pt idx="591">
                  <c:v>654.341387815106</c:v>
                </c:pt>
                <c:pt idx="592">
                  <c:v>654.935044811399</c:v>
                </c:pt>
                <c:pt idx="593">
                  <c:v>655.490607608882</c:v>
                </c:pt>
                <c:pt idx="594">
                  <c:v>656.073754434783</c:v>
                </c:pt>
                <c:pt idx="595">
                  <c:v>656.42717975329</c:v>
                </c:pt>
                <c:pt idx="596">
                  <c:v>656.973949121884</c:v>
                </c:pt>
                <c:pt idx="597">
                  <c:v>657.451499246762</c:v>
                </c:pt>
                <c:pt idx="598">
                  <c:v>657.986084569837</c:v>
                </c:pt>
                <c:pt idx="599">
                  <c:v>658.570694799038</c:v>
                </c:pt>
                <c:pt idx="600">
                  <c:v>658.96454606311</c:v>
                </c:pt>
                <c:pt idx="601">
                  <c:v>659.603068905821</c:v>
                </c:pt>
                <c:pt idx="602">
                  <c:v>660.238097800539</c:v>
                </c:pt>
                <c:pt idx="603">
                  <c:v>660.851776579114</c:v>
                </c:pt>
                <c:pt idx="604">
                  <c:v>661.127533099348</c:v>
                </c:pt>
                <c:pt idx="605">
                  <c:v>661.707011555278</c:v>
                </c:pt>
                <c:pt idx="606">
                  <c:v>662.190399562264</c:v>
                </c:pt>
                <c:pt idx="607">
                  <c:v>662.683508879934</c:v>
                </c:pt>
                <c:pt idx="608">
                  <c:v>663.155139644378</c:v>
                </c:pt>
                <c:pt idx="609">
                  <c:v>663.60790072307</c:v>
                </c:pt>
                <c:pt idx="610">
                  <c:v>663.737591830694</c:v>
                </c:pt>
                <c:pt idx="611">
                  <c:v>664.123966388585</c:v>
                </c:pt>
                <c:pt idx="612">
                  <c:v>664.470770272057</c:v>
                </c:pt>
                <c:pt idx="613">
                  <c:v>664.706259489765</c:v>
                </c:pt>
                <c:pt idx="614">
                  <c:v>665.013257089674</c:v>
                </c:pt>
                <c:pt idx="615">
                  <c:v>665.12234906907</c:v>
                </c:pt>
                <c:pt idx="616">
                  <c:v>665.473426988292</c:v>
                </c:pt>
                <c:pt idx="617">
                  <c:v>665.741897845289</c:v>
                </c:pt>
                <c:pt idx="618">
                  <c:v>666.020378633748</c:v>
                </c:pt>
                <c:pt idx="619">
                  <c:v>666.050523416459</c:v>
                </c:pt>
                <c:pt idx="620">
                  <c:v>666.249680779743</c:v>
                </c:pt>
                <c:pt idx="621">
                  <c:v>666.36375577583</c:v>
                </c:pt>
                <c:pt idx="622">
                  <c:v>666.597677702224</c:v>
                </c:pt>
                <c:pt idx="623">
                  <c:v>666.716125830229</c:v>
                </c:pt>
                <c:pt idx="624">
                  <c:v>666.900664015147</c:v>
                </c:pt>
                <c:pt idx="625">
                  <c:v>666.87130411026</c:v>
                </c:pt>
                <c:pt idx="626">
                  <c:v>667.065227927686</c:v>
                </c:pt>
                <c:pt idx="627">
                  <c:v>667.139743097597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90016661"/>
        <c:axId val="39347693"/>
      </c:lineChart>
      <c:catAx>
        <c:axId val="90016661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39347693"/>
        <c:crosses val="autoZero"/>
        <c:auto val="1"/>
        <c:lblAlgn val="ctr"/>
        <c:lblOffset val="100"/>
        <c:noMultiLvlLbl val="0"/>
      </c:catAx>
      <c:valAx>
        <c:axId val="3934769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90016661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0627200" y="1954080"/>
      <a:ext cx="4597560" cy="276480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[2]Лист1!$M$86:$M$641</c:f>
              <c:numCache>
                <c:formatCode>General</c:formatCode>
                <c:ptCount val="556"/>
                <c:pt idx="0">
                  <c:v>401.775042296619</c:v>
                </c:pt>
                <c:pt idx="1">
                  <c:v>402.894954653392</c:v>
                </c:pt>
                <c:pt idx="2">
                  <c:v>404.02369369959</c:v>
                </c:pt>
                <c:pt idx="3">
                  <c:v>405.133707950158</c:v>
                </c:pt>
                <c:pt idx="4">
                  <c:v>406.255542733593</c:v>
                </c:pt>
                <c:pt idx="5">
                  <c:v>407.361789483404</c:v>
                </c:pt>
                <c:pt idx="6">
                  <c:v>408.429468609644</c:v>
                </c:pt>
                <c:pt idx="7">
                  <c:v>409.385960025347</c:v>
                </c:pt>
                <c:pt idx="8">
                  <c:v>410.450227452552</c:v>
                </c:pt>
                <c:pt idx="9">
                  <c:v>411.506586123292</c:v>
                </c:pt>
                <c:pt idx="10">
                  <c:v>412.517247716813</c:v>
                </c:pt>
                <c:pt idx="11">
                  <c:v>413.438461573374</c:v>
                </c:pt>
                <c:pt idx="12">
                  <c:v>414.45021325095</c:v>
                </c:pt>
                <c:pt idx="13">
                  <c:v>415.370517314582</c:v>
                </c:pt>
                <c:pt idx="14">
                  <c:v>417.27542229739</c:v>
                </c:pt>
                <c:pt idx="15">
                  <c:v>418.133089244055</c:v>
                </c:pt>
                <c:pt idx="16">
                  <c:v>419.13470231449</c:v>
                </c:pt>
                <c:pt idx="17">
                  <c:v>420.104547479675</c:v>
                </c:pt>
                <c:pt idx="18">
                  <c:v>420.968453201504</c:v>
                </c:pt>
                <c:pt idx="19">
                  <c:v>421.918751479391</c:v>
                </c:pt>
                <c:pt idx="20">
                  <c:v>422.764465113658</c:v>
                </c:pt>
                <c:pt idx="21">
                  <c:v>423.651834727608</c:v>
                </c:pt>
                <c:pt idx="22">
                  <c:v>424.534658340762</c:v>
                </c:pt>
                <c:pt idx="23">
                  <c:v>425.453009329245</c:v>
                </c:pt>
                <c:pt idx="24">
                  <c:v>426.256708276777</c:v>
                </c:pt>
                <c:pt idx="25">
                  <c:v>427.135947308283</c:v>
                </c:pt>
                <c:pt idx="26">
                  <c:v>427.983976069648</c:v>
                </c:pt>
                <c:pt idx="27">
                  <c:v>428.761056909042</c:v>
                </c:pt>
                <c:pt idx="28">
                  <c:v>429.669674992649</c:v>
                </c:pt>
                <c:pt idx="29">
                  <c:v>430.407934885104</c:v>
                </c:pt>
                <c:pt idx="30">
                  <c:v>431.227959715459</c:v>
                </c:pt>
                <c:pt idx="31">
                  <c:v>432.053359440893</c:v>
                </c:pt>
                <c:pt idx="32">
                  <c:v>432.948150350826</c:v>
                </c:pt>
                <c:pt idx="33">
                  <c:v>433.754191003135</c:v>
                </c:pt>
                <c:pt idx="34">
                  <c:v>434.6147144727</c:v>
                </c:pt>
                <c:pt idx="35">
                  <c:v>435.263846548965</c:v>
                </c:pt>
                <c:pt idx="36">
                  <c:v>436.065111021751</c:v>
                </c:pt>
                <c:pt idx="37">
                  <c:v>436.767765234511</c:v>
                </c:pt>
                <c:pt idx="38">
                  <c:v>437.508790185919</c:v>
                </c:pt>
                <c:pt idx="39">
                  <c:v>438.245432526132</c:v>
                </c:pt>
                <c:pt idx="40">
                  <c:v>438.886437661254</c:v>
                </c:pt>
                <c:pt idx="41">
                  <c:v>439.597954201054</c:v>
                </c:pt>
                <c:pt idx="42">
                  <c:v>440.360583640328</c:v>
                </c:pt>
                <c:pt idx="43">
                  <c:v>441.135195488206</c:v>
                </c:pt>
                <c:pt idx="44">
                  <c:v>441.828894878031</c:v>
                </c:pt>
                <c:pt idx="45">
                  <c:v>442.552135697925</c:v>
                </c:pt>
                <c:pt idx="46">
                  <c:v>443.167568506028</c:v>
                </c:pt>
                <c:pt idx="47">
                  <c:v>443.830500071402</c:v>
                </c:pt>
                <c:pt idx="48">
                  <c:v>444.540705169624</c:v>
                </c:pt>
                <c:pt idx="49">
                  <c:v>445.220755751763</c:v>
                </c:pt>
                <c:pt idx="50">
                  <c:v>445.832218906969</c:v>
                </c:pt>
                <c:pt idx="51">
                  <c:v>446.478013503239</c:v>
                </c:pt>
                <c:pt idx="52">
                  <c:v>447.081562119744</c:v>
                </c:pt>
                <c:pt idx="53">
                  <c:v>447.696782206882</c:v>
                </c:pt>
                <c:pt idx="54">
                  <c:v>448.346146842033</c:v>
                </c:pt>
                <c:pt idx="55">
                  <c:v>448.940209244833</c:v>
                </c:pt>
                <c:pt idx="56">
                  <c:v>449.568341448073</c:v>
                </c:pt>
                <c:pt idx="57">
                  <c:v>450.154075047233</c:v>
                </c:pt>
                <c:pt idx="58">
                  <c:v>450.748370291766</c:v>
                </c:pt>
                <c:pt idx="59">
                  <c:v>451.2460683466</c:v>
                </c:pt>
                <c:pt idx="60">
                  <c:v>451.929295171137</c:v>
                </c:pt>
                <c:pt idx="61">
                  <c:v>452.427690203125</c:v>
                </c:pt>
                <c:pt idx="62">
                  <c:v>452.981503855996</c:v>
                </c:pt>
                <c:pt idx="63">
                  <c:v>453.551144408195</c:v>
                </c:pt>
                <c:pt idx="64">
                  <c:v>454.141758097574</c:v>
                </c:pt>
                <c:pt idx="65">
                  <c:v>454.589884147104</c:v>
                </c:pt>
                <c:pt idx="66">
                  <c:v>455.046701344123</c:v>
                </c:pt>
                <c:pt idx="67">
                  <c:v>455.57478922599</c:v>
                </c:pt>
                <c:pt idx="68">
                  <c:v>456.732179369493</c:v>
                </c:pt>
                <c:pt idx="69">
                  <c:v>457.197805779034</c:v>
                </c:pt>
                <c:pt idx="70">
                  <c:v>457.721722194358</c:v>
                </c:pt>
                <c:pt idx="71">
                  <c:v>458.27015308166</c:v>
                </c:pt>
                <c:pt idx="72">
                  <c:v>458.744668738919</c:v>
                </c:pt>
                <c:pt idx="73">
                  <c:v>459.301886061003</c:v>
                </c:pt>
                <c:pt idx="74">
                  <c:v>459.862449847019</c:v>
                </c:pt>
                <c:pt idx="75">
                  <c:v>460.36322194893</c:v>
                </c:pt>
                <c:pt idx="76">
                  <c:v>460.911304234226</c:v>
                </c:pt>
                <c:pt idx="77">
                  <c:v>461.467398470376</c:v>
                </c:pt>
                <c:pt idx="78">
                  <c:v>461.936922658222</c:v>
                </c:pt>
                <c:pt idx="79">
                  <c:v>462.451514139226</c:v>
                </c:pt>
                <c:pt idx="80">
                  <c:v>462.974158001856</c:v>
                </c:pt>
                <c:pt idx="81">
                  <c:v>463.529288035357</c:v>
                </c:pt>
                <c:pt idx="82">
                  <c:v>463.966097756397</c:v>
                </c:pt>
                <c:pt idx="83">
                  <c:v>464.505595670208</c:v>
                </c:pt>
                <c:pt idx="84">
                  <c:v>464.917904282219</c:v>
                </c:pt>
                <c:pt idx="85">
                  <c:v>465.415323512446</c:v>
                </c:pt>
                <c:pt idx="86">
                  <c:v>465.872022296543</c:v>
                </c:pt>
                <c:pt idx="87">
                  <c:v>466.336694944507</c:v>
                </c:pt>
                <c:pt idx="88">
                  <c:v>466.752710621974</c:v>
                </c:pt>
                <c:pt idx="89">
                  <c:v>467.245360202305</c:v>
                </c:pt>
                <c:pt idx="90">
                  <c:v>467.689411513072</c:v>
                </c:pt>
                <c:pt idx="91">
                  <c:v>468.189598389676</c:v>
                </c:pt>
                <c:pt idx="92">
                  <c:v>468.70541118191</c:v>
                </c:pt>
                <c:pt idx="93">
                  <c:v>469.092578776787</c:v>
                </c:pt>
                <c:pt idx="94">
                  <c:v>469.547676891778</c:v>
                </c:pt>
                <c:pt idx="95">
                  <c:v>469.998483168111</c:v>
                </c:pt>
                <c:pt idx="96">
                  <c:v>470.472995305923</c:v>
                </c:pt>
                <c:pt idx="97">
                  <c:v>470.843534558408</c:v>
                </c:pt>
                <c:pt idx="98">
                  <c:v>471.297571235035</c:v>
                </c:pt>
                <c:pt idx="99">
                  <c:v>471.694744294127</c:v>
                </c:pt>
                <c:pt idx="100">
                  <c:v>472.136009093206</c:v>
                </c:pt>
                <c:pt idx="101">
                  <c:v>472.553339069471</c:v>
                </c:pt>
                <c:pt idx="102">
                  <c:v>472.887638967428</c:v>
                </c:pt>
                <c:pt idx="103">
                  <c:v>473.300794927888</c:v>
                </c:pt>
                <c:pt idx="104">
                  <c:v>473.717390583818</c:v>
                </c:pt>
                <c:pt idx="105">
                  <c:v>474.133886703998</c:v>
                </c:pt>
                <c:pt idx="106">
                  <c:v>474.459541629624</c:v>
                </c:pt>
                <c:pt idx="107">
                  <c:v>474.904649121538</c:v>
                </c:pt>
                <c:pt idx="108">
                  <c:v>475.210239736066</c:v>
                </c:pt>
                <c:pt idx="109">
                  <c:v>475.589659576439</c:v>
                </c:pt>
                <c:pt idx="110">
                  <c:v>475.945655046117</c:v>
                </c:pt>
                <c:pt idx="111">
                  <c:v>476.290048925487</c:v>
                </c:pt>
                <c:pt idx="112">
                  <c:v>476.560387318276</c:v>
                </c:pt>
                <c:pt idx="113">
                  <c:v>476.950644679638</c:v>
                </c:pt>
                <c:pt idx="114">
                  <c:v>477.329238031362</c:v>
                </c:pt>
                <c:pt idx="115">
                  <c:v>477.631513943883</c:v>
                </c:pt>
                <c:pt idx="116">
                  <c:v>477.966868190466</c:v>
                </c:pt>
                <c:pt idx="117">
                  <c:v>478.355912217694</c:v>
                </c:pt>
                <c:pt idx="118">
                  <c:v>478.671353680318</c:v>
                </c:pt>
                <c:pt idx="119">
                  <c:v>479.001433264014</c:v>
                </c:pt>
                <c:pt idx="120">
                  <c:v>479.322988567242</c:v>
                </c:pt>
                <c:pt idx="121">
                  <c:v>479.610197548303</c:v>
                </c:pt>
                <c:pt idx="122">
                  <c:v>479.962151378952</c:v>
                </c:pt>
                <c:pt idx="123">
                  <c:v>480.244912062717</c:v>
                </c:pt>
                <c:pt idx="124">
                  <c:v>480.588230217096</c:v>
                </c:pt>
                <c:pt idx="125">
                  <c:v>480.92285764229</c:v>
                </c:pt>
                <c:pt idx="126">
                  <c:v>481.246154159105</c:v>
                </c:pt>
                <c:pt idx="127">
                  <c:v>481.482976504174</c:v>
                </c:pt>
                <c:pt idx="128">
                  <c:v>481.775188874475</c:v>
                </c:pt>
                <c:pt idx="129">
                  <c:v>482.044953261706</c:v>
                </c:pt>
                <c:pt idx="130">
                  <c:v>482.35146438671</c:v>
                </c:pt>
                <c:pt idx="131">
                  <c:v>482.611277927324</c:v>
                </c:pt>
                <c:pt idx="132">
                  <c:v>482.870888531795</c:v>
                </c:pt>
                <c:pt idx="133">
                  <c:v>483.108262243684</c:v>
                </c:pt>
                <c:pt idx="134">
                  <c:v>483.375286479868</c:v>
                </c:pt>
                <c:pt idx="135">
                  <c:v>483.597702538243</c:v>
                </c:pt>
                <c:pt idx="136">
                  <c:v>483.800389719097</c:v>
                </c:pt>
                <c:pt idx="137">
                  <c:v>484.048330045848</c:v>
                </c:pt>
                <c:pt idx="138">
                  <c:v>484.314472257512</c:v>
                </c:pt>
                <c:pt idx="139">
                  <c:v>484.52239082649</c:v>
                </c:pt>
                <c:pt idx="140">
                  <c:v>484.78007298396</c:v>
                </c:pt>
                <c:pt idx="141">
                  <c:v>485.040104519642</c:v>
                </c:pt>
                <c:pt idx="142">
                  <c:v>485.240398779599</c:v>
                </c:pt>
                <c:pt idx="143">
                  <c:v>485.529781016112</c:v>
                </c:pt>
                <c:pt idx="144">
                  <c:v>485.743882529204</c:v>
                </c:pt>
                <c:pt idx="145">
                  <c:v>486.009012458717</c:v>
                </c:pt>
                <c:pt idx="146">
                  <c:v>486.175236685548</c:v>
                </c:pt>
                <c:pt idx="147">
                  <c:v>486.432540713906</c:v>
                </c:pt>
                <c:pt idx="148">
                  <c:v>486.612446337433</c:v>
                </c:pt>
                <c:pt idx="149">
                  <c:v>486.827499396825</c:v>
                </c:pt>
                <c:pt idx="150">
                  <c:v>487.047616119062</c:v>
                </c:pt>
                <c:pt idx="151">
                  <c:v>487.254225431054</c:v>
                </c:pt>
                <c:pt idx="152">
                  <c:v>487.406744865654</c:v>
                </c:pt>
                <c:pt idx="153">
                  <c:v>487.861667563861</c:v>
                </c:pt>
                <c:pt idx="154">
                  <c:v>488.027930666306</c:v>
                </c:pt>
                <c:pt idx="155">
                  <c:v>488.218067077649</c:v>
                </c:pt>
                <c:pt idx="156">
                  <c:v>488.365421342934</c:v>
                </c:pt>
                <c:pt idx="157">
                  <c:v>488.482348647657</c:v>
                </c:pt>
                <c:pt idx="158">
                  <c:v>488.578425304731</c:v>
                </c:pt>
                <c:pt idx="159">
                  <c:v>488.686037392831</c:v>
                </c:pt>
                <c:pt idx="160">
                  <c:v>488.89218355714</c:v>
                </c:pt>
                <c:pt idx="161">
                  <c:v>489.136787632477</c:v>
                </c:pt>
                <c:pt idx="162">
                  <c:v>489.39087804292</c:v>
                </c:pt>
                <c:pt idx="163">
                  <c:v>489.588387446933</c:v>
                </c:pt>
                <c:pt idx="164">
                  <c:v>489.72826787051</c:v>
                </c:pt>
                <c:pt idx="165">
                  <c:v>489.938419842404</c:v>
                </c:pt>
                <c:pt idx="166">
                  <c:v>490.139301333524</c:v>
                </c:pt>
                <c:pt idx="167">
                  <c:v>490.314529962801</c:v>
                </c:pt>
                <c:pt idx="168">
                  <c:v>490.453639050733</c:v>
                </c:pt>
                <c:pt idx="169">
                  <c:v>490.625027475866</c:v>
                </c:pt>
                <c:pt idx="170">
                  <c:v>490.800059682372</c:v>
                </c:pt>
                <c:pt idx="171">
                  <c:v>490.968205857689</c:v>
                </c:pt>
                <c:pt idx="172">
                  <c:v>491.205458409764</c:v>
                </c:pt>
                <c:pt idx="173">
                  <c:v>491.42754486518</c:v>
                </c:pt>
                <c:pt idx="174">
                  <c:v>491.56618134859</c:v>
                </c:pt>
                <c:pt idx="175">
                  <c:v>491.747796908165</c:v>
                </c:pt>
                <c:pt idx="176">
                  <c:v>491.971547919784</c:v>
                </c:pt>
                <c:pt idx="177">
                  <c:v>492.144036422911</c:v>
                </c:pt>
                <c:pt idx="178">
                  <c:v>492.277181701505</c:v>
                </c:pt>
                <c:pt idx="179">
                  <c:v>492.461271226807</c:v>
                </c:pt>
                <c:pt idx="180">
                  <c:v>492.588982816338</c:v>
                </c:pt>
                <c:pt idx="181">
                  <c:v>492.768960094371</c:v>
                </c:pt>
                <c:pt idx="182">
                  <c:v>492.95996917537</c:v>
                </c:pt>
                <c:pt idx="183">
                  <c:v>493.177193332119</c:v>
                </c:pt>
                <c:pt idx="184">
                  <c:v>493.317664796914</c:v>
                </c:pt>
                <c:pt idx="185">
                  <c:v>493.520228503251</c:v>
                </c:pt>
                <c:pt idx="186">
                  <c:v>493.667277128667</c:v>
                </c:pt>
                <c:pt idx="187">
                  <c:v>493.824549487773</c:v>
                </c:pt>
                <c:pt idx="188">
                  <c:v>494.028204305385</c:v>
                </c:pt>
                <c:pt idx="189">
                  <c:v>494.18628307499</c:v>
                </c:pt>
                <c:pt idx="190">
                  <c:v>494.293893267245</c:v>
                </c:pt>
                <c:pt idx="191">
                  <c:v>494.483270459361</c:v>
                </c:pt>
                <c:pt idx="192">
                  <c:v>494.718473773679</c:v>
                </c:pt>
                <c:pt idx="193">
                  <c:v>494.968888991341</c:v>
                </c:pt>
                <c:pt idx="194">
                  <c:v>495.167957477367</c:v>
                </c:pt>
                <c:pt idx="195">
                  <c:v>495.367824743318</c:v>
                </c:pt>
                <c:pt idx="196">
                  <c:v>495.49235524506</c:v>
                </c:pt>
                <c:pt idx="197">
                  <c:v>495.672802524292</c:v>
                </c:pt>
                <c:pt idx="198">
                  <c:v>495.863257632442</c:v>
                </c:pt>
                <c:pt idx="199">
                  <c:v>496.068801623227</c:v>
                </c:pt>
                <c:pt idx="200">
                  <c:v>496.234166037303</c:v>
                </c:pt>
                <c:pt idx="201">
                  <c:v>496.43448696365</c:v>
                </c:pt>
                <c:pt idx="202">
                  <c:v>496.682398801976</c:v>
                </c:pt>
                <c:pt idx="203">
                  <c:v>496.827372003012</c:v>
                </c:pt>
                <c:pt idx="204">
                  <c:v>497.03677977663</c:v>
                </c:pt>
                <c:pt idx="205">
                  <c:v>497.241000670593</c:v>
                </c:pt>
                <c:pt idx="206">
                  <c:v>497.44612402908</c:v>
                </c:pt>
                <c:pt idx="207">
                  <c:v>497.536968887038</c:v>
                </c:pt>
                <c:pt idx="208">
                  <c:v>497.721413514878</c:v>
                </c:pt>
                <c:pt idx="209">
                  <c:v>497.93554541801</c:v>
                </c:pt>
                <c:pt idx="210">
                  <c:v>498.130884480526</c:v>
                </c:pt>
                <c:pt idx="211">
                  <c:v>498.348614764104</c:v>
                </c:pt>
                <c:pt idx="212">
                  <c:v>498.576200689333</c:v>
                </c:pt>
                <c:pt idx="213">
                  <c:v>498.744337862656</c:v>
                </c:pt>
                <c:pt idx="214">
                  <c:v>498.975393056785</c:v>
                </c:pt>
                <c:pt idx="215">
                  <c:v>499.185883478816</c:v>
                </c:pt>
                <c:pt idx="216">
                  <c:v>499.464245485108</c:v>
                </c:pt>
                <c:pt idx="217">
                  <c:v>499.659605818937</c:v>
                </c:pt>
                <c:pt idx="218">
                  <c:v>500.374074807196</c:v>
                </c:pt>
                <c:pt idx="219">
                  <c:v>500.645874581245</c:v>
                </c:pt>
                <c:pt idx="220">
                  <c:v>500.8216248228</c:v>
                </c:pt>
                <c:pt idx="221">
                  <c:v>501.087758897754</c:v>
                </c:pt>
                <c:pt idx="222">
                  <c:v>501.300456273441</c:v>
                </c:pt>
                <c:pt idx="223">
                  <c:v>501.536259110999</c:v>
                </c:pt>
                <c:pt idx="224">
                  <c:v>501.735138799864</c:v>
                </c:pt>
                <c:pt idx="225">
                  <c:v>501.982447846895</c:v>
                </c:pt>
                <c:pt idx="226">
                  <c:v>502.142559106672</c:v>
                </c:pt>
                <c:pt idx="227">
                  <c:v>502.425817937676</c:v>
                </c:pt>
                <c:pt idx="228">
                  <c:v>502.6615937912</c:v>
                </c:pt>
                <c:pt idx="229">
                  <c:v>502.891657329663</c:v>
                </c:pt>
                <c:pt idx="230">
                  <c:v>503.053883249066</c:v>
                </c:pt>
                <c:pt idx="231">
                  <c:v>503.357116754002</c:v>
                </c:pt>
                <c:pt idx="232">
                  <c:v>503.639231221162</c:v>
                </c:pt>
                <c:pt idx="233">
                  <c:v>503.854985380754</c:v>
                </c:pt>
                <c:pt idx="234">
                  <c:v>504.097045094183</c:v>
                </c:pt>
                <c:pt idx="235">
                  <c:v>504.320308738434</c:v>
                </c:pt>
                <c:pt idx="236">
                  <c:v>504.485482030384</c:v>
                </c:pt>
                <c:pt idx="237">
                  <c:v>504.713444201632</c:v>
                </c:pt>
                <c:pt idx="238">
                  <c:v>504.97827594183</c:v>
                </c:pt>
                <c:pt idx="239">
                  <c:v>505.277411891449</c:v>
                </c:pt>
                <c:pt idx="240">
                  <c:v>505.527488397507</c:v>
                </c:pt>
                <c:pt idx="241">
                  <c:v>505.956405306176</c:v>
                </c:pt>
                <c:pt idx="242">
                  <c:v>506.205381536928</c:v>
                </c:pt>
                <c:pt idx="243">
                  <c:v>506.567482069082</c:v>
                </c:pt>
                <c:pt idx="244">
                  <c:v>506.9164862421</c:v>
                </c:pt>
                <c:pt idx="245">
                  <c:v>507.210629361453</c:v>
                </c:pt>
                <c:pt idx="246">
                  <c:v>507.440478629855</c:v>
                </c:pt>
                <c:pt idx="247">
                  <c:v>507.755258943038</c:v>
                </c:pt>
                <c:pt idx="248">
                  <c:v>508.087979753818</c:v>
                </c:pt>
                <c:pt idx="249">
                  <c:v>508.402215434736</c:v>
                </c:pt>
                <c:pt idx="250">
                  <c:v>508.703380735193</c:v>
                </c:pt>
                <c:pt idx="251">
                  <c:v>509.049138578434</c:v>
                </c:pt>
                <c:pt idx="252">
                  <c:v>509.298009006111</c:v>
                </c:pt>
                <c:pt idx="253">
                  <c:v>509.648462788822</c:v>
                </c:pt>
                <c:pt idx="254">
                  <c:v>510.034108388674</c:v>
                </c:pt>
                <c:pt idx="255">
                  <c:v>510.392052097008</c:v>
                </c:pt>
                <c:pt idx="256">
                  <c:v>510.635429238107</c:v>
                </c:pt>
                <c:pt idx="257">
                  <c:v>511.014581528644</c:v>
                </c:pt>
                <c:pt idx="258">
                  <c:v>511.24792731352</c:v>
                </c:pt>
                <c:pt idx="259">
                  <c:v>511.61713134273</c:v>
                </c:pt>
                <c:pt idx="260">
                  <c:v>511.999796193852</c:v>
                </c:pt>
                <c:pt idx="261">
                  <c:v>512.372688095849</c:v>
                </c:pt>
                <c:pt idx="262">
                  <c:v>512.664199974688</c:v>
                </c:pt>
                <c:pt idx="263">
                  <c:v>513.058372644229</c:v>
                </c:pt>
                <c:pt idx="264">
                  <c:v>513.427747270251</c:v>
                </c:pt>
                <c:pt idx="265">
                  <c:v>514.943931661204</c:v>
                </c:pt>
                <c:pt idx="266">
                  <c:v>514.334052257697</c:v>
                </c:pt>
                <c:pt idx="267">
                  <c:v>514.637654084105</c:v>
                </c:pt>
                <c:pt idx="268">
                  <c:v>514.936710010626</c:v>
                </c:pt>
                <c:pt idx="269">
                  <c:v>515.331023360623</c:v>
                </c:pt>
                <c:pt idx="270">
                  <c:v>515.709277441627</c:v>
                </c:pt>
                <c:pt idx="271">
                  <c:v>516.108554622692</c:v>
                </c:pt>
                <c:pt idx="272">
                  <c:v>516.456991001479</c:v>
                </c:pt>
                <c:pt idx="273">
                  <c:v>516.928275896331</c:v>
                </c:pt>
                <c:pt idx="274">
                  <c:v>517.235641555479</c:v>
                </c:pt>
                <c:pt idx="275">
                  <c:v>517.624086917227</c:v>
                </c:pt>
                <c:pt idx="276">
                  <c:v>518.026485461033</c:v>
                </c:pt>
                <c:pt idx="277">
                  <c:v>518.423354237254</c:v>
                </c:pt>
                <c:pt idx="278">
                  <c:v>518.74403077938</c:v>
                </c:pt>
                <c:pt idx="279">
                  <c:v>519.183546371811</c:v>
                </c:pt>
                <c:pt idx="280">
                  <c:v>519.63034275969</c:v>
                </c:pt>
                <c:pt idx="281">
                  <c:v>520.023112998302</c:v>
                </c:pt>
                <c:pt idx="282">
                  <c:v>520.457869934195</c:v>
                </c:pt>
                <c:pt idx="283">
                  <c:v>520.925220094823</c:v>
                </c:pt>
                <c:pt idx="284">
                  <c:v>522.144523596954</c:v>
                </c:pt>
                <c:pt idx="285">
                  <c:v>522.622976017216</c:v>
                </c:pt>
                <c:pt idx="286">
                  <c:v>523.002450387204</c:v>
                </c:pt>
                <c:pt idx="287">
                  <c:v>523.569690910163</c:v>
                </c:pt>
                <c:pt idx="288">
                  <c:v>524.809598721844</c:v>
                </c:pt>
                <c:pt idx="289">
                  <c:v>524.610226588227</c:v>
                </c:pt>
                <c:pt idx="290">
                  <c:v>525.137068868355</c:v>
                </c:pt>
                <c:pt idx="291">
                  <c:v>525.565361555208</c:v>
                </c:pt>
                <c:pt idx="292">
                  <c:v>526.010324644769</c:v>
                </c:pt>
                <c:pt idx="293">
                  <c:v>526.388970265812</c:v>
                </c:pt>
                <c:pt idx="294">
                  <c:v>526.883527603279</c:v>
                </c:pt>
                <c:pt idx="295">
                  <c:v>527.297356717138</c:v>
                </c:pt>
                <c:pt idx="296">
                  <c:v>527.752385479929</c:v>
                </c:pt>
                <c:pt idx="297">
                  <c:v>528.222195770546</c:v>
                </c:pt>
                <c:pt idx="298">
                  <c:v>528.635306189254</c:v>
                </c:pt>
                <c:pt idx="299">
                  <c:v>528.972115623238</c:v>
                </c:pt>
                <c:pt idx="300">
                  <c:v>529.42440398815</c:v>
                </c:pt>
                <c:pt idx="301">
                  <c:v>529.866927853676</c:v>
                </c:pt>
                <c:pt idx="302">
                  <c:v>530.333364963009</c:v>
                </c:pt>
                <c:pt idx="303">
                  <c:v>530.740088603604</c:v>
                </c:pt>
                <c:pt idx="304">
                  <c:v>531.204151437273</c:v>
                </c:pt>
                <c:pt idx="305">
                  <c:v>531.570531916782</c:v>
                </c:pt>
                <c:pt idx="306">
                  <c:v>532.018148716737</c:v>
                </c:pt>
                <c:pt idx="307">
                  <c:v>532.481921148279</c:v>
                </c:pt>
                <c:pt idx="308">
                  <c:v>532.927879182909</c:v>
                </c:pt>
                <c:pt idx="309">
                  <c:v>533.293504786717</c:v>
                </c:pt>
                <c:pt idx="310">
                  <c:v>533.794529432786</c:v>
                </c:pt>
                <c:pt idx="311">
                  <c:v>534.242298968129</c:v>
                </c:pt>
                <c:pt idx="312">
                  <c:v>534.764511116612</c:v>
                </c:pt>
                <c:pt idx="313">
                  <c:v>536.398637057967</c:v>
                </c:pt>
                <c:pt idx="314">
                  <c:v>535.962230200488</c:v>
                </c:pt>
                <c:pt idx="315">
                  <c:v>536.344476925728</c:v>
                </c:pt>
                <c:pt idx="316">
                  <c:v>536.860175876241</c:v>
                </c:pt>
                <c:pt idx="317">
                  <c:v>537.350627004289</c:v>
                </c:pt>
                <c:pt idx="318">
                  <c:v>537.721778358548</c:v>
                </c:pt>
                <c:pt idx="319">
                  <c:v>538.266911255319</c:v>
                </c:pt>
                <c:pt idx="320">
                  <c:v>538.784324368526</c:v>
                </c:pt>
                <c:pt idx="321">
                  <c:v>539.893571153545</c:v>
                </c:pt>
                <c:pt idx="322">
                  <c:v>539.694879114036</c:v>
                </c:pt>
                <c:pt idx="323">
                  <c:v>540.074071552641</c:v>
                </c:pt>
                <c:pt idx="324">
                  <c:v>540.576259558296</c:v>
                </c:pt>
                <c:pt idx="325">
                  <c:v>541.076342757189</c:v>
                </c:pt>
                <c:pt idx="326">
                  <c:v>541.535684338051</c:v>
                </c:pt>
                <c:pt idx="327">
                  <c:v>541.962100033206</c:v>
                </c:pt>
                <c:pt idx="328">
                  <c:v>542.455944276312</c:v>
                </c:pt>
                <c:pt idx="329">
                  <c:v>542.793450118101</c:v>
                </c:pt>
                <c:pt idx="330">
                  <c:v>543.252325544305</c:v>
                </c:pt>
                <c:pt idx="331">
                  <c:v>543.693667427367</c:v>
                </c:pt>
                <c:pt idx="332">
                  <c:v>544.163208373021</c:v>
                </c:pt>
                <c:pt idx="333">
                  <c:v>544.577124751414</c:v>
                </c:pt>
                <c:pt idx="334">
                  <c:v>545.057452355388</c:v>
                </c:pt>
                <c:pt idx="335">
                  <c:v>545.457044078783</c:v>
                </c:pt>
                <c:pt idx="336">
                  <c:v>545.977735716303</c:v>
                </c:pt>
                <c:pt idx="337">
                  <c:v>547.8971802158</c:v>
                </c:pt>
                <c:pt idx="338">
                  <c:v>548.932255141071</c:v>
                </c:pt>
                <c:pt idx="339">
                  <c:v>548.278950543378</c:v>
                </c:pt>
                <c:pt idx="340">
                  <c:v>548.237736825407</c:v>
                </c:pt>
                <c:pt idx="341">
                  <c:v>548.78197304588</c:v>
                </c:pt>
                <c:pt idx="342">
                  <c:v>549.331298333837</c:v>
                </c:pt>
                <c:pt idx="343">
                  <c:v>549.781999239191</c:v>
                </c:pt>
                <c:pt idx="344">
                  <c:v>551.622247335976</c:v>
                </c:pt>
                <c:pt idx="345">
                  <c:v>550.853255321335</c:v>
                </c:pt>
                <c:pt idx="346">
                  <c:v>551.246628515051</c:v>
                </c:pt>
                <c:pt idx="347">
                  <c:v>551.749368122067</c:v>
                </c:pt>
                <c:pt idx="348">
                  <c:v>552.277520142777</c:v>
                </c:pt>
                <c:pt idx="349">
                  <c:v>553.90563584882</c:v>
                </c:pt>
                <c:pt idx="350">
                  <c:v>553.753128285554</c:v>
                </c:pt>
                <c:pt idx="351">
                  <c:v>555.537109049296</c:v>
                </c:pt>
                <c:pt idx="352">
                  <c:v>554.512650191205</c:v>
                </c:pt>
                <c:pt idx="353">
                  <c:v>554.677721228948</c:v>
                </c:pt>
                <c:pt idx="354">
                  <c:v>556.634271034416</c:v>
                </c:pt>
                <c:pt idx="355">
                  <c:v>557.449479132515</c:v>
                </c:pt>
                <c:pt idx="356">
                  <c:v>556.420421558284</c:v>
                </c:pt>
                <c:pt idx="357">
                  <c:v>558.558701058545</c:v>
                </c:pt>
                <c:pt idx="358">
                  <c:v>557.440572937047</c:v>
                </c:pt>
                <c:pt idx="359">
                  <c:v>559.127831951009</c:v>
                </c:pt>
                <c:pt idx="360">
                  <c:v>559.678389011187</c:v>
                </c:pt>
                <c:pt idx="361">
                  <c:v>560.612502258654</c:v>
                </c:pt>
                <c:pt idx="362">
                  <c:v>561.133417167646</c:v>
                </c:pt>
                <c:pt idx="363">
                  <c:v>560.668692093804</c:v>
                </c:pt>
                <c:pt idx="364">
                  <c:v>560.989916110396</c:v>
                </c:pt>
                <c:pt idx="365">
                  <c:v>562.398265415752</c:v>
                </c:pt>
                <c:pt idx="366">
                  <c:v>561.939110864887</c:v>
                </c:pt>
                <c:pt idx="367">
                  <c:v>562.642602886472</c:v>
                </c:pt>
                <c:pt idx="368">
                  <c:v>563.602073211264</c:v>
                </c:pt>
                <c:pt idx="369">
                  <c:v>563.758212128895</c:v>
                </c:pt>
                <c:pt idx="370">
                  <c:v>565.042009515906</c:v>
                </c:pt>
                <c:pt idx="371">
                  <c:v>564.507683684115</c:v>
                </c:pt>
                <c:pt idx="372">
                  <c:v>565.099449290347</c:v>
                </c:pt>
                <c:pt idx="373">
                  <c:v>566.35131901474</c:v>
                </c:pt>
                <c:pt idx="374">
                  <c:v>566.939218460274</c:v>
                </c:pt>
                <c:pt idx="375">
                  <c:v>566.523970126608</c:v>
                </c:pt>
                <c:pt idx="376">
                  <c:v>567.517768007631</c:v>
                </c:pt>
                <c:pt idx="377">
                  <c:v>568.341647440125</c:v>
                </c:pt>
                <c:pt idx="378">
                  <c:v>569.005688910391</c:v>
                </c:pt>
                <c:pt idx="379">
                  <c:v>569.112525063475</c:v>
                </c:pt>
                <c:pt idx="380">
                  <c:v>569.948505035666</c:v>
                </c:pt>
                <c:pt idx="381">
                  <c:v>570.085444140414</c:v>
                </c:pt>
                <c:pt idx="382">
                  <c:v>570.768801228494</c:v>
                </c:pt>
                <c:pt idx="383">
                  <c:v>571.110790419565</c:v>
                </c:pt>
                <c:pt idx="384">
                  <c:v>571.411833609504</c:v>
                </c:pt>
                <c:pt idx="385">
                  <c:v>572.233350237174</c:v>
                </c:pt>
                <c:pt idx="386">
                  <c:v>572.785880800551</c:v>
                </c:pt>
                <c:pt idx="387">
                  <c:v>573.133312595949</c:v>
                </c:pt>
                <c:pt idx="388">
                  <c:v>573.831522055194</c:v>
                </c:pt>
                <c:pt idx="389">
                  <c:v>574.297040042961</c:v>
                </c:pt>
                <c:pt idx="390">
                  <c:v>574.769627844684</c:v>
                </c:pt>
                <c:pt idx="391">
                  <c:v>575.082383734822</c:v>
                </c:pt>
                <c:pt idx="392">
                  <c:v>575.583679223843</c:v>
                </c:pt>
                <c:pt idx="393">
                  <c:v>575.778251355353</c:v>
                </c:pt>
                <c:pt idx="394">
                  <c:v>576.655765875983</c:v>
                </c:pt>
                <c:pt idx="395">
                  <c:v>577.228842336959</c:v>
                </c:pt>
                <c:pt idx="396">
                  <c:v>577.398634071166</c:v>
                </c:pt>
                <c:pt idx="397">
                  <c:v>578.211055230395</c:v>
                </c:pt>
                <c:pt idx="398">
                  <c:v>578.343370952767</c:v>
                </c:pt>
                <c:pt idx="399">
                  <c:v>578.781056631525</c:v>
                </c:pt>
                <c:pt idx="400">
                  <c:v>579.571661272823</c:v>
                </c:pt>
                <c:pt idx="401">
                  <c:v>579.866148422869</c:v>
                </c:pt>
                <c:pt idx="402">
                  <c:v>580.230866436229</c:v>
                </c:pt>
                <c:pt idx="403">
                  <c:v>580.796600951093</c:v>
                </c:pt>
                <c:pt idx="404">
                  <c:v>581.158917109964</c:v>
                </c:pt>
                <c:pt idx="405">
                  <c:v>581.877757918199</c:v>
                </c:pt>
                <c:pt idx="406">
                  <c:v>582.158333446126</c:v>
                </c:pt>
                <c:pt idx="407">
                  <c:v>582.738036627553</c:v>
                </c:pt>
                <c:pt idx="408">
                  <c:v>583.324982249826</c:v>
                </c:pt>
                <c:pt idx="409">
                  <c:v>583.763628995478</c:v>
                </c:pt>
                <c:pt idx="410">
                  <c:v>584.734672730347</c:v>
                </c:pt>
                <c:pt idx="411">
                  <c:v>585.30288999271</c:v>
                </c:pt>
                <c:pt idx="412">
                  <c:v>586.876786796768</c:v>
                </c:pt>
                <c:pt idx="413">
                  <c:v>587.309361058475</c:v>
                </c:pt>
                <c:pt idx="414">
                  <c:v>587.882306519476</c:v>
                </c:pt>
                <c:pt idx="415">
                  <c:v>588.459854893646</c:v>
                </c:pt>
                <c:pt idx="416">
                  <c:v>588.917940213027</c:v>
                </c:pt>
                <c:pt idx="417">
                  <c:v>589.522029053016</c:v>
                </c:pt>
                <c:pt idx="418">
                  <c:v>590.070054556582</c:v>
                </c:pt>
                <c:pt idx="419">
                  <c:v>590.623485272659</c:v>
                </c:pt>
                <c:pt idx="420">
                  <c:v>591.009344555558</c:v>
                </c:pt>
                <c:pt idx="421">
                  <c:v>591.670444922557</c:v>
                </c:pt>
                <c:pt idx="422">
                  <c:v>592.117602430149</c:v>
                </c:pt>
                <c:pt idx="423">
                  <c:v>592.778239083209</c:v>
                </c:pt>
                <c:pt idx="424">
                  <c:v>593.347581492482</c:v>
                </c:pt>
                <c:pt idx="425">
                  <c:v>593.933333619697</c:v>
                </c:pt>
                <c:pt idx="426">
                  <c:v>594.403067623467</c:v>
                </c:pt>
                <c:pt idx="427">
                  <c:v>595.015058935513</c:v>
                </c:pt>
                <c:pt idx="428">
                  <c:v>595.629304426515</c:v>
                </c:pt>
                <c:pt idx="429">
                  <c:v>596.117302845225</c:v>
                </c:pt>
                <c:pt idx="430">
                  <c:v>596.687891579274</c:v>
                </c:pt>
                <c:pt idx="431">
                  <c:v>597.275174762494</c:v>
                </c:pt>
                <c:pt idx="432">
                  <c:v>597.74564098282</c:v>
                </c:pt>
                <c:pt idx="433">
                  <c:v>598.368896111164</c:v>
                </c:pt>
                <c:pt idx="434">
                  <c:v>598.995161936328</c:v>
                </c:pt>
                <c:pt idx="435">
                  <c:v>599.538847949745</c:v>
                </c:pt>
                <c:pt idx="436">
                  <c:v>600.054484888178</c:v>
                </c:pt>
                <c:pt idx="437">
                  <c:v>600.674703293807</c:v>
                </c:pt>
                <c:pt idx="438">
                  <c:v>601.047553335257</c:v>
                </c:pt>
                <c:pt idx="439">
                  <c:v>601.669576144885</c:v>
                </c:pt>
                <c:pt idx="440">
                  <c:v>602.213697910609</c:v>
                </c:pt>
                <c:pt idx="441">
                  <c:v>602.650041645943</c:v>
                </c:pt>
                <c:pt idx="442">
                  <c:v>603.162340043009</c:v>
                </c:pt>
                <c:pt idx="443">
                  <c:v>603.829313704653</c:v>
                </c:pt>
                <c:pt idx="444">
                  <c:v>604.418879109324</c:v>
                </c:pt>
                <c:pt idx="445">
                  <c:v>604.924205090964</c:v>
                </c:pt>
                <c:pt idx="446">
                  <c:v>605.547454579823</c:v>
                </c:pt>
                <c:pt idx="447">
                  <c:v>606.008692535226</c:v>
                </c:pt>
                <c:pt idx="448">
                  <c:v>606.68366465204</c:v>
                </c:pt>
                <c:pt idx="449">
                  <c:v>607.293150940799</c:v>
                </c:pt>
                <c:pt idx="450">
                  <c:v>607.735419233503</c:v>
                </c:pt>
                <c:pt idx="451">
                  <c:v>608.359649402189</c:v>
                </c:pt>
                <c:pt idx="452">
                  <c:v>609.021544412781</c:v>
                </c:pt>
                <c:pt idx="453">
                  <c:v>609.55947287519</c:v>
                </c:pt>
                <c:pt idx="454">
                  <c:v>610.215229034286</c:v>
                </c:pt>
                <c:pt idx="455">
                  <c:v>610.87832149459</c:v>
                </c:pt>
                <c:pt idx="456">
                  <c:v>611.323639426782</c:v>
                </c:pt>
                <c:pt idx="457">
                  <c:v>612.001132019668</c:v>
                </c:pt>
                <c:pt idx="458">
                  <c:v>612.714649335157</c:v>
                </c:pt>
                <c:pt idx="459">
                  <c:v>613.463918462307</c:v>
                </c:pt>
                <c:pt idx="460">
                  <c:v>614.200091243236</c:v>
                </c:pt>
                <c:pt idx="461">
                  <c:v>615.028210839922</c:v>
                </c:pt>
                <c:pt idx="462">
                  <c:v>615.574734282952</c:v>
                </c:pt>
                <c:pt idx="463">
                  <c:v>616.286204129124</c:v>
                </c:pt>
                <c:pt idx="464">
                  <c:v>617.004761515362</c:v>
                </c:pt>
                <c:pt idx="465">
                  <c:v>617.517827547207</c:v>
                </c:pt>
                <c:pt idx="466">
                  <c:v>618.222506408157</c:v>
                </c:pt>
                <c:pt idx="467">
                  <c:v>618.973289925797</c:v>
                </c:pt>
                <c:pt idx="468">
                  <c:v>619.653213557449</c:v>
                </c:pt>
                <c:pt idx="469">
                  <c:v>620.198171076628</c:v>
                </c:pt>
                <c:pt idx="470">
                  <c:v>620.963462797234</c:v>
                </c:pt>
                <c:pt idx="471">
                  <c:v>621.515014792488</c:v>
                </c:pt>
                <c:pt idx="472">
                  <c:v>622.156616230963</c:v>
                </c:pt>
                <c:pt idx="473">
                  <c:v>622.849309737541</c:v>
                </c:pt>
                <c:pt idx="474">
                  <c:v>623.563885314042</c:v>
                </c:pt>
                <c:pt idx="475">
                  <c:v>624.063785325409</c:v>
                </c:pt>
                <c:pt idx="476">
                  <c:v>624.767558594425</c:v>
                </c:pt>
                <c:pt idx="477">
                  <c:v>625.333157943488</c:v>
                </c:pt>
                <c:pt idx="478">
                  <c:v>625.998760315844</c:v>
                </c:pt>
                <c:pt idx="479">
                  <c:v>626.671272593277</c:v>
                </c:pt>
                <c:pt idx="480">
                  <c:v>627.453338783819</c:v>
                </c:pt>
                <c:pt idx="481">
                  <c:v>628.013768712992</c:v>
                </c:pt>
                <c:pt idx="482">
                  <c:v>628.786612626108</c:v>
                </c:pt>
                <c:pt idx="483">
                  <c:v>629.543441729479</c:v>
                </c:pt>
                <c:pt idx="484">
                  <c:v>630.218030835063</c:v>
                </c:pt>
                <c:pt idx="485">
                  <c:v>631.245282901832</c:v>
                </c:pt>
                <c:pt idx="486">
                  <c:v>631.820446841324</c:v>
                </c:pt>
                <c:pt idx="487">
                  <c:v>632.623248784344</c:v>
                </c:pt>
                <c:pt idx="488">
                  <c:v>634.06868990316</c:v>
                </c:pt>
                <c:pt idx="489">
                  <c:v>634.6313348322</c:v>
                </c:pt>
                <c:pt idx="490">
                  <c:v>635.39059722831</c:v>
                </c:pt>
                <c:pt idx="491">
                  <c:v>636.169390859995</c:v>
                </c:pt>
                <c:pt idx="492">
                  <c:v>636.956329713701</c:v>
                </c:pt>
                <c:pt idx="493">
                  <c:v>637.712660123656</c:v>
                </c:pt>
                <c:pt idx="494">
                  <c:v>638.453688369409</c:v>
                </c:pt>
                <c:pt idx="495">
                  <c:v>638.927615078959</c:v>
                </c:pt>
                <c:pt idx="496">
                  <c:v>639.696079806583</c:v>
                </c:pt>
                <c:pt idx="497">
                  <c:v>640.405400981677</c:v>
                </c:pt>
                <c:pt idx="498">
                  <c:v>640.984512838172</c:v>
                </c:pt>
                <c:pt idx="499">
                  <c:v>641.710331621591</c:v>
                </c:pt>
                <c:pt idx="500">
                  <c:v>642.41754085119</c:v>
                </c:pt>
                <c:pt idx="501">
                  <c:v>643.078665325579</c:v>
                </c:pt>
                <c:pt idx="502">
                  <c:v>643.770354389849</c:v>
                </c:pt>
                <c:pt idx="503">
                  <c:v>644.440978788679</c:v>
                </c:pt>
                <c:pt idx="504">
                  <c:v>644.931366293813</c:v>
                </c:pt>
                <c:pt idx="505">
                  <c:v>645.63836378296</c:v>
                </c:pt>
                <c:pt idx="506">
                  <c:v>646.270379475569</c:v>
                </c:pt>
                <c:pt idx="507">
                  <c:v>647.046659897495</c:v>
                </c:pt>
                <c:pt idx="508">
                  <c:v>647.621681321001</c:v>
                </c:pt>
                <c:pt idx="509">
                  <c:v>648.565230795217</c:v>
                </c:pt>
                <c:pt idx="510">
                  <c:v>649.081713407055</c:v>
                </c:pt>
                <c:pt idx="511">
                  <c:v>649.791118719428</c:v>
                </c:pt>
                <c:pt idx="512">
                  <c:v>650.479981230195</c:v>
                </c:pt>
                <c:pt idx="513">
                  <c:v>650.951950532215</c:v>
                </c:pt>
                <c:pt idx="514">
                  <c:v>651.588500723973</c:v>
                </c:pt>
                <c:pt idx="515">
                  <c:v>652.253767536489</c:v>
                </c:pt>
                <c:pt idx="516">
                  <c:v>652.892900415853</c:v>
                </c:pt>
                <c:pt idx="517">
                  <c:v>653.407802359223</c:v>
                </c:pt>
                <c:pt idx="518">
                  <c:v>653.987821715387</c:v>
                </c:pt>
                <c:pt idx="519">
                  <c:v>654.341387815106</c:v>
                </c:pt>
                <c:pt idx="520">
                  <c:v>654.935044811399</c:v>
                </c:pt>
                <c:pt idx="521">
                  <c:v>655.490607608882</c:v>
                </c:pt>
                <c:pt idx="522">
                  <c:v>656.073754434783</c:v>
                </c:pt>
                <c:pt idx="523">
                  <c:v>656.42717975329</c:v>
                </c:pt>
                <c:pt idx="524">
                  <c:v>656.973949121884</c:v>
                </c:pt>
                <c:pt idx="525">
                  <c:v>657.451499246762</c:v>
                </c:pt>
                <c:pt idx="526">
                  <c:v>657.986084569837</c:v>
                </c:pt>
                <c:pt idx="527">
                  <c:v>658.570694799038</c:v>
                </c:pt>
                <c:pt idx="528">
                  <c:v>658.96454606311</c:v>
                </c:pt>
                <c:pt idx="529">
                  <c:v>659.603068905821</c:v>
                </c:pt>
                <c:pt idx="530">
                  <c:v>660.238097800539</c:v>
                </c:pt>
                <c:pt idx="531">
                  <c:v>660.851776579114</c:v>
                </c:pt>
                <c:pt idx="532">
                  <c:v>661.127533099348</c:v>
                </c:pt>
                <c:pt idx="533">
                  <c:v>661.707011555278</c:v>
                </c:pt>
                <c:pt idx="534">
                  <c:v>662.190399562264</c:v>
                </c:pt>
                <c:pt idx="535">
                  <c:v>662.683508879934</c:v>
                </c:pt>
                <c:pt idx="536">
                  <c:v>663.155139644378</c:v>
                </c:pt>
                <c:pt idx="537">
                  <c:v>663.60790072307</c:v>
                </c:pt>
                <c:pt idx="538">
                  <c:v>663.737591830694</c:v>
                </c:pt>
                <c:pt idx="539">
                  <c:v>664.123966388585</c:v>
                </c:pt>
                <c:pt idx="540">
                  <c:v>664.470770272057</c:v>
                </c:pt>
                <c:pt idx="541">
                  <c:v>664.706259489765</c:v>
                </c:pt>
                <c:pt idx="542">
                  <c:v>665.013257089674</c:v>
                </c:pt>
                <c:pt idx="543">
                  <c:v>665.12234906907</c:v>
                </c:pt>
                <c:pt idx="544">
                  <c:v>665.473426988292</c:v>
                </c:pt>
                <c:pt idx="545">
                  <c:v>665.741897845289</c:v>
                </c:pt>
                <c:pt idx="546">
                  <c:v>666.020378633748</c:v>
                </c:pt>
                <c:pt idx="547">
                  <c:v>666.050523416459</c:v>
                </c:pt>
                <c:pt idx="548">
                  <c:v>666.249680779743</c:v>
                </c:pt>
                <c:pt idx="549">
                  <c:v>666.36375577583</c:v>
                </c:pt>
                <c:pt idx="550">
                  <c:v>666.597677702224</c:v>
                </c:pt>
                <c:pt idx="551">
                  <c:v>666.716125830229</c:v>
                </c:pt>
                <c:pt idx="552">
                  <c:v>666.900664015147</c:v>
                </c:pt>
                <c:pt idx="553">
                  <c:v>666.87130411026</c:v>
                </c:pt>
                <c:pt idx="554">
                  <c:v>667.065227927686</c:v>
                </c:pt>
                <c:pt idx="555">
                  <c:v>667.139743097597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19040163"/>
        <c:axId val="387165"/>
      </c:lineChart>
      <c:catAx>
        <c:axId val="19040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387165"/>
        <c:crosses val="autoZero"/>
        <c:auto val="1"/>
        <c:lblAlgn val="ctr"/>
        <c:lblOffset val="100"/>
        <c:noMultiLvlLbl val="0"/>
      </c:catAx>
      <c:valAx>
        <c:axId val="387165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1904016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8584640" y="3704760"/>
      <a:ext cx="4560120" cy="26593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[3]Лист1!$N$14:$N$629</c:f>
              <c:strCache>
                <c:ptCount val="616"/>
                <c:pt idx="0">
                  <c:v>0</c:v>
                </c:pt>
                <c:pt idx="1">
                  <c:v>0.00143811739864865</c:v>
                </c:pt>
                <c:pt idx="2">
                  <c:v>0.00528952675675676</c:v>
                </c:pt>
                <c:pt idx="3">
                  <c:v>0.00878052043918919</c:v>
                </c:pt>
                <c:pt idx="4">
                  <c:v>0.0100861162162162</c:v>
                </c:pt>
                <c:pt idx="5">
                  <c:v>0.0139237881081081</c:v>
                </c:pt>
                <c:pt idx="6">
                  <c:v>0.0152987171283784</c:v>
                </c:pt>
                <c:pt idx="7">
                  <c:v>0.0178492858445946</c:v>
                </c:pt>
                <c:pt idx="8">
                  <c:v>0.0191466651351351</c:v>
                </c:pt>
                <c:pt idx="9">
                  <c:v>0.0204465399662162</c:v>
                </c:pt>
                <c:pt idx="10">
                  <c:v>0.0217064861486487</c:v>
                </c:pt>
                <c:pt idx="11">
                  <c:v>0.0242527936486486</c:v>
                </c:pt>
                <c:pt idx="12">
                  <c:v>0.0269080570945946</c:v>
                </c:pt>
                <c:pt idx="13">
                  <c:v>0.0282147946621622</c:v>
                </c:pt>
                <c:pt idx="14">
                  <c:v>0.0295101963175676</c:v>
                </c:pt>
                <c:pt idx="15">
                  <c:v>0.0307924963851351</c:v>
                </c:pt>
                <c:pt idx="16">
                  <c:v>0.0320599291891892</c:v>
                </c:pt>
                <c:pt idx="17">
                  <c:v>0.0333367202702703</c:v>
                </c:pt>
                <c:pt idx="18">
                  <c:v>0.0346165247972973</c:v>
                </c:pt>
                <c:pt idx="19">
                  <c:v>0.0359018383108108</c:v>
                </c:pt>
                <c:pt idx="20">
                  <c:v>0.0372204177027027</c:v>
                </c:pt>
                <c:pt idx="21">
                  <c:v>0.0384998103040541</c:v>
                </c:pt>
                <c:pt idx="22">
                  <c:v>0.0423617897297297</c:v>
                </c:pt>
                <c:pt idx="23">
                  <c:v>0.0436399345608108</c:v>
                </c:pt>
                <c:pt idx="24">
                  <c:v>0.0449204689527027</c:v>
                </c:pt>
                <c:pt idx="25">
                  <c:v>0.0461822867905405</c:v>
                </c:pt>
                <c:pt idx="26">
                  <c:v>0.0473067319256757</c:v>
                </c:pt>
                <c:pt idx="27">
                  <c:v>0.0484294233783784</c:v>
                </c:pt>
                <c:pt idx="28">
                  <c:v>0.0494816158108108</c:v>
                </c:pt>
                <c:pt idx="29">
                  <c:v>0.0504423090878378</c:v>
                </c:pt>
                <c:pt idx="30">
                  <c:v>0.0512650177702703</c:v>
                </c:pt>
                <c:pt idx="31">
                  <c:v>0.0527960641891892</c:v>
                </c:pt>
                <c:pt idx="32">
                  <c:v>0.0533880533445946</c:v>
                </c:pt>
                <c:pt idx="33">
                  <c:v>0.05408733875</c:v>
                </c:pt>
                <c:pt idx="34">
                  <c:v>0.0547320402027027</c:v>
                </c:pt>
                <c:pt idx="35">
                  <c:v>0.0553577071621622</c:v>
                </c:pt>
                <c:pt idx="36">
                  <c:v>0.0570276841554054</c:v>
                </c:pt>
                <c:pt idx="37">
                  <c:v>0.0584690749324324</c:v>
                </c:pt>
                <c:pt idx="38">
                  <c:v>0.0595099314527027</c:v>
                </c:pt>
                <c:pt idx="39">
                  <c:v>0.060053539527027</c:v>
                </c:pt>
                <c:pt idx="40">
                  <c:v>0.0610338791891892</c:v>
                </c:pt>
                <c:pt idx="41">
                  <c:v>0.0617240062837838</c:v>
                </c:pt>
                <c:pt idx="42">
                  <c:v>0.0627016504391892</c:v>
                </c:pt>
                <c:pt idx="43">
                  <c:v>0.0636775169256757</c:v>
                </c:pt>
                <c:pt idx="44">
                  <c:v>0.0646522416216216</c:v>
                </c:pt>
                <c:pt idx="45">
                  <c:v>0.0656036706081081</c:v>
                </c:pt>
                <c:pt idx="46">
                  <c:v>0.0665844221959459</c:v>
                </c:pt>
                <c:pt idx="47">
                  <c:v>0.0676772491554054</c:v>
                </c:pt>
                <c:pt idx="48">
                  <c:v>0.0688252019594595</c:v>
                </c:pt>
                <c:pt idx="49">
                  <c:v>0.0701241349662162</c:v>
                </c:pt>
                <c:pt idx="50">
                  <c:v>0.0713987364527027</c:v>
                </c:pt>
                <c:pt idx="51">
                  <c:v>0.0726596124662162</c:v>
                </c:pt>
                <c:pt idx="52">
                  <c:v>0.07440108</c:v>
                </c:pt>
                <c:pt idx="53">
                  <c:v>0.0779262471283784</c:v>
                </c:pt>
                <c:pt idx="54">
                  <c:v>0.0785915247972973</c:v>
                </c:pt>
                <c:pt idx="55">
                  <c:v>0.0792802861486487</c:v>
                </c:pt>
                <c:pt idx="56">
                  <c:v>0.079940360777027</c:v>
                </c:pt>
                <c:pt idx="57">
                  <c:v>0.0808225385135135</c:v>
                </c:pt>
                <c:pt idx="58">
                  <c:v>0.0819960706081081</c:v>
                </c:pt>
                <c:pt idx="59">
                  <c:v>0.0832998887162162</c:v>
                </c:pt>
                <c:pt idx="60">
                  <c:v>0.0858317288851351</c:v>
                </c:pt>
                <c:pt idx="61">
                  <c:v>0.0871274364864865</c:v>
                </c:pt>
                <c:pt idx="62">
                  <c:v>0.088479175777027</c:v>
                </c:pt>
                <c:pt idx="63">
                  <c:v>0.0897774848986487</c:v>
                </c:pt>
                <c:pt idx="64">
                  <c:v>0.0910770417905405</c:v>
                </c:pt>
                <c:pt idx="65">
                  <c:v>0.0923792002027027</c:v>
                </c:pt>
                <c:pt idx="66">
                  <c:v>0.0936881153716216</c:v>
                </c:pt>
                <c:pt idx="67">
                  <c:v>0.0949976544256757</c:v>
                </c:pt>
                <c:pt idx="68">
                  <c:v>0.0963214368581081</c:v>
                </c:pt>
                <c:pt idx="69">
                  <c:v>0.0976414759797297</c:v>
                </c:pt>
                <c:pt idx="70">
                  <c:v>0.0990063168581081</c:v>
                </c:pt>
                <c:pt idx="71">
                  <c:v>0.100337479932432</c:v>
                </c:pt>
                <c:pt idx="72">
                  <c:v>0.101657519054054</c:v>
                </c:pt>
                <c:pt idx="73">
                  <c:v>0.102980677601351</c:v>
                </c:pt>
                <c:pt idx="74">
                  <c:v>0.104310698885135</c:v>
                </c:pt>
                <c:pt idx="75">
                  <c:v>0.105628972331081</c:v>
                </c:pt>
                <c:pt idx="76">
                  <c:v>0.106944750236486</c:v>
                </c:pt>
                <c:pt idx="77">
                  <c:v>0.108255019155405</c:v>
                </c:pt>
                <c:pt idx="78">
                  <c:v>0.109619342128378</c:v>
                </c:pt>
                <c:pt idx="79">
                  <c:v>0.110936367804054</c:v>
                </c:pt>
                <c:pt idx="80">
                  <c:v>0.112258384560811</c:v>
                </c:pt>
                <c:pt idx="81">
                  <c:v>0.113577281891892</c:v>
                </c:pt>
                <c:pt idx="82">
                  <c:v>0.11490418375</c:v>
                </c:pt>
                <c:pt idx="83">
                  <c:v>0.116235452804054</c:v>
                </c:pt>
                <c:pt idx="84">
                  <c:v>0.117567239763514</c:v>
                </c:pt>
                <c:pt idx="85">
                  <c:v>0.118895389391892</c:v>
                </c:pt>
                <c:pt idx="86">
                  <c:v>0.120268964662162</c:v>
                </c:pt>
                <c:pt idx="87">
                  <c:v>0.121596490405405</c:v>
                </c:pt>
                <c:pt idx="88">
                  <c:v>0.122919131047297</c:v>
                </c:pt>
                <c:pt idx="89">
                  <c:v>0.124250400101351</c:v>
                </c:pt>
                <c:pt idx="90">
                  <c:v>0.125738110371622</c:v>
                </c:pt>
                <c:pt idx="91">
                  <c:v>0.127070627195946</c:v>
                </c:pt>
                <c:pt idx="92">
                  <c:v>0.128392643952703</c:v>
                </c:pt>
                <c:pt idx="93">
                  <c:v>0.129729421993243</c:v>
                </c:pt>
                <c:pt idx="94">
                  <c:v>0.131111001790541</c:v>
                </c:pt>
                <c:pt idx="95">
                  <c:v>0.132441023074324</c:v>
                </c:pt>
                <c:pt idx="96">
                  <c:v>0.133775411554054</c:v>
                </c:pt>
                <c:pt idx="97">
                  <c:v>0.136423812263514</c:v>
                </c:pt>
                <c:pt idx="98">
                  <c:v>0.139054438243243</c:v>
                </c:pt>
                <c:pt idx="99">
                  <c:v>0.140389450608108</c:v>
                </c:pt>
                <c:pt idx="100">
                  <c:v>0.141758140777027</c:v>
                </c:pt>
                <c:pt idx="101">
                  <c:v>0.143091905371622</c:v>
                </c:pt>
                <c:pt idx="102">
                  <c:v>0.14442130277027</c:v>
                </c:pt>
                <c:pt idx="103">
                  <c:v>0.145749452398649</c:v>
                </c:pt>
                <c:pt idx="104">
                  <c:v>0.147084464763514</c:v>
                </c:pt>
                <c:pt idx="105">
                  <c:v>0.148415733817568</c:v>
                </c:pt>
                <c:pt idx="106">
                  <c:v>0.149746378986487</c:v>
                </c:pt>
                <c:pt idx="107">
                  <c:v>0.151078895810811</c:v>
                </c:pt>
                <c:pt idx="108">
                  <c:v>0.152458709932432</c:v>
                </c:pt>
                <c:pt idx="109">
                  <c:v>0.15378322222973</c:v>
                </c:pt>
                <c:pt idx="110">
                  <c:v>0.155111477837838</c:v>
                </c:pt>
                <c:pt idx="111">
                  <c:v>0.156431105033784</c:v>
                </c:pt>
                <c:pt idx="112">
                  <c:v>0.157758112871622</c:v>
                </c:pt>
                <c:pt idx="113">
                  <c:v>0.159083249054054</c:v>
                </c:pt>
                <c:pt idx="114">
                  <c:v>0.160418261418919</c:v>
                </c:pt>
                <c:pt idx="115">
                  <c:v>0.161751402128378</c:v>
                </c:pt>
                <c:pt idx="116">
                  <c:v>0.163124459493243</c:v>
                </c:pt>
                <c:pt idx="117">
                  <c:v>0.164483485439189</c:v>
                </c:pt>
                <c:pt idx="118">
                  <c:v>0.165817873918919</c:v>
                </c:pt>
                <c:pt idx="119">
                  <c:v>0.167149142972973</c:v>
                </c:pt>
                <c:pt idx="120">
                  <c:v>0.168486026993243</c:v>
                </c:pt>
                <c:pt idx="121">
                  <c:v>0.169819791587838</c:v>
                </c:pt>
                <c:pt idx="122">
                  <c:v>0.171157193513514</c:v>
                </c:pt>
                <c:pt idx="123">
                  <c:v>0.172486696891892</c:v>
                </c:pt>
                <c:pt idx="124">
                  <c:v>0.173857882601351</c:v>
                </c:pt>
                <c:pt idx="125">
                  <c:v>0.175186138209459</c:v>
                </c:pt>
                <c:pt idx="126">
                  <c:v>0.176516159493243</c:v>
                </c:pt>
                <c:pt idx="127">
                  <c:v>0.177848052432432</c:v>
                </c:pt>
                <c:pt idx="128">
                  <c:v>0.179178697601351</c:v>
                </c:pt>
                <c:pt idx="129">
                  <c:v>0.180521090608108</c:v>
                </c:pt>
                <c:pt idx="130">
                  <c:v>0.181853607432432</c:v>
                </c:pt>
                <c:pt idx="131">
                  <c:v>0.18318061527027</c:v>
                </c:pt>
                <c:pt idx="132">
                  <c:v>0.184561677162162</c:v>
                </c:pt>
                <c:pt idx="133">
                  <c:v>0.185900950743243</c:v>
                </c:pt>
                <c:pt idx="134">
                  <c:v>0.187226710810811</c:v>
                </c:pt>
                <c:pt idx="135">
                  <c:v>0.188556214189189</c:v>
                </c:pt>
                <c:pt idx="136">
                  <c:v>0.189877089155405</c:v>
                </c:pt>
                <c:pt idx="137">
                  <c:v>0.191203473108108</c:v>
                </c:pt>
                <c:pt idx="138">
                  <c:v>0.192538485472973</c:v>
                </c:pt>
                <c:pt idx="139">
                  <c:v>0.193873497837838</c:v>
                </c:pt>
                <c:pt idx="140">
                  <c:v>0.195262564256757</c:v>
                </c:pt>
                <c:pt idx="141">
                  <c:v>0.196604957263514</c:v>
                </c:pt>
                <c:pt idx="142">
                  <c:v>0.197938097972973</c:v>
                </c:pt>
                <c:pt idx="143">
                  <c:v>0.199273110337838</c:v>
                </c:pt>
                <c:pt idx="144">
                  <c:v>0.200604485371622</c:v>
                </c:pt>
                <c:pt idx="145">
                  <c:v>0.201937002195946</c:v>
                </c:pt>
                <c:pt idx="146">
                  <c:v>0.203265257804054</c:v>
                </c:pt>
                <c:pt idx="147">
                  <c:v>0.204592265641892</c:v>
                </c:pt>
                <c:pt idx="148">
                  <c:v>0.205967818547297</c:v>
                </c:pt>
                <c:pt idx="149">
                  <c:v>0.207308963783784</c:v>
                </c:pt>
                <c:pt idx="150">
                  <c:v>0.208651980675676</c:v>
                </c:pt>
                <c:pt idx="151">
                  <c:v>0.209993125912162</c:v>
                </c:pt>
                <c:pt idx="152">
                  <c:v>0.211326890506757</c:v>
                </c:pt>
                <c:pt idx="153">
                  <c:v>0.212668659628378</c:v>
                </c:pt>
                <c:pt idx="154">
                  <c:v>0.214011052635135</c:v>
                </c:pt>
                <c:pt idx="155">
                  <c:v>0.215352197871622</c:v>
                </c:pt>
                <c:pt idx="156">
                  <c:v>0.216732011993243</c:v>
                </c:pt>
                <c:pt idx="157">
                  <c:v>0.218067024358108</c:v>
                </c:pt>
                <c:pt idx="158">
                  <c:v>0.219400788952703</c:v>
                </c:pt>
                <c:pt idx="159">
                  <c:v>0.222034016452703</c:v>
                </c:pt>
                <c:pt idx="160">
                  <c:v>0.223362272060811</c:v>
                </c:pt>
                <c:pt idx="161">
                  <c:v>0.224701027736486</c:v>
                </c:pt>
                <c:pt idx="162">
                  <c:v>0.226037287871622</c:v>
                </c:pt>
                <c:pt idx="163">
                  <c:v>0.227414088547297</c:v>
                </c:pt>
                <c:pt idx="164">
                  <c:v>0.228755233783784</c:v>
                </c:pt>
                <c:pt idx="165">
                  <c:v>0.230088998378378</c:v>
                </c:pt>
                <c:pt idx="166">
                  <c:v>0.231427754054054</c:v>
                </c:pt>
                <c:pt idx="167">
                  <c:v>0.232756633547297</c:v>
                </c:pt>
                <c:pt idx="168">
                  <c:v>0.234086136925676</c:v>
                </c:pt>
                <c:pt idx="169">
                  <c:v>0.235415016418919</c:v>
                </c:pt>
                <c:pt idx="170">
                  <c:v>0.236748263108108</c:v>
                </c:pt>
                <c:pt idx="171">
                  <c:v>0.238121320472973</c:v>
                </c:pt>
                <c:pt idx="172">
                  <c:v>0.239453319391892</c:v>
                </c:pt>
                <c:pt idx="173">
                  <c:v>0.240784070540541</c:v>
                </c:pt>
                <c:pt idx="174">
                  <c:v>0.242105569391892</c:v>
                </c:pt>
                <c:pt idx="175">
                  <c:v>0.243440581756757</c:v>
                </c:pt>
                <c:pt idx="176">
                  <c:v>0.244787965844595</c:v>
                </c:pt>
                <c:pt idx="177">
                  <c:v>0.246124849864865</c:v>
                </c:pt>
                <c:pt idx="178">
                  <c:v>0.247460486114865</c:v>
                </c:pt>
                <c:pt idx="179">
                  <c:v>0.248843419662162</c:v>
                </c:pt>
                <c:pt idx="180">
                  <c:v>0.250182693243243</c:v>
                </c:pt>
                <c:pt idx="181">
                  <c:v>0.251521448918919</c:v>
                </c:pt>
                <c:pt idx="182">
                  <c:v>0.252850328412162</c:v>
                </c:pt>
                <c:pt idx="183">
                  <c:v>0.254179207905405</c:v>
                </c:pt>
                <c:pt idx="184">
                  <c:v>0.255509335168919</c:v>
                </c:pt>
                <c:pt idx="185">
                  <c:v>0.256842581858108</c:v>
                </c:pt>
                <c:pt idx="186">
                  <c:v>0.258184974864865</c:v>
                </c:pt>
                <c:pt idx="187">
                  <c:v>0.259567284527027</c:v>
                </c:pt>
                <c:pt idx="188">
                  <c:v>0.260909053648649</c:v>
                </c:pt>
                <c:pt idx="189">
                  <c:v>0.262245313783784</c:v>
                </c:pt>
                <c:pt idx="190">
                  <c:v>0.263574817162162</c:v>
                </c:pt>
                <c:pt idx="191">
                  <c:v>0.264914820608108</c:v>
                </c:pt>
                <c:pt idx="192">
                  <c:v>0.266245571756757</c:v>
                </c:pt>
                <c:pt idx="193">
                  <c:v>0.267582455777027</c:v>
                </c:pt>
                <c:pt idx="194">
                  <c:v>0.268915702466216</c:v>
                </c:pt>
                <c:pt idx="195">
                  <c:v>0.270253210371622</c:v>
                </c:pt>
                <c:pt idx="196">
                  <c:v>0.271622630405405</c:v>
                </c:pt>
                <c:pt idx="197">
                  <c:v>0.272952133783784</c:v>
                </c:pt>
                <c:pt idx="198">
                  <c:v>0.274295774560811</c:v>
                </c:pt>
                <c:pt idx="199">
                  <c:v>0.275626525709459</c:v>
                </c:pt>
                <c:pt idx="200">
                  <c:v>0.276966529155405</c:v>
                </c:pt>
                <c:pt idx="201">
                  <c:v>0.278304037060811</c:v>
                </c:pt>
                <c:pt idx="202">
                  <c:v>0.279640297195946</c:v>
                </c:pt>
                <c:pt idx="203">
                  <c:v>0.280983314087838</c:v>
                </c:pt>
                <c:pt idx="204">
                  <c:v>0.282345977364865</c:v>
                </c:pt>
                <c:pt idx="205">
                  <c:v>0.283682861385135</c:v>
                </c:pt>
                <c:pt idx="206">
                  <c:v>0.285016108074324</c:v>
                </c:pt>
                <c:pt idx="207">
                  <c:v>0.286345611452703</c:v>
                </c:pt>
                <c:pt idx="208">
                  <c:v>0.287681247702703</c:v>
                </c:pt>
                <c:pt idx="209">
                  <c:v>0.289011374966216</c:v>
                </c:pt>
                <c:pt idx="210">
                  <c:v>0.290352002297297</c:v>
                </c:pt>
                <c:pt idx="211">
                  <c:v>0.291694395304054</c:v>
                </c:pt>
                <c:pt idx="212">
                  <c:v>0.293070572094595</c:v>
                </c:pt>
                <c:pt idx="213">
                  <c:v>0.294405584459459</c:v>
                </c:pt>
                <c:pt idx="214">
                  <c:v>0.295741220709459</c:v>
                </c:pt>
                <c:pt idx="215">
                  <c:v>0.297079976385135</c:v>
                </c:pt>
                <c:pt idx="216">
                  <c:v>0.298416860405405</c:v>
                </c:pt>
                <c:pt idx="217">
                  <c:v>0.299746987668919</c:v>
                </c:pt>
                <c:pt idx="218">
                  <c:v>0.301076491047297</c:v>
                </c:pt>
                <c:pt idx="219">
                  <c:v>0.302417742263514</c:v>
                </c:pt>
                <c:pt idx="220">
                  <c:v>0.303790799628378</c:v>
                </c:pt>
                <c:pt idx="221">
                  <c:v>0.30511354625</c:v>
                </c:pt>
                <c:pt idx="222">
                  <c:v>0.306448558614865</c:v>
                </c:pt>
                <c:pt idx="223">
                  <c:v>0.307773694797297</c:v>
                </c:pt>
                <c:pt idx="224">
                  <c:v>0.309105587736487</c:v>
                </c:pt>
                <c:pt idx="225">
                  <c:v>0.310441223986487</c:v>
                </c:pt>
                <c:pt idx="226">
                  <c:v>0.311766984054054</c:v>
                </c:pt>
                <c:pt idx="227">
                  <c:v>0.313097629222973</c:v>
                </c:pt>
                <c:pt idx="228">
                  <c:v>0.314474947804054</c:v>
                </c:pt>
                <c:pt idx="229">
                  <c:v>0.315799460101351</c:v>
                </c:pt>
                <c:pt idx="230">
                  <c:v>0.317132600810811</c:v>
                </c:pt>
                <c:pt idx="231">
                  <c:v>0.318467613175676</c:v>
                </c:pt>
                <c:pt idx="232">
                  <c:v>0.319789629932432</c:v>
                </c:pt>
                <c:pt idx="233">
                  <c:v>0.321107903378378</c:v>
                </c:pt>
                <c:pt idx="234">
                  <c:v>0.322436053006757</c:v>
                </c:pt>
                <c:pt idx="235">
                  <c:v>0.323769817601351</c:v>
                </c:pt>
                <c:pt idx="236">
                  <c:v>0.325148901858108</c:v>
                </c:pt>
                <c:pt idx="237">
                  <c:v>0.326474038040541</c:v>
                </c:pt>
                <c:pt idx="238">
                  <c:v>0.327795430912162</c:v>
                </c:pt>
                <c:pt idx="239">
                  <c:v>0.329125452195946</c:v>
                </c:pt>
                <c:pt idx="240">
                  <c:v>0.330463478006757</c:v>
                </c:pt>
                <c:pt idx="241">
                  <c:v>0.331798490371622</c:v>
                </c:pt>
                <c:pt idx="242">
                  <c:v>0.333123626554054</c:v>
                </c:pt>
                <c:pt idx="243">
                  <c:v>0.334454271722973</c:v>
                </c:pt>
                <c:pt idx="244">
                  <c:v>0.335829718648649</c:v>
                </c:pt>
                <c:pt idx="245">
                  <c:v>0.337156620506757</c:v>
                </c:pt>
                <c:pt idx="246">
                  <c:v>0.338484770135135</c:v>
                </c:pt>
                <c:pt idx="247">
                  <c:v>0.339825291486486</c:v>
                </c:pt>
                <c:pt idx="248">
                  <c:v>0.341162069527027</c:v>
                </c:pt>
                <c:pt idx="249">
                  <c:v>0.342493962466216</c:v>
                </c:pt>
                <c:pt idx="250">
                  <c:v>0.343824607635135</c:v>
                </c:pt>
                <c:pt idx="251">
                  <c:v>0.34516086777027</c:v>
                </c:pt>
                <c:pt idx="252">
                  <c:v>0.346537562466216</c:v>
                </c:pt>
                <c:pt idx="253">
                  <c:v>0.347863946418919</c:v>
                </c:pt>
                <c:pt idx="254">
                  <c:v>0.349186587060811</c:v>
                </c:pt>
                <c:pt idx="255">
                  <c:v>0.352394538817568</c:v>
                </c:pt>
                <c:pt idx="256">
                  <c:v>0.353715931689189</c:v>
                </c:pt>
                <c:pt idx="257">
                  <c:v>0.355039714121622</c:v>
                </c:pt>
                <c:pt idx="258">
                  <c:v>0.356404555</c:v>
                </c:pt>
                <c:pt idx="259">
                  <c:v>0.357743098716216</c:v>
                </c:pt>
                <c:pt idx="260">
                  <c:v>0.359065009493243</c:v>
                </c:pt>
                <c:pt idx="261">
                  <c:v>0.360388168040541</c:v>
                </c:pt>
                <c:pt idx="262">
                  <c:v>0.361702074290541</c:v>
                </c:pt>
                <c:pt idx="263">
                  <c:v>0.363024608952703</c:v>
                </c:pt>
                <c:pt idx="264">
                  <c:v>0.36434651972973</c:v>
                </c:pt>
                <c:pt idx="265">
                  <c:v>0.365659802094595</c:v>
                </c:pt>
                <c:pt idx="266">
                  <c:v>0.367024642972973</c:v>
                </c:pt>
                <c:pt idx="267">
                  <c:v>0.368339173108108</c:v>
                </c:pt>
                <c:pt idx="268">
                  <c:v>0.36966046</c:v>
                </c:pt>
                <c:pt idx="269">
                  <c:v>0.370987361858108</c:v>
                </c:pt>
                <c:pt idx="270">
                  <c:v>0.372308024864865</c:v>
                </c:pt>
                <c:pt idx="271">
                  <c:v>0.373629935641892</c:v>
                </c:pt>
                <c:pt idx="272">
                  <c:v>0.37495673152027</c:v>
                </c:pt>
                <c:pt idx="273">
                  <c:v>0.37627063777027</c:v>
                </c:pt>
                <c:pt idx="274">
                  <c:v>0.377624248716216</c:v>
                </c:pt>
                <c:pt idx="275">
                  <c:v>0.378942416182432</c:v>
                </c:pt>
                <c:pt idx="276">
                  <c:v>0.380258088108108</c:v>
                </c:pt>
                <c:pt idx="277">
                  <c:v>0.381568251047297</c:v>
                </c:pt>
                <c:pt idx="278">
                  <c:v>0.382881533412162</c:v>
                </c:pt>
                <c:pt idx="279">
                  <c:v>0.384195439662162</c:v>
                </c:pt>
                <c:pt idx="280">
                  <c:v>0.385509239932432</c:v>
                </c:pt>
                <c:pt idx="281">
                  <c:v>0.386819920777027</c:v>
                </c:pt>
                <c:pt idx="282">
                  <c:v>0.38818028847973</c:v>
                </c:pt>
                <c:pt idx="283">
                  <c:v>0.389490345439189</c:v>
                </c:pt>
                <c:pt idx="284">
                  <c:v>0.390802897939189</c:v>
                </c:pt>
                <c:pt idx="285">
                  <c:v>0.392111189222973</c:v>
                </c:pt>
                <c:pt idx="286">
                  <c:v>0.393415737195946</c:v>
                </c:pt>
                <c:pt idx="287">
                  <c:v>0.394727665810811</c:v>
                </c:pt>
                <c:pt idx="288">
                  <c:v>0.396034085439189</c:v>
                </c:pt>
                <c:pt idx="289">
                  <c:v>0.397328133344595</c:v>
                </c:pt>
                <c:pt idx="290">
                  <c:v>0.398670620337838</c:v>
                </c:pt>
                <c:pt idx="291">
                  <c:v>0.399984420608108</c:v>
                </c:pt>
                <c:pt idx="292">
                  <c:v>0.401287096925676</c:v>
                </c:pt>
                <c:pt idx="293">
                  <c:v>0.40259653</c:v>
                </c:pt>
                <c:pt idx="294">
                  <c:v>0.403908458614865</c:v>
                </c:pt>
                <c:pt idx="295">
                  <c:v>0.405220905135135</c:v>
                </c:pt>
                <c:pt idx="296">
                  <c:v>0.406528360574324</c:v>
                </c:pt>
                <c:pt idx="297">
                  <c:v>0.407835816013514</c:v>
                </c:pt>
                <c:pt idx="298">
                  <c:v>0.409184435878378</c:v>
                </c:pt>
                <c:pt idx="299">
                  <c:v>0.410479625574324</c:v>
                </c:pt>
                <c:pt idx="300">
                  <c:v>0.411787810878378</c:v>
                </c:pt>
                <c:pt idx="301">
                  <c:v>0.413080505033784</c:v>
                </c:pt>
                <c:pt idx="302">
                  <c:v>0.414370703648649</c:v>
                </c:pt>
                <c:pt idx="303">
                  <c:v>0.415660902263514</c:v>
                </c:pt>
                <c:pt idx="304">
                  <c:v>0.4169585875</c:v>
                </c:pt>
                <c:pt idx="305">
                  <c:v>0.418259286182432</c:v>
                </c:pt>
                <c:pt idx="306">
                  <c:v>0.419602291081081</c:v>
                </c:pt>
                <c:pt idx="307">
                  <c:v>0.420913489831081</c:v>
                </c:pt>
                <c:pt idx="308">
                  <c:v>0.422214706418919</c:v>
                </c:pt>
                <c:pt idx="309">
                  <c:v>0.42350791847973</c:v>
                </c:pt>
                <c:pt idx="310">
                  <c:v>0.424793126013514</c:v>
                </c:pt>
                <c:pt idx="311">
                  <c:v>0.426086961959459</c:v>
                </c:pt>
                <c:pt idx="312">
                  <c:v>0.427373417263513</c:v>
                </c:pt>
                <c:pt idx="313">
                  <c:v>0.428669124864865</c:v>
                </c:pt>
                <c:pt idx="314">
                  <c:v>0.42999736847973</c:v>
                </c:pt>
                <c:pt idx="315">
                  <c:v>0.431281952128378</c:v>
                </c:pt>
                <c:pt idx="316">
                  <c:v>0.432564664121622</c:v>
                </c:pt>
                <c:pt idx="317">
                  <c:v>0.433854862736486</c:v>
                </c:pt>
                <c:pt idx="318">
                  <c:v>0.435149840472973</c:v>
                </c:pt>
                <c:pt idx="319">
                  <c:v>0.43644731375</c:v>
                </c:pt>
                <c:pt idx="320">
                  <c:v>0.437740525810811</c:v>
                </c:pt>
                <c:pt idx="321">
                  <c:v>0.439023967668919</c:v>
                </c:pt>
                <c:pt idx="322">
                  <c:v>0.440353247094595</c:v>
                </c:pt>
                <c:pt idx="323">
                  <c:v>0.441643963614865</c:v>
                </c:pt>
                <c:pt idx="324">
                  <c:v>0.442928441283784</c:v>
                </c:pt>
                <c:pt idx="325">
                  <c:v>0.444208657736486</c:v>
                </c:pt>
                <c:pt idx="326">
                  <c:v>0.445488250304054</c:v>
                </c:pt>
                <c:pt idx="327">
                  <c:v>0.446769714527027</c:v>
                </c:pt>
                <c:pt idx="328">
                  <c:v>0.44805107277027</c:v>
                </c:pt>
                <c:pt idx="329">
                  <c:v>0.449332431013514</c:v>
                </c:pt>
                <c:pt idx="330">
                  <c:v>0.450661086554054</c:v>
                </c:pt>
                <c:pt idx="331">
                  <c:v>0.451951697094595</c:v>
                </c:pt>
                <c:pt idx="332">
                  <c:v>0.453242307635135</c:v>
                </c:pt>
                <c:pt idx="333">
                  <c:v>0.454525019628378</c:v>
                </c:pt>
                <c:pt idx="334">
                  <c:v>0.455807625641892</c:v>
                </c:pt>
                <c:pt idx="335">
                  <c:v>0.457085240574324</c:v>
                </c:pt>
                <c:pt idx="336">
                  <c:v>0.458355474864865</c:v>
                </c:pt>
                <c:pt idx="337">
                  <c:v>0.45962394347973</c:v>
                </c:pt>
                <c:pt idx="338">
                  <c:v>0.460925360033784</c:v>
                </c:pt>
                <c:pt idx="339">
                  <c:v>0.462203598851351</c:v>
                </c:pt>
                <c:pt idx="340">
                  <c:v>0.463480695878378</c:v>
                </c:pt>
                <c:pt idx="341">
                  <c:v>0.464760182466216</c:v>
                </c:pt>
                <c:pt idx="342">
                  <c:v>0.46835134972973</c:v>
                </c:pt>
                <c:pt idx="343">
                  <c:v>0.469632707972973</c:v>
                </c:pt>
                <c:pt idx="344">
                  <c:v>0.470897951182432</c:v>
                </c:pt>
                <c:pt idx="345">
                  <c:v>0.472207266283784</c:v>
                </c:pt>
                <c:pt idx="346">
                  <c:v>0.473471991587838</c:v>
                </c:pt>
                <c:pt idx="347">
                  <c:v>0.474733491486486</c:v>
                </c:pt>
                <c:pt idx="348">
                  <c:v>0.475985739087838</c:v>
                </c:pt>
                <c:pt idx="349">
                  <c:v>0.477245367331081</c:v>
                </c:pt>
                <c:pt idx="350">
                  <c:v>0.478517367297297</c:v>
                </c:pt>
                <c:pt idx="351">
                  <c:v>0.479768991013514</c:v>
                </c:pt>
                <c:pt idx="352">
                  <c:v>0.481034752128378</c:v>
                </c:pt>
                <c:pt idx="353">
                  <c:v>0.482352071756757</c:v>
                </c:pt>
                <c:pt idx="354">
                  <c:v>0.483619598547297</c:v>
                </c:pt>
                <c:pt idx="355">
                  <c:v>0.484880368581081</c:v>
                </c:pt>
                <c:pt idx="356">
                  <c:v>0.486148001351351</c:v>
                </c:pt>
                <c:pt idx="357">
                  <c:v>0.48740689972973</c:v>
                </c:pt>
                <c:pt idx="358">
                  <c:v>0.488659665236486</c:v>
                </c:pt>
                <c:pt idx="359">
                  <c:v>0.489913678513514</c:v>
                </c:pt>
                <c:pt idx="360">
                  <c:v>0.491165926114865</c:v>
                </c:pt>
                <c:pt idx="361">
                  <c:v>0.492390604797297</c:v>
                </c:pt>
                <c:pt idx="362">
                  <c:v>0.493693905</c:v>
                </c:pt>
                <c:pt idx="363">
                  <c:v>0.494942303310811</c:v>
                </c:pt>
                <c:pt idx="364">
                  <c:v>0.496193197162162</c:v>
                </c:pt>
                <c:pt idx="365">
                  <c:v>0.497451471655405</c:v>
                </c:pt>
                <c:pt idx="366">
                  <c:v>0.498714113344595</c:v>
                </c:pt>
                <c:pt idx="367">
                  <c:v>0.49996064</c:v>
                </c:pt>
                <c:pt idx="368">
                  <c:v>0.501210180101351</c:v>
                </c:pt>
                <c:pt idx="369">
                  <c:v>0.502500260743243</c:v>
                </c:pt>
                <c:pt idx="370">
                  <c:v>0.503752296385135</c:v>
                </c:pt>
                <c:pt idx="371">
                  <c:v>0.505003708141892</c:v>
                </c:pt>
                <c:pt idx="372">
                  <c:v>0.506248469121622</c:v>
                </c:pt>
                <c:pt idx="373">
                  <c:v>0.507490004695946</c:v>
                </c:pt>
                <c:pt idx="374">
                  <c:v>0.508736425371622</c:v>
                </c:pt>
                <c:pt idx="375">
                  <c:v>0.509983469932432</c:v>
                </c:pt>
                <c:pt idx="376">
                  <c:v>0.511233633918919</c:v>
                </c:pt>
                <c:pt idx="377">
                  <c:v>0.512522254831081</c:v>
                </c:pt>
                <c:pt idx="378">
                  <c:v>0.513775538243243</c:v>
                </c:pt>
                <c:pt idx="379">
                  <c:v>0.515015096182433</c:v>
                </c:pt>
                <c:pt idx="380">
                  <c:v>0.516256525777027</c:v>
                </c:pt>
                <c:pt idx="381">
                  <c:v>0.517500450912162</c:v>
                </c:pt>
                <c:pt idx="382">
                  <c:v>0.518751862668919</c:v>
                </c:pt>
                <c:pt idx="383">
                  <c:v>0.519980402635135</c:v>
                </c:pt>
                <c:pt idx="384">
                  <c:v>0.521215699358108</c:v>
                </c:pt>
                <c:pt idx="385">
                  <c:v>0.522498293378378</c:v>
                </c:pt>
                <c:pt idx="386">
                  <c:v>0.523743984189189</c:v>
                </c:pt>
                <c:pt idx="387">
                  <c:v>0.524977927162162</c:v>
                </c:pt>
                <c:pt idx="388">
                  <c:v>0.526160087668919</c:v>
                </c:pt>
                <c:pt idx="389">
                  <c:v>0.527441445912162</c:v>
                </c:pt>
                <c:pt idx="390">
                  <c:v>0.528680273986486</c:v>
                </c:pt>
                <c:pt idx="391">
                  <c:v>0.529911097533784</c:v>
                </c:pt>
                <c:pt idx="392">
                  <c:v>0.531143274831081</c:v>
                </c:pt>
                <c:pt idx="393">
                  <c:v>0.532412037398649</c:v>
                </c:pt>
                <c:pt idx="394">
                  <c:v>0.533642237060811</c:v>
                </c:pt>
                <c:pt idx="395">
                  <c:v>0.534871918817568</c:v>
                </c:pt>
                <c:pt idx="396">
                  <c:v>0.536085485540541</c:v>
                </c:pt>
                <c:pt idx="397">
                  <c:v>0.537305185135135</c:v>
                </c:pt>
                <c:pt idx="398">
                  <c:v>0.538531747466216</c:v>
                </c:pt>
                <c:pt idx="399">
                  <c:v>0.539753942601351</c:v>
                </c:pt>
                <c:pt idx="400">
                  <c:v>0.540974266081081</c:v>
                </c:pt>
                <c:pt idx="401">
                  <c:v>0.542243028648649</c:v>
                </c:pt>
                <c:pt idx="402">
                  <c:v>0.545969377060811</c:v>
                </c:pt>
                <c:pt idx="403">
                  <c:v>0.547202072263514</c:v>
                </c:pt>
                <c:pt idx="404">
                  <c:v>0.548416156891892</c:v>
                </c:pt>
                <c:pt idx="405">
                  <c:v>0.549631489290541</c:v>
                </c:pt>
                <c:pt idx="406">
                  <c:v>0.550854932195946</c:v>
                </c:pt>
                <c:pt idx="407">
                  <c:v>0.552102588648649</c:v>
                </c:pt>
                <c:pt idx="408">
                  <c:v>0.553314177736487</c:v>
                </c:pt>
                <c:pt idx="409">
                  <c:v>0.554532005675676</c:v>
                </c:pt>
                <c:pt idx="410">
                  <c:v>0.555653755304054</c:v>
                </c:pt>
                <c:pt idx="411">
                  <c:v>0.556952476351351</c:v>
                </c:pt>
                <c:pt idx="412">
                  <c:v>0.558106562027027</c:v>
                </c:pt>
                <c:pt idx="413">
                  <c:v>0.559380327668919</c:v>
                </c:pt>
                <c:pt idx="414">
                  <c:v>0.560580686824324</c:v>
                </c:pt>
                <c:pt idx="415">
                  <c:v>0.561688804966216</c:v>
                </c:pt>
                <c:pt idx="416">
                  <c:v>0.562904031385135</c:v>
                </c:pt>
                <c:pt idx="417">
                  <c:v>0.564164601452703</c:v>
                </c:pt>
                <c:pt idx="418">
                  <c:v>0.56525702847973</c:v>
                </c:pt>
                <c:pt idx="419">
                  <c:v>0.566589651283784</c:v>
                </c:pt>
                <c:pt idx="420">
                  <c:v>0.567825571891892</c:v>
                </c:pt>
                <c:pt idx="421">
                  <c:v>0.568842826756757</c:v>
                </c:pt>
                <c:pt idx="422">
                  <c:v>0.570156533040541</c:v>
                </c:pt>
                <c:pt idx="423">
                  <c:v>0.571440162871622</c:v>
                </c:pt>
                <c:pt idx="424">
                  <c:v>0.572634283175676</c:v>
                </c:pt>
                <c:pt idx="425">
                  <c:v>0.573720365371622</c:v>
                </c:pt>
                <c:pt idx="426">
                  <c:v>0.575019298378378</c:v>
                </c:pt>
                <c:pt idx="427">
                  <c:v>0.576111419459459</c:v>
                </c:pt>
                <c:pt idx="428">
                  <c:v>0.577254899087838</c:v>
                </c:pt>
                <c:pt idx="429">
                  <c:v>0.578447877601351</c:v>
                </c:pt>
                <c:pt idx="430">
                  <c:v>0.579629956114865</c:v>
                </c:pt>
                <c:pt idx="431">
                  <c:v>0.580840803344595</c:v>
                </c:pt>
                <c:pt idx="432">
                  <c:v>0.582818907398649</c:v>
                </c:pt>
                <c:pt idx="433">
                  <c:v>0.583952828783784</c:v>
                </c:pt>
                <c:pt idx="434">
                  <c:v>0.585075096317568</c:v>
                </c:pt>
                <c:pt idx="435">
                  <c:v>0.586234397027027</c:v>
                </c:pt>
                <c:pt idx="436">
                  <c:v>0.587389624493243</c:v>
                </c:pt>
                <c:pt idx="437">
                  <c:v>0.588591749324324</c:v>
                </c:pt>
                <c:pt idx="438">
                  <c:v>0.589766953108108</c:v>
                </c:pt>
                <c:pt idx="439">
                  <c:v>0.590982273513513</c:v>
                </c:pt>
                <c:pt idx="440">
                  <c:v>0.592105588851351</c:v>
                </c:pt>
                <c:pt idx="441">
                  <c:v>0.593285983682433</c:v>
                </c:pt>
                <c:pt idx="442">
                  <c:v>0.594437373851351</c:v>
                </c:pt>
                <c:pt idx="443">
                  <c:v>0.595563608648649</c:v>
                </c:pt>
                <c:pt idx="444">
                  <c:v>0.596747122905405</c:v>
                </c:pt>
                <c:pt idx="445">
                  <c:v>0.597893521993243</c:v>
                </c:pt>
                <c:pt idx="446">
                  <c:v>0.599077978074324</c:v>
                </c:pt>
                <c:pt idx="447">
                  <c:v>0.600292356655405</c:v>
                </c:pt>
                <c:pt idx="448">
                  <c:v>0.601482627668919</c:v>
                </c:pt>
                <c:pt idx="449">
                  <c:v>0.60260043402027</c:v>
                </c:pt>
                <c:pt idx="450">
                  <c:v>0.603769398952703</c:v>
                </c:pt>
                <c:pt idx="451">
                  <c:v>0.604945638547297</c:v>
                </c:pt>
                <c:pt idx="452">
                  <c:v>0.606059077702703</c:v>
                </c:pt>
                <c:pt idx="453">
                  <c:v>0.607194352837838</c:v>
                </c:pt>
                <c:pt idx="454">
                  <c:v>0.608363623716216</c:v>
                </c:pt>
                <c:pt idx="455">
                  <c:v>0.609568126114865</c:v>
                </c:pt>
                <c:pt idx="456">
                  <c:v>0.610742282094595</c:v>
                </c:pt>
                <c:pt idx="457">
                  <c:v>0.611868822837838</c:v>
                </c:pt>
                <c:pt idx="458">
                  <c:v>0.613006393547297</c:v>
                </c:pt>
                <c:pt idx="459">
                  <c:v>0.614142386554054</c:v>
                </c:pt>
                <c:pt idx="460">
                  <c:v>0.615280781114865</c:v>
                </c:pt>
                <c:pt idx="461">
                  <c:v>0.616437468310811</c:v>
                </c:pt>
                <c:pt idx="462">
                  <c:v>0.617572837432432</c:v>
                </c:pt>
                <c:pt idx="463">
                  <c:v>0.618820387905405</c:v>
                </c:pt>
                <c:pt idx="464">
                  <c:v>0.619970000405405</c:v>
                </c:pt>
                <c:pt idx="465">
                  <c:v>0.621111608378378</c:v>
                </c:pt>
                <c:pt idx="466">
                  <c:v>0.622252698445946</c:v>
                </c:pt>
                <c:pt idx="467">
                  <c:v>0.623378085405405</c:v>
                </c:pt>
                <c:pt idx="468">
                  <c:v>0.624525414324324</c:v>
                </c:pt>
                <c:pt idx="469">
                  <c:v>0.625688858277027</c:v>
                </c:pt>
                <c:pt idx="470">
                  <c:v>0.62682797070946</c:v>
                </c:pt>
                <c:pt idx="471">
                  <c:v>0.628070318141892</c:v>
                </c:pt>
                <c:pt idx="472">
                  <c:v>0.629187912533784</c:v>
                </c:pt>
                <c:pt idx="473">
                  <c:v>0.630341374324324</c:v>
                </c:pt>
                <c:pt idx="474">
                  <c:v>0.631482982297297</c:v>
                </c:pt>
                <c:pt idx="475">
                  <c:v>0.632621470844595</c:v>
                </c:pt>
                <c:pt idx="476">
                  <c:v>0.63372803527027</c:v>
                </c:pt>
                <c:pt idx="477">
                  <c:v>0.634910925641892</c:v>
                </c:pt>
                <c:pt idx="478">
                  <c:v>0.636040161891892</c:v>
                </c:pt>
                <c:pt idx="479">
                  <c:v>0.637205465506757</c:v>
                </c:pt>
                <c:pt idx="480">
                  <c:v>0.638342082398649</c:v>
                </c:pt>
                <c:pt idx="481">
                  <c:v>0.639471212668919</c:v>
                </c:pt>
                <c:pt idx="482">
                  <c:v>0.64060544</c:v>
                </c:pt>
                <c:pt idx="483">
                  <c:v>0.641739455371622</c:v>
                </c:pt>
                <c:pt idx="484">
                  <c:v>0.642867337871622</c:v>
                </c:pt>
                <c:pt idx="485">
                  <c:v>0.64398783972973</c:v>
                </c:pt>
                <c:pt idx="486">
                  <c:v>0.645125080506757</c:v>
                </c:pt>
                <c:pt idx="487">
                  <c:v>0.646277176554054</c:v>
                </c:pt>
                <c:pt idx="488">
                  <c:v>0.64736596625</c:v>
                </c:pt>
                <c:pt idx="489">
                  <c:v>0.64847628597973</c:v>
                </c:pt>
                <c:pt idx="490">
                  <c:v>0.649569442871622</c:v>
                </c:pt>
                <c:pt idx="491">
                  <c:v>0.650687449189189</c:v>
                </c:pt>
                <c:pt idx="492">
                  <c:v>0.651789128513514</c:v>
                </c:pt>
                <c:pt idx="493">
                  <c:v>0.652894033243243</c:v>
                </c:pt>
                <c:pt idx="494">
                  <c:v>0.654023681418919</c:v>
                </c:pt>
                <c:pt idx="495">
                  <c:v>0.655165795304054</c:v>
                </c:pt>
                <c:pt idx="496">
                  <c:v>0.656281718006757</c:v>
                </c:pt>
                <c:pt idx="497">
                  <c:v>0.65740138402027</c:v>
                </c:pt>
                <c:pt idx="498">
                  <c:v>0.658503169324324</c:v>
                </c:pt>
                <c:pt idx="499">
                  <c:v>0.659605990439189</c:v>
                </c:pt>
                <c:pt idx="500">
                  <c:v>0.660707669763514</c:v>
                </c:pt>
                <c:pt idx="501">
                  <c:v>0.66182057902027</c:v>
                </c:pt>
                <c:pt idx="502">
                  <c:v>0.662919138918919</c:v>
                </c:pt>
                <c:pt idx="503">
                  <c:v>0.664053248277027</c:v>
                </c:pt>
                <c:pt idx="504">
                  <c:v>0.665140578243243</c:v>
                </c:pt>
                <c:pt idx="505">
                  <c:v>0.666224894763514</c:v>
                </c:pt>
                <c:pt idx="506">
                  <c:v>0.667324808412162</c:v>
                </c:pt>
                <c:pt idx="507">
                  <c:v>0.668408395067568</c:v>
                </c:pt>
                <c:pt idx="508">
                  <c:v>0.669500610135135</c:v>
                </c:pt>
                <c:pt idx="509">
                  <c:v>0.670576816148649</c:v>
                </c:pt>
                <c:pt idx="510">
                  <c:v>0.671660508783784</c:v>
                </c:pt>
                <c:pt idx="511">
                  <c:v>0.672761964155406</c:v>
                </c:pt>
                <c:pt idx="512">
                  <c:v>0.673846798581081</c:v>
                </c:pt>
                <c:pt idx="513">
                  <c:v>0.674909173141892</c:v>
                </c:pt>
                <c:pt idx="514">
                  <c:v>0.676950039695946</c:v>
                </c:pt>
                <c:pt idx="515">
                  <c:v>0.678023126283784</c:v>
                </c:pt>
                <c:pt idx="516">
                  <c:v>0.679075000777027</c:v>
                </c:pt>
                <c:pt idx="517">
                  <c:v>0.680112419932432</c:v>
                </c:pt>
                <c:pt idx="518">
                  <c:v>0.681210967837838</c:v>
                </c:pt>
                <c:pt idx="519">
                  <c:v>0.682258993040541</c:v>
                </c:pt>
                <c:pt idx="520">
                  <c:v>0.683299637601351</c:v>
                </c:pt>
                <c:pt idx="521">
                  <c:v>0.684364507702703</c:v>
                </c:pt>
                <c:pt idx="522">
                  <c:v>0.685401408952703</c:v>
                </c:pt>
                <c:pt idx="523">
                  <c:v>0.68644620875</c:v>
                </c:pt>
                <c:pt idx="524">
                  <c:v>0.687502968344595</c:v>
                </c:pt>
                <c:pt idx="525">
                  <c:v>0.688529887432432</c:v>
                </c:pt>
                <c:pt idx="526">
                  <c:v>0.689603997837838</c:v>
                </c:pt>
                <c:pt idx="527">
                  <c:v>0.690632058716216</c:v>
                </c:pt>
                <c:pt idx="528">
                  <c:v>0.691655234493243</c:v>
                </c:pt>
                <c:pt idx="529">
                  <c:v>0.692683295371622</c:v>
                </c:pt>
                <c:pt idx="530">
                  <c:v>0.693730696689189</c:v>
                </c:pt>
                <c:pt idx="531">
                  <c:v>0.69474815152027</c:v>
                </c:pt>
                <c:pt idx="532">
                  <c:v>0.695781721385135</c:v>
                </c:pt>
                <c:pt idx="533">
                  <c:v>0.696822777871622</c:v>
                </c:pt>
                <c:pt idx="534">
                  <c:v>0.69786434027027</c:v>
                </c:pt>
                <c:pt idx="535">
                  <c:v>0.698870565168919</c:v>
                </c:pt>
                <c:pt idx="536">
                  <c:v>0.699896754391892</c:v>
                </c:pt>
                <c:pt idx="537">
                  <c:v>0.700890713547297</c:v>
                </c:pt>
                <c:pt idx="538">
                  <c:v>0.701878951756757</c:v>
                </c:pt>
                <c:pt idx="539">
                  <c:v>0.70288590652027</c:v>
                </c:pt>
                <c:pt idx="540">
                  <c:v>0.703870401418919</c:v>
                </c:pt>
                <c:pt idx="541">
                  <c:v>0.704851776891892</c:v>
                </c:pt>
                <c:pt idx="542">
                  <c:v>0.705882839222973</c:v>
                </c:pt>
                <c:pt idx="543">
                  <c:v>0.706862754966216</c:v>
                </c:pt>
                <c:pt idx="544">
                  <c:v>0.707825931790541</c:v>
                </c:pt>
                <c:pt idx="545">
                  <c:v>0.708789214594595</c:v>
                </c:pt>
                <c:pt idx="546">
                  <c:v>0.70975613472973</c:v>
                </c:pt>
                <c:pt idx="547">
                  <c:v>0.710713696587838</c:v>
                </c:pt>
                <c:pt idx="548">
                  <c:v>0.711665125574324</c:v>
                </c:pt>
                <c:pt idx="549">
                  <c:v>0.712632151689189</c:v>
                </c:pt>
                <c:pt idx="550">
                  <c:v>0.713598435945946</c:v>
                </c:pt>
                <c:pt idx="551">
                  <c:v>0.714569099391892</c:v>
                </c:pt>
                <c:pt idx="552">
                  <c:v>0.715505555135135</c:v>
                </c:pt>
                <c:pt idx="553">
                  <c:v>0.716459997567567</c:v>
                </c:pt>
                <c:pt idx="554">
                  <c:v>0.717425669932432</c:v>
                </c:pt>
                <c:pt idx="555">
                  <c:v>0.718368152567568</c:v>
                </c:pt>
                <c:pt idx="556">
                  <c:v>0.719300029155405</c:v>
                </c:pt>
                <c:pt idx="557">
                  <c:v>0.720231281858108</c:v>
                </c:pt>
                <c:pt idx="558">
                  <c:v>0.721197354155405</c:v>
                </c:pt>
                <c:pt idx="559">
                  <c:v>0.722121744121622</c:v>
                </c:pt>
                <c:pt idx="560">
                  <c:v>0.72305747</c:v>
                </c:pt>
                <c:pt idx="561">
                  <c:v>0.723968864358108</c:v>
                </c:pt>
                <c:pt idx="562">
                  <c:v>0.724871006418919</c:v>
                </c:pt>
                <c:pt idx="563">
                  <c:v>0.725765661858108</c:v>
                </c:pt>
                <c:pt idx="564">
                  <c:v>0.726687662263513</c:v>
                </c:pt>
                <c:pt idx="565">
                  <c:v>0.72758896847973</c:v>
                </c:pt>
                <c:pt idx="566">
                  <c:v>0.728530191351351</c:v>
                </c:pt>
                <c:pt idx="567">
                  <c:v>0.729414134763514</c:v>
                </c:pt>
                <c:pt idx="568">
                  <c:v>0.730295688614865</c:v>
                </c:pt>
                <c:pt idx="569">
                  <c:v>0.731202715777027</c:v>
                </c:pt>
                <c:pt idx="570">
                  <c:v>0.732054947027027</c:v>
                </c:pt>
                <c:pt idx="571">
                  <c:v>0.732938784459459</c:v>
                </c:pt>
                <c:pt idx="572">
                  <c:v>0.733809108378378</c:v>
                </c:pt>
                <c:pt idx="573">
                  <c:v>0.734701892162162</c:v>
                </c:pt>
                <c:pt idx="574">
                  <c:v>0.735589566891892</c:v>
                </c:pt>
                <c:pt idx="575">
                  <c:v>0.736486505912162</c:v>
                </c:pt>
                <c:pt idx="576">
                  <c:v>0.737336865506757</c:v>
                </c:pt>
                <c:pt idx="577">
                  <c:v>0.738187848986487</c:v>
                </c:pt>
                <c:pt idx="578">
                  <c:v>0.739049332533784</c:v>
                </c:pt>
                <c:pt idx="579">
                  <c:v>0.739912793716216</c:v>
                </c:pt>
                <c:pt idx="580">
                  <c:v>0.740773653378378</c:v>
                </c:pt>
                <c:pt idx="581">
                  <c:v>0.741622035337838</c:v>
                </c:pt>
                <c:pt idx="582">
                  <c:v>0.742513347398649</c:v>
                </c:pt>
                <c:pt idx="583">
                  <c:v>0.743364118918919</c:v>
                </c:pt>
                <c:pt idx="584">
                  <c:v>0.744229345777027</c:v>
                </c:pt>
                <c:pt idx="585">
                  <c:v>0.745056621621622</c:v>
                </c:pt>
                <c:pt idx="586">
                  <c:v>0.745876410844595</c:v>
                </c:pt>
                <c:pt idx="587">
                  <c:v>0.746697341858108</c:v>
                </c:pt>
                <c:pt idx="588">
                  <c:v>0.747540214831081</c:v>
                </c:pt>
                <c:pt idx="589">
                  <c:v>0.74836176972973</c:v>
                </c:pt>
                <c:pt idx="590">
                  <c:v>0.749233741351351</c:v>
                </c:pt>
                <c:pt idx="591">
                  <c:v>0.750068809763513</c:v>
                </c:pt>
                <c:pt idx="592">
                  <c:v>0.750884749695946</c:v>
                </c:pt>
                <c:pt idx="593">
                  <c:v>0.751701313513513</c:v>
                </c:pt>
                <c:pt idx="594">
                  <c:v>0.752540961081081</c:v>
                </c:pt>
                <c:pt idx="595">
                  <c:v>0.753360538344595</c:v>
                </c:pt>
                <c:pt idx="596">
                  <c:v>0.754138633243243</c:v>
                </c:pt>
                <c:pt idx="597">
                  <c:v>0.754990134628378</c:v>
                </c:pt>
                <c:pt idx="598">
                  <c:v>0.75581739847973</c:v>
                </c:pt>
                <c:pt idx="599">
                  <c:v>0.756620966689189</c:v>
                </c:pt>
                <c:pt idx="600">
                  <c:v>0.757450114189189</c:v>
                </c:pt>
                <c:pt idx="601">
                  <c:v>0.758253058513513</c:v>
                </c:pt>
                <c:pt idx="602">
                  <c:v>0.759062759594595</c:v>
                </c:pt>
                <c:pt idx="603">
                  <c:v>0.759905526587838</c:v>
                </c:pt>
                <c:pt idx="604">
                  <c:v>0.760704727601351</c:v>
                </c:pt>
                <c:pt idx="605">
                  <c:v>0.761515052567568</c:v>
                </c:pt>
                <c:pt idx="606">
                  <c:v>0.762363316554054</c:v>
                </c:pt>
                <c:pt idx="607">
                  <c:v>0.763164283243243</c:v>
                </c:pt>
                <c:pt idx="608">
                  <c:v>0.763968993243243</c:v>
                </c:pt>
                <c:pt idx="609">
                  <c:v>0.764795751182432</c:v>
                </c:pt>
                <c:pt idx="610">
                  <c:v>0.765603686587838</c:v>
                </c:pt>
                <c:pt idx="611">
                  <c:v>0.766416507094595</c:v>
                </c:pt>
                <c:pt idx="612">
                  <c:v>0.767220075304054</c:v>
                </c:pt>
                <c:pt idx="613">
                  <c:v>0.768085820067568</c:v>
                </c:pt>
                <c:pt idx="614">
                  <c:v>0.768905397331081</c:v>
                </c:pt>
                <c:pt idx="615">
                  <c:v>0.769762395709459</c:v>
                </c:pt>
              </c:strCache>
            </c:strRef>
          </c:cat>
          <c:val>
            <c:numRef>
              <c:f>[3]Лист1!$M$14:$M$629</c:f>
              <c:numCache>
                <c:formatCode>General</c:formatCode>
                <c:ptCount val="616"/>
                <c:pt idx="0">
                  <c:v>1.52011366236018</c:v>
                </c:pt>
                <c:pt idx="1">
                  <c:v>2.63007250573785</c:v>
                </c:pt>
                <c:pt idx="2">
                  <c:v>6.3477123140515</c:v>
                </c:pt>
                <c:pt idx="3">
                  <c:v>11.7110051932988</c:v>
                </c:pt>
                <c:pt idx="4">
                  <c:v>13.1109685641959</c:v>
                </c:pt>
                <c:pt idx="5">
                  <c:v>18.0467393360345</c:v>
                </c:pt>
                <c:pt idx="6">
                  <c:v>19.5480746045849</c:v>
                </c:pt>
                <c:pt idx="7">
                  <c:v>23.9024734926687</c:v>
                </c:pt>
                <c:pt idx="8">
                  <c:v>25.6276321945837</c:v>
                </c:pt>
                <c:pt idx="9">
                  <c:v>27.2891023581709</c:v>
                </c:pt>
                <c:pt idx="10">
                  <c:v>29.8895860642939</c:v>
                </c:pt>
                <c:pt idx="11">
                  <c:v>34.1293587763317</c:v>
                </c:pt>
                <c:pt idx="12">
                  <c:v>37.0534871640801</c:v>
                </c:pt>
                <c:pt idx="13">
                  <c:v>38.524830994363</c:v>
                </c:pt>
                <c:pt idx="14">
                  <c:v>40.4161391940883</c:v>
                </c:pt>
                <c:pt idx="15">
                  <c:v>42.6091639985765</c:v>
                </c:pt>
                <c:pt idx="16">
                  <c:v>44.98631805389</c:v>
                </c:pt>
                <c:pt idx="17">
                  <c:v>47.1384090027501</c:v>
                </c:pt>
                <c:pt idx="18">
                  <c:v>49.3716820695638</c:v>
                </c:pt>
                <c:pt idx="19">
                  <c:v>51.6275941159581</c:v>
                </c:pt>
                <c:pt idx="20">
                  <c:v>53.730549937365</c:v>
                </c:pt>
                <c:pt idx="21">
                  <c:v>55.6417021266678</c:v>
                </c:pt>
                <c:pt idx="22">
                  <c:v>61.5725866957635</c:v>
                </c:pt>
                <c:pt idx="23">
                  <c:v>63.4911479514928</c:v>
                </c:pt>
                <c:pt idx="24">
                  <c:v>65.5048195577302</c:v>
                </c:pt>
                <c:pt idx="25">
                  <c:v>67.9448550416658</c:v>
                </c:pt>
                <c:pt idx="26">
                  <c:v>74.6325909408278</c:v>
                </c:pt>
                <c:pt idx="27">
                  <c:v>80.259013993889</c:v>
                </c:pt>
                <c:pt idx="28">
                  <c:v>87.4948893733682</c:v>
                </c:pt>
                <c:pt idx="29">
                  <c:v>96.5101062985358</c:v>
                </c:pt>
                <c:pt idx="30">
                  <c:v>108.834991429494</c:v>
                </c:pt>
                <c:pt idx="31">
                  <c:v>135.432154621186</c:v>
                </c:pt>
                <c:pt idx="32">
                  <c:v>151.916896246773</c:v>
                </c:pt>
                <c:pt idx="33">
                  <c:v>166.838501878149</c:v>
                </c:pt>
                <c:pt idx="34">
                  <c:v>182.530852651309</c:v>
                </c:pt>
                <c:pt idx="35">
                  <c:v>199.101336930952</c:v>
                </c:pt>
                <c:pt idx="36">
                  <c:v>253.290472964229</c:v>
                </c:pt>
                <c:pt idx="37">
                  <c:v>251.472068983797</c:v>
                </c:pt>
                <c:pt idx="38">
                  <c:v>258.851906064869</c:v>
                </c:pt>
                <c:pt idx="39">
                  <c:v>278.550230074664</c:v>
                </c:pt>
                <c:pt idx="40">
                  <c:v>287.275945839436</c:v>
                </c:pt>
                <c:pt idx="41">
                  <c:v>302.796314661468</c:v>
                </c:pt>
                <c:pt idx="42">
                  <c:v>310.930865270819</c:v>
                </c:pt>
                <c:pt idx="43">
                  <c:v>319.851651932169</c:v>
                </c:pt>
                <c:pt idx="44">
                  <c:v>328.626871870746</c:v>
                </c:pt>
                <c:pt idx="45">
                  <c:v>338.221252120258</c:v>
                </c:pt>
                <c:pt idx="46">
                  <c:v>347.124208516856</c:v>
                </c:pt>
                <c:pt idx="47">
                  <c:v>354.65993894858</c:v>
                </c:pt>
                <c:pt idx="48">
                  <c:v>359.703026478702</c:v>
                </c:pt>
                <c:pt idx="49">
                  <c:v>361.286549791205</c:v>
                </c:pt>
                <c:pt idx="50">
                  <c:v>363.41882075332</c:v>
                </c:pt>
                <c:pt idx="51">
                  <c:v>365.856344418972</c:v>
                </c:pt>
                <c:pt idx="52">
                  <c:v>357.967048877223</c:v>
                </c:pt>
                <c:pt idx="53">
                  <c:v>308.850242769044</c:v>
                </c:pt>
                <c:pt idx="54">
                  <c:v>324.478277467293</c:v>
                </c:pt>
                <c:pt idx="55">
                  <c:v>340.753762109808</c:v>
                </c:pt>
                <c:pt idx="56">
                  <c:v>356.752562901121</c:v>
                </c:pt>
                <c:pt idx="57">
                  <c:v>367.713040563117</c:v>
                </c:pt>
                <c:pt idx="58">
                  <c:v>372.079362252472</c:v>
                </c:pt>
                <c:pt idx="59">
                  <c:v>373.648038207341</c:v>
                </c:pt>
                <c:pt idx="60">
                  <c:v>378.023269010164</c:v>
                </c:pt>
                <c:pt idx="61">
                  <c:v>379.754458832214</c:v>
                </c:pt>
                <c:pt idx="62">
                  <c:v>381.263699474743</c:v>
                </c:pt>
                <c:pt idx="63">
                  <c:v>382.775566422147</c:v>
                </c:pt>
                <c:pt idx="64">
                  <c:v>384.253683990125</c:v>
                </c:pt>
                <c:pt idx="65">
                  <c:v>385.520002466487</c:v>
                </c:pt>
                <c:pt idx="66">
                  <c:v>386.77822427603</c:v>
                </c:pt>
                <c:pt idx="67">
                  <c:v>388.017317531814</c:v>
                </c:pt>
                <c:pt idx="68">
                  <c:v>389.081861218139</c:v>
                </c:pt>
                <c:pt idx="69">
                  <c:v>390.224728045261</c:v>
                </c:pt>
                <c:pt idx="70">
                  <c:v>391.397370903586</c:v>
                </c:pt>
                <c:pt idx="71">
                  <c:v>392.430423292931</c:v>
                </c:pt>
                <c:pt idx="72">
                  <c:v>393.558223895805</c:v>
                </c:pt>
                <c:pt idx="73">
                  <c:v>394.612141861072</c:v>
                </c:pt>
                <c:pt idx="74">
                  <c:v>395.509921456916</c:v>
                </c:pt>
                <c:pt idx="75">
                  <c:v>396.516190896827</c:v>
                </c:pt>
                <c:pt idx="76">
                  <c:v>397.572652895666</c:v>
                </c:pt>
                <c:pt idx="77">
                  <c:v>398.599902864791</c:v>
                </c:pt>
                <c:pt idx="78">
                  <c:v>399.598160768935</c:v>
                </c:pt>
                <c:pt idx="79">
                  <c:v>400.612802733111</c:v>
                </c:pt>
                <c:pt idx="80">
                  <c:v>401.513540834815</c:v>
                </c:pt>
                <c:pt idx="81">
                  <c:v>402.477944202579</c:v>
                </c:pt>
                <c:pt idx="82">
                  <c:v>403.407411585053</c:v>
                </c:pt>
                <c:pt idx="83">
                  <c:v>404.237179178236</c:v>
                </c:pt>
                <c:pt idx="84">
                  <c:v>405.195192859604</c:v>
                </c:pt>
                <c:pt idx="85">
                  <c:v>406.083846851431</c:v>
                </c:pt>
                <c:pt idx="86">
                  <c:v>406.986691694076</c:v>
                </c:pt>
                <c:pt idx="87">
                  <c:v>407.879683425229</c:v>
                </c:pt>
                <c:pt idx="88">
                  <c:v>408.730794573684</c:v>
                </c:pt>
                <c:pt idx="89">
                  <c:v>409.53390934781</c:v>
                </c:pt>
                <c:pt idx="90">
                  <c:v>410.522447932582</c:v>
                </c:pt>
                <c:pt idx="91">
                  <c:v>411.289387734804</c:v>
                </c:pt>
                <c:pt idx="92">
                  <c:v>412.135749234494</c:v>
                </c:pt>
                <c:pt idx="93">
                  <c:v>412.944452831611</c:v>
                </c:pt>
                <c:pt idx="94">
                  <c:v>413.779706818922</c:v>
                </c:pt>
                <c:pt idx="95">
                  <c:v>414.582632119959</c:v>
                </c:pt>
                <c:pt idx="96">
                  <c:v>415.287798760387</c:v>
                </c:pt>
                <c:pt idx="97">
                  <c:v>416.838523546664</c:v>
                </c:pt>
                <c:pt idx="98">
                  <c:v>418.328755670402</c:v>
                </c:pt>
                <c:pt idx="99">
                  <c:v>418.999723860153</c:v>
                </c:pt>
                <c:pt idx="100">
                  <c:v>419.792213750367</c:v>
                </c:pt>
                <c:pt idx="101">
                  <c:v>420.4811176172</c:v>
                </c:pt>
                <c:pt idx="102">
                  <c:v>421.258134883348</c:v>
                </c:pt>
                <c:pt idx="103">
                  <c:v>422.057040776817</c:v>
                </c:pt>
                <c:pt idx="104">
                  <c:v>422.706820641673</c:v>
                </c:pt>
                <c:pt idx="105">
                  <c:v>423.431263799457</c:v>
                </c:pt>
                <c:pt idx="106">
                  <c:v>424.164487166537</c:v>
                </c:pt>
                <c:pt idx="107">
                  <c:v>424.854077464073</c:v>
                </c:pt>
                <c:pt idx="108">
                  <c:v>425.515670025073</c:v>
                </c:pt>
                <c:pt idx="109">
                  <c:v>426.226185159776</c:v>
                </c:pt>
                <c:pt idx="110">
                  <c:v>426.854206228846</c:v>
                </c:pt>
                <c:pt idx="111">
                  <c:v>427.520610336132</c:v>
                </c:pt>
                <c:pt idx="112">
                  <c:v>428.166415143572</c:v>
                </c:pt>
                <c:pt idx="113">
                  <c:v>428.846989107143</c:v>
                </c:pt>
                <c:pt idx="114">
                  <c:v>429.455061337589</c:v>
                </c:pt>
                <c:pt idx="115">
                  <c:v>430.097843395805</c:v>
                </c:pt>
                <c:pt idx="116">
                  <c:v>430.728463431628</c:v>
                </c:pt>
                <c:pt idx="117">
                  <c:v>431.236196071092</c:v>
                </c:pt>
                <c:pt idx="118">
                  <c:v>431.840638036628</c:v>
                </c:pt>
                <c:pt idx="119">
                  <c:v>432.505237180784</c:v>
                </c:pt>
                <c:pt idx="120">
                  <c:v>433.049950151602</c:v>
                </c:pt>
                <c:pt idx="121">
                  <c:v>433.654782087356</c:v>
                </c:pt>
                <c:pt idx="122">
                  <c:v>434.315905967176</c:v>
                </c:pt>
                <c:pt idx="123">
                  <c:v>434.864702228136</c:v>
                </c:pt>
                <c:pt idx="124">
                  <c:v>435.499435027748</c:v>
                </c:pt>
                <c:pt idx="125">
                  <c:v>436.065472094872</c:v>
                </c:pt>
                <c:pt idx="126">
                  <c:v>436.725646393517</c:v>
                </c:pt>
                <c:pt idx="127">
                  <c:v>437.343299381541</c:v>
                </c:pt>
                <c:pt idx="128">
                  <c:v>437.982036078457</c:v>
                </c:pt>
                <c:pt idx="129">
                  <c:v>438.511449684529</c:v>
                </c:pt>
                <c:pt idx="130">
                  <c:v>439.103650063205</c:v>
                </c:pt>
                <c:pt idx="131">
                  <c:v>439.669976934519</c:v>
                </c:pt>
                <c:pt idx="132">
                  <c:v>440.202969241743</c:v>
                </c:pt>
                <c:pt idx="133">
                  <c:v>440.77876774413</c:v>
                </c:pt>
                <c:pt idx="134">
                  <c:v>441.35763118048</c:v>
                </c:pt>
                <c:pt idx="135">
                  <c:v>441.856949337097</c:v>
                </c:pt>
                <c:pt idx="136">
                  <c:v>442.393555533431</c:v>
                </c:pt>
                <c:pt idx="137">
                  <c:v>442.947395346077</c:v>
                </c:pt>
                <c:pt idx="138">
                  <c:v>443.45584544043</c:v>
                </c:pt>
                <c:pt idx="139">
                  <c:v>443.960196608157</c:v>
                </c:pt>
                <c:pt idx="140">
                  <c:v>444.43059653418</c:v>
                </c:pt>
                <c:pt idx="141">
                  <c:v>444.910487843441</c:v>
                </c:pt>
                <c:pt idx="142">
                  <c:v>445.439721996757</c:v>
                </c:pt>
                <c:pt idx="143">
                  <c:v>445.927545833373</c:v>
                </c:pt>
                <c:pt idx="144">
                  <c:v>446.353144937543</c:v>
                </c:pt>
                <c:pt idx="145">
                  <c:v>446.882319622708</c:v>
                </c:pt>
                <c:pt idx="146">
                  <c:v>447.36167006466</c:v>
                </c:pt>
                <c:pt idx="147">
                  <c:v>447.861587631861</c:v>
                </c:pt>
                <c:pt idx="148">
                  <c:v>448.30603986062</c:v>
                </c:pt>
                <c:pt idx="149">
                  <c:v>448.777678384724</c:v>
                </c:pt>
                <c:pt idx="150">
                  <c:v>449.208365393728</c:v>
                </c:pt>
                <c:pt idx="151">
                  <c:v>449.671745318169</c:v>
                </c:pt>
                <c:pt idx="152">
                  <c:v>450.147049644689</c:v>
                </c:pt>
                <c:pt idx="153">
                  <c:v>450.58989768026</c:v>
                </c:pt>
                <c:pt idx="154">
                  <c:v>451.016438407295</c:v>
                </c:pt>
                <c:pt idx="155">
                  <c:v>451.463234735136</c:v>
                </c:pt>
                <c:pt idx="156">
                  <c:v>451.918930084389</c:v>
                </c:pt>
                <c:pt idx="157">
                  <c:v>452.34906903946</c:v>
                </c:pt>
                <c:pt idx="158">
                  <c:v>452.799329840191</c:v>
                </c:pt>
                <c:pt idx="159">
                  <c:v>453.590241120711</c:v>
                </c:pt>
                <c:pt idx="160">
                  <c:v>454.008073020933</c:v>
                </c:pt>
                <c:pt idx="161">
                  <c:v>454.34566004576</c:v>
                </c:pt>
                <c:pt idx="162">
                  <c:v>454.727439005146</c:v>
                </c:pt>
                <c:pt idx="163">
                  <c:v>455.081315794198</c:v>
                </c:pt>
                <c:pt idx="164">
                  <c:v>455.486927418701</c:v>
                </c:pt>
                <c:pt idx="165">
                  <c:v>455.90433891312</c:v>
                </c:pt>
                <c:pt idx="166">
                  <c:v>456.222071750992</c:v>
                </c:pt>
                <c:pt idx="167">
                  <c:v>456.599550180402</c:v>
                </c:pt>
                <c:pt idx="168">
                  <c:v>456.961088794645</c:v>
                </c:pt>
                <c:pt idx="169">
                  <c:v>457.330506084659</c:v>
                </c:pt>
                <c:pt idx="170">
                  <c:v>457.612852498185</c:v>
                </c:pt>
                <c:pt idx="171">
                  <c:v>458.005102429601</c:v>
                </c:pt>
                <c:pt idx="172">
                  <c:v>458.303252112919</c:v>
                </c:pt>
                <c:pt idx="173">
                  <c:v>458.621159753183</c:v>
                </c:pt>
                <c:pt idx="174">
                  <c:v>458.986371636321</c:v>
                </c:pt>
                <c:pt idx="175">
                  <c:v>459.339321456366</c:v>
                </c:pt>
                <c:pt idx="176">
                  <c:v>459.578344204988</c:v>
                </c:pt>
                <c:pt idx="177">
                  <c:v>459.888077271099</c:v>
                </c:pt>
                <c:pt idx="178">
                  <c:v>460.217241816893</c:v>
                </c:pt>
                <c:pt idx="179">
                  <c:v>460.513349058455</c:v>
                </c:pt>
                <c:pt idx="180">
                  <c:v>460.88851107043</c:v>
                </c:pt>
                <c:pt idx="181">
                  <c:v>461.147068243398</c:v>
                </c:pt>
                <c:pt idx="182">
                  <c:v>461.464081263622</c:v>
                </c:pt>
                <c:pt idx="183">
                  <c:v>461.7770541881</c:v>
                </c:pt>
                <c:pt idx="184">
                  <c:v>462.062802452038</c:v>
                </c:pt>
                <c:pt idx="185">
                  <c:v>462.286721268686</c:v>
                </c:pt>
                <c:pt idx="186">
                  <c:v>462.579318648919</c:v>
                </c:pt>
                <c:pt idx="187">
                  <c:v>462.854027013691</c:v>
                </c:pt>
                <c:pt idx="188">
                  <c:v>463.149895884027</c:v>
                </c:pt>
                <c:pt idx="189">
                  <c:v>463.422898388981</c:v>
                </c:pt>
                <c:pt idx="190">
                  <c:v>463.696133029568</c:v>
                </c:pt>
                <c:pt idx="191">
                  <c:v>463.892357469056</c:v>
                </c:pt>
                <c:pt idx="192">
                  <c:v>464.134816174717</c:v>
                </c:pt>
                <c:pt idx="193">
                  <c:v>464.380484231172</c:v>
                </c:pt>
                <c:pt idx="194">
                  <c:v>464.569463568051</c:v>
                </c:pt>
                <c:pt idx="195">
                  <c:v>464.795889225605</c:v>
                </c:pt>
                <c:pt idx="196">
                  <c:v>465.03088416738</c:v>
                </c:pt>
                <c:pt idx="197">
                  <c:v>465.276318608502</c:v>
                </c:pt>
                <c:pt idx="198">
                  <c:v>465.49776022529</c:v>
                </c:pt>
                <c:pt idx="199">
                  <c:v>465.71258264706</c:v>
                </c:pt>
                <c:pt idx="200">
                  <c:v>465.873988903591</c:v>
                </c:pt>
                <c:pt idx="201">
                  <c:v>466.076663000699</c:v>
                </c:pt>
                <c:pt idx="202">
                  <c:v>466.297882946726</c:v>
                </c:pt>
                <c:pt idx="203">
                  <c:v>466.510696678437</c:v>
                </c:pt>
                <c:pt idx="204">
                  <c:v>466.717492415448</c:v>
                </c:pt>
                <c:pt idx="205">
                  <c:v>466.915387708319</c:v>
                </c:pt>
                <c:pt idx="206">
                  <c:v>467.057870595435</c:v>
                </c:pt>
                <c:pt idx="207">
                  <c:v>467.263477312275</c:v>
                </c:pt>
                <c:pt idx="208">
                  <c:v>467.471778189399</c:v>
                </c:pt>
                <c:pt idx="209">
                  <c:v>467.658240518877</c:v>
                </c:pt>
                <c:pt idx="210">
                  <c:v>467.769732992601</c:v>
                </c:pt>
                <c:pt idx="211">
                  <c:v>467.961589727914</c:v>
                </c:pt>
                <c:pt idx="212">
                  <c:v>468.126993741678</c:v>
                </c:pt>
                <c:pt idx="213">
                  <c:v>468.326155065709</c:v>
                </c:pt>
                <c:pt idx="214">
                  <c:v>468.510202873785</c:v>
                </c:pt>
                <c:pt idx="215">
                  <c:v>468.635213148045</c:v>
                </c:pt>
                <c:pt idx="216">
                  <c:v>468.789283130074</c:v>
                </c:pt>
                <c:pt idx="217">
                  <c:v>468.943894014537</c:v>
                </c:pt>
                <c:pt idx="218">
                  <c:v>469.105479057737</c:v>
                </c:pt>
                <c:pt idx="219">
                  <c:v>469.171167078106</c:v>
                </c:pt>
                <c:pt idx="220">
                  <c:v>469.358402349193</c:v>
                </c:pt>
                <c:pt idx="221">
                  <c:v>469.512503585041</c:v>
                </c:pt>
                <c:pt idx="222">
                  <c:v>469.67519392924</c:v>
                </c:pt>
                <c:pt idx="223">
                  <c:v>469.892580900935</c:v>
                </c:pt>
                <c:pt idx="224">
                  <c:v>470.101102368686</c:v>
                </c:pt>
                <c:pt idx="225">
                  <c:v>470.240511197252</c:v>
                </c:pt>
                <c:pt idx="226">
                  <c:v>470.434401108345</c:v>
                </c:pt>
                <c:pt idx="227">
                  <c:v>470.651728860248</c:v>
                </c:pt>
                <c:pt idx="228">
                  <c:v>470.84295204511</c:v>
                </c:pt>
                <c:pt idx="229">
                  <c:v>471.045376093938</c:v>
                </c:pt>
                <c:pt idx="230">
                  <c:v>471.206707133185</c:v>
                </c:pt>
                <c:pt idx="231">
                  <c:v>471.331757651405</c:v>
                </c:pt>
                <c:pt idx="232">
                  <c:v>471.564092598285</c:v>
                </c:pt>
                <c:pt idx="233">
                  <c:v>471.855878505089</c:v>
                </c:pt>
                <c:pt idx="234">
                  <c:v>472.085111286742</c:v>
                </c:pt>
                <c:pt idx="235">
                  <c:v>472.214305515004</c:v>
                </c:pt>
                <c:pt idx="236">
                  <c:v>472.449803590329</c:v>
                </c:pt>
                <c:pt idx="237">
                  <c:v>472.606760118146</c:v>
                </c:pt>
                <c:pt idx="238">
                  <c:v>472.822783889807</c:v>
                </c:pt>
                <c:pt idx="239">
                  <c:v>472.997937941449</c:v>
                </c:pt>
                <c:pt idx="240">
                  <c:v>473.142877396794</c:v>
                </c:pt>
                <c:pt idx="241">
                  <c:v>473.22526030913</c:v>
                </c:pt>
                <c:pt idx="242">
                  <c:v>473.360738390812</c:v>
                </c:pt>
                <c:pt idx="243">
                  <c:v>473.508062944495</c:v>
                </c:pt>
                <c:pt idx="244">
                  <c:v>473.659058245224</c:v>
                </c:pt>
                <c:pt idx="245">
                  <c:v>473.860030380443</c:v>
                </c:pt>
                <c:pt idx="246">
                  <c:v>474.035602632144</c:v>
                </c:pt>
                <c:pt idx="247">
                  <c:v>474.108346348579</c:v>
                </c:pt>
                <c:pt idx="248">
                  <c:v>474.239083217951</c:v>
                </c:pt>
                <c:pt idx="249">
                  <c:v>474.339230628437</c:v>
                </c:pt>
                <c:pt idx="250">
                  <c:v>474.455742116372</c:v>
                </c:pt>
                <c:pt idx="251">
                  <c:v>474.475116850139</c:v>
                </c:pt>
                <c:pt idx="252">
                  <c:v>474.569296086801</c:v>
                </c:pt>
                <c:pt idx="253">
                  <c:v>474.636606731152</c:v>
                </c:pt>
                <c:pt idx="254">
                  <c:v>474.761226441994</c:v>
                </c:pt>
                <c:pt idx="255">
                  <c:v>475.189172110386</c:v>
                </c:pt>
                <c:pt idx="256">
                  <c:v>475.318731443718</c:v>
                </c:pt>
                <c:pt idx="257">
                  <c:v>475.509984046908</c:v>
                </c:pt>
                <c:pt idx="258">
                  <c:v>475.762974796516</c:v>
                </c:pt>
                <c:pt idx="259">
                  <c:v>475.914119264292</c:v>
                </c:pt>
                <c:pt idx="260">
                  <c:v>476.121096264464</c:v>
                </c:pt>
                <c:pt idx="261">
                  <c:v>476.302996605934</c:v>
                </c:pt>
                <c:pt idx="262">
                  <c:v>476.525411619182</c:v>
                </c:pt>
                <c:pt idx="263">
                  <c:v>476.707664380379</c:v>
                </c:pt>
                <c:pt idx="264">
                  <c:v>476.895095368506</c:v>
                </c:pt>
                <c:pt idx="265">
                  <c:v>477.112763086895</c:v>
                </c:pt>
                <c:pt idx="266">
                  <c:v>477.324679549236</c:v>
                </c:pt>
                <c:pt idx="267">
                  <c:v>477.512251410635</c:v>
                </c:pt>
                <c:pt idx="268">
                  <c:v>477.689796245771</c:v>
                </c:pt>
                <c:pt idx="269">
                  <c:v>477.772940307798</c:v>
                </c:pt>
                <c:pt idx="270">
                  <c:v>477.950712286684</c:v>
                </c:pt>
                <c:pt idx="271">
                  <c:v>478.103708082813</c:v>
                </c:pt>
                <c:pt idx="272">
                  <c:v>478.276293643486</c:v>
                </c:pt>
                <c:pt idx="273">
                  <c:v>478.444346914025</c:v>
                </c:pt>
                <c:pt idx="274">
                  <c:v>478.792369798793</c:v>
                </c:pt>
                <c:pt idx="275">
                  <c:v>478.98410905632</c:v>
                </c:pt>
                <c:pt idx="276">
                  <c:v>479.209969317151</c:v>
                </c:pt>
                <c:pt idx="277">
                  <c:v>479.41621755546</c:v>
                </c:pt>
                <c:pt idx="278">
                  <c:v>479.568434995272</c:v>
                </c:pt>
                <c:pt idx="279">
                  <c:v>479.705917214999</c:v>
                </c:pt>
                <c:pt idx="280">
                  <c:v>479.940271617918</c:v>
                </c:pt>
                <c:pt idx="281">
                  <c:v>480.217834129523</c:v>
                </c:pt>
                <c:pt idx="282">
                  <c:v>480.5152734739</c:v>
                </c:pt>
                <c:pt idx="283">
                  <c:v>480.791146540378</c:v>
                </c:pt>
                <c:pt idx="284">
                  <c:v>481.022774093295</c:v>
                </c:pt>
                <c:pt idx="285">
                  <c:v>481.215726410233</c:v>
                </c:pt>
                <c:pt idx="286">
                  <c:v>481.461149318769</c:v>
                </c:pt>
                <c:pt idx="287">
                  <c:v>481.68609114944</c:v>
                </c:pt>
                <c:pt idx="288">
                  <c:v>481.891759307494</c:v>
                </c:pt>
                <c:pt idx="289">
                  <c:v>482.18357192899</c:v>
                </c:pt>
                <c:pt idx="290">
                  <c:v>482.51228955168</c:v>
                </c:pt>
                <c:pt idx="291">
                  <c:v>482.686247313412</c:v>
                </c:pt>
                <c:pt idx="292">
                  <c:v>482.926875225192</c:v>
                </c:pt>
                <c:pt idx="293">
                  <c:v>483.156431193334</c:v>
                </c:pt>
                <c:pt idx="294">
                  <c:v>483.342440852892</c:v>
                </c:pt>
                <c:pt idx="295">
                  <c:v>483.612058278742</c:v>
                </c:pt>
                <c:pt idx="296">
                  <c:v>483.951315661724</c:v>
                </c:pt>
                <c:pt idx="297">
                  <c:v>484.284394143765</c:v>
                </c:pt>
                <c:pt idx="298">
                  <c:v>484.568639170825</c:v>
                </c:pt>
                <c:pt idx="299">
                  <c:v>484.881625919424</c:v>
                </c:pt>
                <c:pt idx="300">
                  <c:v>485.089320836245</c:v>
                </c:pt>
                <c:pt idx="301">
                  <c:v>485.427784169122</c:v>
                </c:pt>
                <c:pt idx="302">
                  <c:v>485.797386874964</c:v>
                </c:pt>
                <c:pt idx="303">
                  <c:v>486.160659214225</c:v>
                </c:pt>
                <c:pt idx="304">
                  <c:v>486.406052383343</c:v>
                </c:pt>
                <c:pt idx="305">
                  <c:v>486.695559747648</c:v>
                </c:pt>
                <c:pt idx="306">
                  <c:v>487.013308785468</c:v>
                </c:pt>
                <c:pt idx="307">
                  <c:v>487.229136484731</c:v>
                </c:pt>
                <c:pt idx="308">
                  <c:v>487.586562362155</c:v>
                </c:pt>
                <c:pt idx="309">
                  <c:v>487.961575328683</c:v>
                </c:pt>
                <c:pt idx="310">
                  <c:v>488.354119682277</c:v>
                </c:pt>
                <c:pt idx="311">
                  <c:v>488.706787627444</c:v>
                </c:pt>
                <c:pt idx="312">
                  <c:v>489.06783455365</c:v>
                </c:pt>
                <c:pt idx="313">
                  <c:v>489.380015858711</c:v>
                </c:pt>
                <c:pt idx="314">
                  <c:v>489.67496966614</c:v>
                </c:pt>
                <c:pt idx="315">
                  <c:v>490.043661256942</c:v>
                </c:pt>
                <c:pt idx="316">
                  <c:v>490.432940383727</c:v>
                </c:pt>
                <c:pt idx="317">
                  <c:v>490.706722061041</c:v>
                </c:pt>
                <c:pt idx="318">
                  <c:v>491.089038253258</c:v>
                </c:pt>
                <c:pt idx="319">
                  <c:v>491.428351303366</c:v>
                </c:pt>
                <c:pt idx="320">
                  <c:v>491.730785254377</c:v>
                </c:pt>
                <c:pt idx="321">
                  <c:v>491.984551731491</c:v>
                </c:pt>
                <c:pt idx="322">
                  <c:v>492.393861169136</c:v>
                </c:pt>
                <c:pt idx="323">
                  <c:v>492.712074959617</c:v>
                </c:pt>
                <c:pt idx="324">
                  <c:v>493.11293171733</c:v>
                </c:pt>
                <c:pt idx="325">
                  <c:v>493.477036563271</c:v>
                </c:pt>
                <c:pt idx="326">
                  <c:v>493.843144810516</c:v>
                </c:pt>
                <c:pt idx="327">
                  <c:v>494.175668591456</c:v>
                </c:pt>
                <c:pt idx="328">
                  <c:v>494.592838750612</c:v>
                </c:pt>
                <c:pt idx="329">
                  <c:v>495.002757656058</c:v>
                </c:pt>
                <c:pt idx="330">
                  <c:v>495.362775279045</c:v>
                </c:pt>
                <c:pt idx="331">
                  <c:v>495.716694580705</c:v>
                </c:pt>
                <c:pt idx="332">
                  <c:v>496.063465665581</c:v>
                </c:pt>
                <c:pt idx="333">
                  <c:v>496.336388937292</c:v>
                </c:pt>
                <c:pt idx="334">
                  <c:v>496.692746773126</c:v>
                </c:pt>
                <c:pt idx="335">
                  <c:v>497.111862593462</c:v>
                </c:pt>
                <c:pt idx="336">
                  <c:v>497.538449213869</c:v>
                </c:pt>
                <c:pt idx="337">
                  <c:v>497.894142958629</c:v>
                </c:pt>
                <c:pt idx="338">
                  <c:v>498.398854624226</c:v>
                </c:pt>
                <c:pt idx="339">
                  <c:v>498.779240839916</c:v>
                </c:pt>
                <c:pt idx="340">
                  <c:v>499.080588758699</c:v>
                </c:pt>
                <c:pt idx="341">
                  <c:v>499.429023750527</c:v>
                </c:pt>
                <c:pt idx="342">
                  <c:v>500.455028453274</c:v>
                </c:pt>
                <c:pt idx="343">
                  <c:v>500.749535890327</c:v>
                </c:pt>
                <c:pt idx="344">
                  <c:v>501.171502569649</c:v>
                </c:pt>
                <c:pt idx="345">
                  <c:v>501.670955671588</c:v>
                </c:pt>
                <c:pt idx="346">
                  <c:v>501.998268408204</c:v>
                </c:pt>
                <c:pt idx="347">
                  <c:v>502.447807651212</c:v>
                </c:pt>
                <c:pt idx="348">
                  <c:v>502.929837033395</c:v>
                </c:pt>
                <c:pt idx="349">
                  <c:v>503.388862425049</c:v>
                </c:pt>
                <c:pt idx="350">
                  <c:v>503.757258879726</c:v>
                </c:pt>
                <c:pt idx="351">
                  <c:v>504.223756467433</c:v>
                </c:pt>
                <c:pt idx="352">
                  <c:v>504.660632822315</c:v>
                </c:pt>
                <c:pt idx="353">
                  <c:v>505.07025471917</c:v>
                </c:pt>
                <c:pt idx="354">
                  <c:v>505.551104928432</c:v>
                </c:pt>
                <c:pt idx="355">
                  <c:v>506.030160600954</c:v>
                </c:pt>
                <c:pt idx="356">
                  <c:v>506.408992924902</c:v>
                </c:pt>
                <c:pt idx="357">
                  <c:v>506.896455578935</c:v>
                </c:pt>
                <c:pt idx="358">
                  <c:v>507.373819277361</c:v>
                </c:pt>
                <c:pt idx="359">
                  <c:v>507.826177165306</c:v>
                </c:pt>
                <c:pt idx="360">
                  <c:v>508.210690418941</c:v>
                </c:pt>
                <c:pt idx="361">
                  <c:v>509.531579287459</c:v>
                </c:pt>
                <c:pt idx="362">
                  <c:v>509.305415900389</c:v>
                </c:pt>
                <c:pt idx="363">
                  <c:v>509.797952604921</c:v>
                </c:pt>
                <c:pt idx="364">
                  <c:v>510.248988244913</c:v>
                </c:pt>
                <c:pt idx="365">
                  <c:v>510.676450402785</c:v>
                </c:pt>
                <c:pt idx="366">
                  <c:v>511.038125242374</c:v>
                </c:pt>
                <c:pt idx="367">
                  <c:v>511.52088456287</c:v>
                </c:pt>
                <c:pt idx="368">
                  <c:v>512.036850653004</c:v>
                </c:pt>
                <c:pt idx="369">
                  <c:v>512.502064241629</c:v>
                </c:pt>
                <c:pt idx="370">
                  <c:v>512.967450483013</c:v>
                </c:pt>
                <c:pt idx="371">
                  <c:v>513.432077197471</c:v>
                </c:pt>
                <c:pt idx="372">
                  <c:v>513.812992125402</c:v>
                </c:pt>
                <c:pt idx="373">
                  <c:v>514.307445308736</c:v>
                </c:pt>
                <c:pt idx="374">
                  <c:v>514.809954346172</c:v>
                </c:pt>
                <c:pt idx="375">
                  <c:v>515.295277651333</c:v>
                </c:pt>
                <c:pt idx="376">
                  <c:v>515.731406349145</c:v>
                </c:pt>
                <c:pt idx="377">
                  <c:v>516.301283597251</c:v>
                </c:pt>
                <c:pt idx="378">
                  <c:v>516.678986578963</c:v>
                </c:pt>
                <c:pt idx="379">
                  <c:v>517.2231180633</c:v>
                </c:pt>
                <c:pt idx="380">
                  <c:v>517.733889737123</c:v>
                </c:pt>
                <c:pt idx="381">
                  <c:v>518.203516479824</c:v>
                </c:pt>
                <c:pt idx="382">
                  <c:v>518.568871567234</c:v>
                </c:pt>
                <c:pt idx="383">
                  <c:v>519.058432450906</c:v>
                </c:pt>
                <c:pt idx="384">
                  <c:v>519.531379411016</c:v>
                </c:pt>
                <c:pt idx="385">
                  <c:v>519.943491966893</c:v>
                </c:pt>
                <c:pt idx="386">
                  <c:v>520.42207644408</c:v>
                </c:pt>
                <c:pt idx="387">
                  <c:v>520.961139325906</c:v>
                </c:pt>
                <c:pt idx="388">
                  <c:v>522.139314373354</c:v>
                </c:pt>
                <c:pt idx="389">
                  <c:v>522.064458022431</c:v>
                </c:pt>
                <c:pt idx="390">
                  <c:v>522.589855505153</c:v>
                </c:pt>
                <c:pt idx="391">
                  <c:v>523.128354175189</c:v>
                </c:pt>
                <c:pt idx="392">
                  <c:v>523.563638940013</c:v>
                </c:pt>
                <c:pt idx="393">
                  <c:v>524.145483404965</c:v>
                </c:pt>
                <c:pt idx="394">
                  <c:v>524.661607978361</c:v>
                </c:pt>
                <c:pt idx="395">
                  <c:v>525.098314350672</c:v>
                </c:pt>
                <c:pt idx="396">
                  <c:v>525.648385768214</c:v>
                </c:pt>
                <c:pt idx="397">
                  <c:v>526.188400948629</c:v>
                </c:pt>
                <c:pt idx="398">
                  <c:v>526.634050672073</c:v>
                </c:pt>
                <c:pt idx="399">
                  <c:v>527.123406587736</c:v>
                </c:pt>
                <c:pt idx="400">
                  <c:v>527.625632891884</c:v>
                </c:pt>
                <c:pt idx="401">
                  <c:v>528.123884686724</c:v>
                </c:pt>
                <c:pt idx="402">
                  <c:v>529.70831574984</c:v>
                </c:pt>
                <c:pt idx="403">
                  <c:v>530.082917130133</c:v>
                </c:pt>
                <c:pt idx="404">
                  <c:v>530.598645800931</c:v>
                </c:pt>
                <c:pt idx="405">
                  <c:v>531.088930902509</c:v>
                </c:pt>
                <c:pt idx="406">
                  <c:v>531.471385377749</c:v>
                </c:pt>
                <c:pt idx="407">
                  <c:v>532.064568455376</c:v>
                </c:pt>
                <c:pt idx="408">
                  <c:v>532.568221229949</c:v>
                </c:pt>
                <c:pt idx="409">
                  <c:v>532.986822824078</c:v>
                </c:pt>
                <c:pt idx="410">
                  <c:v>534.540458988572</c:v>
                </c:pt>
                <c:pt idx="411">
                  <c:v>534.118373873562</c:v>
                </c:pt>
                <c:pt idx="412">
                  <c:v>535.334163265032</c:v>
                </c:pt>
                <c:pt idx="413">
                  <c:v>535.190321483499</c:v>
                </c:pt>
                <c:pt idx="414">
                  <c:v>535.76268407465</c:v>
                </c:pt>
                <c:pt idx="415">
                  <c:v>537.769410917713</c:v>
                </c:pt>
                <c:pt idx="416">
                  <c:v>538.212534169265</c:v>
                </c:pt>
                <c:pt idx="417">
                  <c:v>537.82795567727</c:v>
                </c:pt>
                <c:pt idx="418">
                  <c:v>539.62059775457</c:v>
                </c:pt>
                <c:pt idx="419">
                  <c:v>538.586186713651</c:v>
                </c:pt>
                <c:pt idx="420">
                  <c:v>538.676469215457</c:v>
                </c:pt>
                <c:pt idx="421">
                  <c:v>541.094387525354</c:v>
                </c:pt>
                <c:pt idx="422">
                  <c:v>539.976202142581</c:v>
                </c:pt>
                <c:pt idx="423">
                  <c:v>540.111661854765</c:v>
                </c:pt>
                <c:pt idx="424">
                  <c:v>540.645701569356</c:v>
                </c:pt>
                <c:pt idx="425">
                  <c:v>542.48604063072</c:v>
                </c:pt>
                <c:pt idx="426">
                  <c:v>541.786048519587</c:v>
                </c:pt>
                <c:pt idx="427">
                  <c:v>543.251905563136</c:v>
                </c:pt>
                <c:pt idx="428">
                  <c:v>544.388727366042</c:v>
                </c:pt>
                <c:pt idx="429">
                  <c:v>544.806617434794</c:v>
                </c:pt>
                <c:pt idx="430">
                  <c:v>544.721437942917</c:v>
                </c:pt>
                <c:pt idx="431">
                  <c:v>545.461356308868</c:v>
                </c:pt>
                <c:pt idx="432">
                  <c:v>545.147586524977</c:v>
                </c:pt>
                <c:pt idx="433">
                  <c:v>546.051580297204</c:v>
                </c:pt>
                <c:pt idx="434">
                  <c:v>547.345114460859</c:v>
                </c:pt>
                <c:pt idx="435">
                  <c:v>547.665379153299</c:v>
                </c:pt>
                <c:pt idx="436">
                  <c:v>548.626534022619</c:v>
                </c:pt>
                <c:pt idx="437">
                  <c:v>548.978596572451</c:v>
                </c:pt>
                <c:pt idx="438">
                  <c:v>549.287394550622</c:v>
                </c:pt>
                <c:pt idx="439">
                  <c:v>549.802403103456</c:v>
                </c:pt>
                <c:pt idx="440">
                  <c:v>550.735789558253</c:v>
                </c:pt>
                <c:pt idx="441">
                  <c:v>551.217151327776</c:v>
                </c:pt>
                <c:pt idx="442">
                  <c:v>551.811381423461</c:v>
                </c:pt>
                <c:pt idx="443">
                  <c:v>552.409476297031</c:v>
                </c:pt>
                <c:pt idx="444">
                  <c:v>552.820060127844</c:v>
                </c:pt>
                <c:pt idx="445">
                  <c:v>553.433215752049</c:v>
                </c:pt>
                <c:pt idx="446">
                  <c:v>553.613246144254</c:v>
                </c:pt>
                <c:pt idx="447">
                  <c:v>554.234426716888</c:v>
                </c:pt>
                <c:pt idx="448">
                  <c:v>554.587308674111</c:v>
                </c:pt>
                <c:pt idx="449">
                  <c:v>555.40026093747</c:v>
                </c:pt>
                <c:pt idx="450">
                  <c:v>555.6390767248</c:v>
                </c:pt>
                <c:pt idx="451">
                  <c:v>555.916066137637</c:v>
                </c:pt>
                <c:pt idx="452">
                  <c:v>556.738657900922</c:v>
                </c:pt>
                <c:pt idx="453">
                  <c:v>557.309831473317</c:v>
                </c:pt>
                <c:pt idx="454">
                  <c:v>557.690331862093</c:v>
                </c:pt>
                <c:pt idx="455">
                  <c:v>558.249227164608</c:v>
                </c:pt>
                <c:pt idx="456">
                  <c:v>558.61503200186</c:v>
                </c:pt>
                <c:pt idx="457">
                  <c:v>559.229857020338</c:v>
                </c:pt>
                <c:pt idx="458">
                  <c:v>559.460478257881</c:v>
                </c:pt>
                <c:pt idx="459">
                  <c:v>560.263136183886</c:v>
                </c:pt>
                <c:pt idx="460">
                  <c:v>560.712060358745</c:v>
                </c:pt>
                <c:pt idx="461">
                  <c:v>561.202604897368</c:v>
                </c:pt>
                <c:pt idx="462">
                  <c:v>561.970344906973</c:v>
                </c:pt>
                <c:pt idx="463">
                  <c:v>561.961454178566</c:v>
                </c:pt>
                <c:pt idx="464">
                  <c:v>562.611688923379</c:v>
                </c:pt>
                <c:pt idx="465">
                  <c:v>563.27104034197</c:v>
                </c:pt>
                <c:pt idx="466">
                  <c:v>563.860153659831</c:v>
                </c:pt>
                <c:pt idx="467">
                  <c:v>564.663056184833</c:v>
                </c:pt>
                <c:pt idx="468">
                  <c:v>565.158127404383</c:v>
                </c:pt>
                <c:pt idx="469">
                  <c:v>565.530805056119</c:v>
                </c:pt>
                <c:pt idx="470">
                  <c:v>566.14622175773</c:v>
                </c:pt>
                <c:pt idx="471">
                  <c:v>566.209459475663</c:v>
                </c:pt>
                <c:pt idx="472">
                  <c:v>566.840922177423</c:v>
                </c:pt>
                <c:pt idx="473">
                  <c:v>567.264178805881</c:v>
                </c:pt>
                <c:pt idx="474">
                  <c:v>567.797432607207</c:v>
                </c:pt>
                <c:pt idx="475">
                  <c:v>568.349000538135</c:v>
                </c:pt>
                <c:pt idx="476">
                  <c:v>569.277648816264</c:v>
                </c:pt>
                <c:pt idx="477">
                  <c:v>569.279908171937</c:v>
                </c:pt>
                <c:pt idx="478">
                  <c:v>569.825265182441</c:v>
                </c:pt>
                <c:pt idx="479">
                  <c:v>570.397900388422</c:v>
                </c:pt>
                <c:pt idx="480">
                  <c:v>570.897008112027</c:v>
                </c:pt>
                <c:pt idx="481">
                  <c:v>571.458725719914</c:v>
                </c:pt>
                <c:pt idx="482">
                  <c:v>571.894874954547</c:v>
                </c:pt>
                <c:pt idx="483">
                  <c:v>572.435887315668</c:v>
                </c:pt>
                <c:pt idx="484">
                  <c:v>572.96651513038</c:v>
                </c:pt>
                <c:pt idx="485">
                  <c:v>573.499655913206</c:v>
                </c:pt>
                <c:pt idx="486">
                  <c:v>573.905593031987</c:v>
                </c:pt>
                <c:pt idx="487">
                  <c:v>574.549904156584</c:v>
                </c:pt>
                <c:pt idx="488">
                  <c:v>575.302387577793</c:v>
                </c:pt>
                <c:pt idx="489">
                  <c:v>575.649550648013</c:v>
                </c:pt>
                <c:pt idx="490">
                  <c:v>576.327740555568</c:v>
                </c:pt>
                <c:pt idx="491">
                  <c:v>576.79702380642</c:v>
                </c:pt>
                <c:pt idx="492">
                  <c:v>577.472510134387</c:v>
                </c:pt>
                <c:pt idx="493">
                  <c:v>578.04325264743</c:v>
                </c:pt>
                <c:pt idx="494">
                  <c:v>578.463589984292</c:v>
                </c:pt>
                <c:pt idx="495">
                  <c:v>579.081521097365</c:v>
                </c:pt>
                <c:pt idx="496">
                  <c:v>579.607901472628</c:v>
                </c:pt>
                <c:pt idx="497">
                  <c:v>580.081419381353</c:v>
                </c:pt>
                <c:pt idx="498">
                  <c:v>580.605877879893</c:v>
                </c:pt>
                <c:pt idx="499">
                  <c:v>581.215609169212</c:v>
                </c:pt>
                <c:pt idx="500">
                  <c:v>581.765239097199</c:v>
                </c:pt>
                <c:pt idx="501">
                  <c:v>582.188131523311</c:v>
                </c:pt>
                <c:pt idx="502">
                  <c:v>582.737168242226</c:v>
                </c:pt>
                <c:pt idx="503">
                  <c:v>583.249034524643</c:v>
                </c:pt>
                <c:pt idx="504">
                  <c:v>583.87616536073</c:v>
                </c:pt>
                <c:pt idx="505">
                  <c:v>584.462099784761</c:v>
                </c:pt>
                <c:pt idx="506">
                  <c:v>584.879341428818</c:v>
                </c:pt>
                <c:pt idx="507">
                  <c:v>585.49456231959</c:v>
                </c:pt>
                <c:pt idx="508">
                  <c:v>586.063087935993</c:v>
                </c:pt>
                <c:pt idx="509">
                  <c:v>586.663450633858</c:v>
                </c:pt>
                <c:pt idx="510">
                  <c:v>587.174730989712</c:v>
                </c:pt>
                <c:pt idx="511">
                  <c:v>587.977833931876</c:v>
                </c:pt>
                <c:pt idx="512">
                  <c:v>588.497747000538</c:v>
                </c:pt>
                <c:pt idx="513">
                  <c:v>589.218071959888</c:v>
                </c:pt>
                <c:pt idx="514">
                  <c:v>590.624268959806</c:v>
                </c:pt>
                <c:pt idx="515">
                  <c:v>591.13865418989</c:v>
                </c:pt>
                <c:pt idx="516">
                  <c:v>591.839865504409</c:v>
                </c:pt>
                <c:pt idx="517">
                  <c:v>592.71429060537</c:v>
                </c:pt>
                <c:pt idx="518">
                  <c:v>593.298504585089</c:v>
                </c:pt>
                <c:pt idx="519">
                  <c:v>594.035621869321</c:v>
                </c:pt>
                <c:pt idx="520">
                  <c:v>594.773637322941</c:v>
                </c:pt>
                <c:pt idx="521">
                  <c:v>595.315300963363</c:v>
                </c:pt>
                <c:pt idx="522">
                  <c:v>596.053779423817</c:v>
                </c:pt>
                <c:pt idx="523">
                  <c:v>596.801938263048</c:v>
                </c:pt>
                <c:pt idx="524">
                  <c:v>597.367953108026</c:v>
                </c:pt>
                <c:pt idx="525">
                  <c:v>598.147274679593</c:v>
                </c:pt>
                <c:pt idx="526">
                  <c:v>598.868859480872</c:v>
                </c:pt>
                <c:pt idx="527">
                  <c:v>599.651121665885</c:v>
                </c:pt>
                <c:pt idx="528">
                  <c:v>600.410592136462</c:v>
                </c:pt>
                <c:pt idx="529">
                  <c:v>601.156180650533</c:v>
                </c:pt>
                <c:pt idx="530">
                  <c:v>601.702485737622</c:v>
                </c:pt>
                <c:pt idx="531">
                  <c:v>602.510650862614</c:v>
                </c:pt>
                <c:pt idx="532">
                  <c:v>603.199466650827</c:v>
                </c:pt>
                <c:pt idx="533">
                  <c:v>603.800072214996</c:v>
                </c:pt>
                <c:pt idx="534">
                  <c:v>604.722414805883</c:v>
                </c:pt>
                <c:pt idx="535">
                  <c:v>605.559208819748</c:v>
                </c:pt>
                <c:pt idx="536">
                  <c:v>606.192079049887</c:v>
                </c:pt>
                <c:pt idx="537">
                  <c:v>607.006954255462</c:v>
                </c:pt>
                <c:pt idx="538">
                  <c:v>607.904472147117</c:v>
                </c:pt>
                <c:pt idx="539">
                  <c:v>608.610243409099</c:v>
                </c:pt>
                <c:pt idx="540">
                  <c:v>609.503978248185</c:v>
                </c:pt>
                <c:pt idx="541">
                  <c:v>610.407023733811</c:v>
                </c:pt>
                <c:pt idx="542">
                  <c:v>611.218366714772</c:v>
                </c:pt>
                <c:pt idx="543">
                  <c:v>612.190874857663</c:v>
                </c:pt>
                <c:pt idx="544">
                  <c:v>613.248754263642</c:v>
                </c:pt>
                <c:pt idx="545">
                  <c:v>614.237961149133</c:v>
                </c:pt>
                <c:pt idx="546">
                  <c:v>615.221379859906</c:v>
                </c:pt>
                <c:pt idx="547">
                  <c:v>616.269900603646</c:v>
                </c:pt>
                <c:pt idx="548">
                  <c:v>617.306833470464</c:v>
                </c:pt>
                <c:pt idx="549">
                  <c:v>618.181862170304</c:v>
                </c:pt>
                <c:pt idx="550">
                  <c:v>619.370581673735</c:v>
                </c:pt>
                <c:pt idx="551">
                  <c:v>620.218427455887</c:v>
                </c:pt>
                <c:pt idx="552">
                  <c:v>621.309313445501</c:v>
                </c:pt>
                <c:pt idx="553">
                  <c:v>622.263328758257</c:v>
                </c:pt>
                <c:pt idx="554">
                  <c:v>623.09556997037</c:v>
                </c:pt>
                <c:pt idx="555">
                  <c:v>624.162474536148</c:v>
                </c:pt>
                <c:pt idx="556">
                  <c:v>625.303772661423</c:v>
                </c:pt>
                <c:pt idx="557">
                  <c:v>626.429387961414</c:v>
                </c:pt>
                <c:pt idx="558">
                  <c:v>627.539259399194</c:v>
                </c:pt>
                <c:pt idx="559">
                  <c:v>628.683117710221</c:v>
                </c:pt>
                <c:pt idx="560">
                  <c:v>629.658867709776</c:v>
                </c:pt>
                <c:pt idx="561">
                  <c:v>630.83133347897</c:v>
                </c:pt>
                <c:pt idx="562">
                  <c:v>632.020190274289</c:v>
                </c:pt>
                <c:pt idx="563">
                  <c:v>633.254545261701</c:v>
                </c:pt>
                <c:pt idx="564">
                  <c:v>634.268218305278</c:v>
                </c:pt>
                <c:pt idx="565">
                  <c:v>635.489348286792</c:v>
                </c:pt>
                <c:pt idx="566">
                  <c:v>636.599038353953</c:v>
                </c:pt>
                <c:pt idx="567">
                  <c:v>637.885985900368</c:v>
                </c:pt>
                <c:pt idx="568">
                  <c:v>639.128230345396</c:v>
                </c:pt>
                <c:pt idx="569">
                  <c:v>640.166722727641</c:v>
                </c:pt>
                <c:pt idx="570">
                  <c:v>641.625373379226</c:v>
                </c:pt>
                <c:pt idx="571">
                  <c:v>642.869174105</c:v>
                </c:pt>
                <c:pt idx="572">
                  <c:v>644.123433099314</c:v>
                </c:pt>
                <c:pt idx="573">
                  <c:v>645.157415626264</c:v>
                </c:pt>
                <c:pt idx="574">
                  <c:v>646.516666507279</c:v>
                </c:pt>
                <c:pt idx="575">
                  <c:v>647.555864134825</c:v>
                </c:pt>
                <c:pt idx="576">
                  <c:v>648.897614853233</c:v>
                </c:pt>
                <c:pt idx="577">
                  <c:v>650.211657597255</c:v>
                </c:pt>
                <c:pt idx="578">
                  <c:v>651.453712738986</c:v>
                </c:pt>
                <c:pt idx="579">
                  <c:v>652.613675261879</c:v>
                </c:pt>
                <c:pt idx="580">
                  <c:v>653.816706904798</c:v>
                </c:pt>
                <c:pt idx="581">
                  <c:v>655.106809551088</c:v>
                </c:pt>
                <c:pt idx="582">
                  <c:v>656.292098188679</c:v>
                </c:pt>
                <c:pt idx="583">
                  <c:v>657.557409052702</c:v>
                </c:pt>
                <c:pt idx="584">
                  <c:v>658.631838769815</c:v>
                </c:pt>
                <c:pt idx="585">
                  <c:v>659.97406898428</c:v>
                </c:pt>
                <c:pt idx="586">
                  <c:v>661.359142143951</c:v>
                </c:pt>
                <c:pt idx="587">
                  <c:v>662.752910782285</c:v>
                </c:pt>
                <c:pt idx="588">
                  <c:v>663.891295980715</c:v>
                </c:pt>
                <c:pt idx="589">
                  <c:v>665.234125656395</c:v>
                </c:pt>
                <c:pt idx="590">
                  <c:v>666.401225077279</c:v>
                </c:pt>
                <c:pt idx="591">
                  <c:v>667.661564733434</c:v>
                </c:pt>
                <c:pt idx="592">
                  <c:v>668.983762868311</c:v>
                </c:pt>
                <c:pt idx="593">
                  <c:v>670.277599969541</c:v>
                </c:pt>
                <c:pt idx="594">
                  <c:v>671.348062673363</c:v>
                </c:pt>
                <c:pt idx="595">
                  <c:v>672.610219598497</c:v>
                </c:pt>
                <c:pt idx="596">
                  <c:v>674.088736399421</c:v>
                </c:pt>
                <c:pt idx="597">
                  <c:v>674.98812214713</c:v>
                </c:pt>
                <c:pt idx="598">
                  <c:v>676.273906703439</c:v>
                </c:pt>
                <c:pt idx="599">
                  <c:v>677.502607417868</c:v>
                </c:pt>
                <c:pt idx="600">
                  <c:v>678.487257787156</c:v>
                </c:pt>
                <c:pt idx="601">
                  <c:v>679.675864469701</c:v>
                </c:pt>
                <c:pt idx="602">
                  <c:v>680.822562274001</c:v>
                </c:pt>
                <c:pt idx="603">
                  <c:v>681.660827573912</c:v>
                </c:pt>
                <c:pt idx="604">
                  <c:v>682.813254770861</c:v>
                </c:pt>
                <c:pt idx="605">
                  <c:v>683.885801900537</c:v>
                </c:pt>
                <c:pt idx="606">
                  <c:v>684.879662881898</c:v>
                </c:pt>
                <c:pt idx="607">
                  <c:v>685.986057373068</c:v>
                </c:pt>
                <c:pt idx="608">
                  <c:v>687.037143552261</c:v>
                </c:pt>
                <c:pt idx="609">
                  <c:v>687.798898354203</c:v>
                </c:pt>
                <c:pt idx="610">
                  <c:v>688.738315650396</c:v>
                </c:pt>
                <c:pt idx="611">
                  <c:v>689.651093326752</c:v>
                </c:pt>
                <c:pt idx="612">
                  <c:v>690.582358502884</c:v>
                </c:pt>
                <c:pt idx="613">
                  <c:v>691.033218466869</c:v>
                </c:pt>
                <c:pt idx="614">
                  <c:v>691.857083415008</c:v>
                </c:pt>
                <c:pt idx="615">
                  <c:v>692.562547877737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29140971"/>
        <c:axId val="30685447"/>
      </c:lineChart>
      <c:catAx>
        <c:axId val="29140971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30685447"/>
        <c:crosses val="autoZero"/>
        <c:auto val="1"/>
        <c:lblAlgn val="ctr"/>
        <c:lblOffset val="100"/>
        <c:noMultiLvlLbl val="0"/>
      </c:catAx>
      <c:valAx>
        <c:axId val="3068544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29140971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9391680" y="905040"/>
      <a:ext cx="4585320" cy="27331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[3]Лист1!$O$14:$O$629</c:f>
              <c:strCache>
                <c:ptCount val="616"/>
                <c:pt idx="0">
                  <c:v>0</c:v>
                </c:pt>
                <c:pt idx="1">
                  <c:v>0.00143915248197462</c:v>
                </c:pt>
                <c:pt idx="2">
                  <c:v>0.00530356583200539</c:v>
                </c:pt>
                <c:pt idx="3">
                  <c:v>0.00881929635747637</c:v>
                </c:pt>
                <c:pt idx="4">
                  <c:v>0.0101373257139958</c:v>
                </c:pt>
                <c:pt idx="5">
                  <c:v>0.0140216333585258</c:v>
                </c:pt>
                <c:pt idx="6">
                  <c:v>0.0154169499246985</c:v>
                </c:pt>
                <c:pt idx="7">
                  <c:v>0.0180105056673552</c:v>
                </c:pt>
                <c:pt idx="8">
                  <c:v>0.019332336338148</c:v>
                </c:pt>
                <c:pt idx="9">
                  <c:v>0.0206584641856561</c:v>
                </c:pt>
                <c:pt idx="10">
                  <c:v>0.0219455375608171</c:v>
                </c:pt>
                <c:pt idx="11">
                  <c:v>0.0245517360038086</c:v>
                </c:pt>
                <c:pt idx="12">
                  <c:v>0.0272767070102725</c:v>
                </c:pt>
                <c:pt idx="13">
                  <c:v>0.028620481104572</c:v>
                </c:pt>
                <c:pt idx="14">
                  <c:v>0.0299543826802646</c:v>
                </c:pt>
                <c:pt idx="15">
                  <c:v>0.0312765479990955</c:v>
                </c:pt>
                <c:pt idx="16">
                  <c:v>0.0325851039414933</c:v>
                </c:pt>
                <c:pt idx="17">
                  <c:v>0.0339050554096851</c:v>
                </c:pt>
                <c:pt idx="18">
                  <c:v>0.0352298729493706</c:v>
                </c:pt>
                <c:pt idx="19">
                  <c:v>0.0365621620772452</c:v>
                </c:pt>
                <c:pt idx="20">
                  <c:v>0.0379307798858508</c:v>
                </c:pt>
                <c:pt idx="21">
                  <c:v>0.0392605166616465</c:v>
                </c:pt>
                <c:pt idx="22">
                  <c:v>0.0432852234142768</c:v>
                </c:pt>
                <c:pt idx="23">
                  <c:v>0.0446207993521388</c:v>
                </c:pt>
                <c:pt idx="24">
                  <c:v>0.0459606633853181</c:v>
                </c:pt>
                <c:pt idx="25">
                  <c:v>0.0472827020916094</c:v>
                </c:pt>
                <c:pt idx="26">
                  <c:v>0.0484622864491663</c:v>
                </c:pt>
                <c:pt idx="27">
                  <c:v>0.0496414209329811</c:v>
                </c:pt>
                <c:pt idx="28">
                  <c:v>0.0507477756423944</c:v>
                </c:pt>
                <c:pt idx="29">
                  <c:v>0.0517589913210502</c:v>
                </c:pt>
                <c:pt idx="30">
                  <c:v>0.0526257794044499</c:v>
                </c:pt>
                <c:pt idx="31">
                  <c:v>0.0542408596553584</c:v>
                </c:pt>
                <c:pt idx="32">
                  <c:v>0.05486604099444</c:v>
                </c:pt>
                <c:pt idx="33">
                  <c:v>0.055605038452448</c:v>
                </c:pt>
                <c:pt idx="34">
                  <c:v>0.0562868363415567</c:v>
                </c:pt>
                <c:pt idx="35">
                  <c:v>0.0569489492450073</c:v>
                </c:pt>
                <c:pt idx="36">
                  <c:v>0.0587183543145146</c:v>
                </c:pt>
                <c:pt idx="37">
                  <c:v>0.0602480848310934</c:v>
                </c:pt>
                <c:pt idx="38">
                  <c:v>0.0613541900551295</c:v>
                </c:pt>
                <c:pt idx="39">
                  <c:v>0.0619323622838416</c:v>
                </c:pt>
                <c:pt idx="40">
                  <c:v>0.0629758804984596</c:v>
                </c:pt>
                <c:pt idx="41">
                  <c:v>0.0637111368837115</c:v>
                </c:pt>
                <c:pt idx="42">
                  <c:v>0.0647536380753625</c:v>
                </c:pt>
                <c:pt idx="43">
                  <c:v>0.0657953286434143</c:v>
                </c:pt>
                <c:pt idx="44">
                  <c:v>0.0668368847492672</c:v>
                </c:pt>
                <c:pt idx="45">
                  <c:v>0.0678545952208004</c:v>
                </c:pt>
                <c:pt idx="46">
                  <c:v>0.0689047562934371</c:v>
                </c:pt>
                <c:pt idx="47">
                  <c:v>0.0700762250547914</c:v>
                </c:pt>
                <c:pt idx="48">
                  <c:v>0.0713082663311</c:v>
                </c:pt>
                <c:pt idx="49">
                  <c:v>0.0727041802021747</c:v>
                </c:pt>
                <c:pt idx="50">
                  <c:v>0.074075842695866</c:v>
                </c:pt>
                <c:pt idx="51">
                  <c:v>0.0754345882219054</c:v>
                </c:pt>
                <c:pt idx="52">
                  <c:v>0.0773142699140684</c:v>
                </c:pt>
                <c:pt idx="53">
                  <c:v>0.0811300663561841</c:v>
                </c:pt>
                <c:pt idx="54">
                  <c:v>0.0818518283430024</c:v>
                </c:pt>
                <c:pt idx="55">
                  <c:v>0.0825996171098643</c:v>
                </c:pt>
                <c:pt idx="56">
                  <c:v>0.0833167857977544</c:v>
                </c:pt>
                <c:pt idx="57">
                  <c:v>0.0842760724539411</c:v>
                </c:pt>
                <c:pt idx="58">
                  <c:v>0.085553607987483</c:v>
                </c:pt>
                <c:pt idx="59">
                  <c:v>0.0869748926183376</c:v>
                </c:pt>
                <c:pt idx="60">
                  <c:v>0.0897406204086569</c:v>
                </c:pt>
                <c:pt idx="61">
                  <c:v>0.0911589880707423</c:v>
                </c:pt>
                <c:pt idx="62">
                  <c:v>0.0926408390212906</c:v>
                </c:pt>
                <c:pt idx="63">
                  <c:v>0.0940661872724978</c:v>
                </c:pt>
                <c:pt idx="64">
                  <c:v>0.0954949428415583</c:v>
                </c:pt>
                <c:pt idx="65">
                  <c:v>0.0969286089775493</c:v>
                </c:pt>
                <c:pt idx="66">
                  <c:v>0.098371788658182</c:v>
                </c:pt>
                <c:pt idx="67">
                  <c:v>0.0998177434907362</c:v>
                </c:pt>
                <c:pt idx="68">
                  <c:v>0.101281553566278</c:v>
                </c:pt>
                <c:pt idx="69">
                  <c:v>0.102743361151591</c:v>
                </c:pt>
                <c:pt idx="70">
                  <c:v>0.104257032339672</c:v>
                </c:pt>
                <c:pt idx="71">
                  <c:v>0.105735563682248</c:v>
                </c:pt>
                <c:pt idx="72">
                  <c:v>0.107203901487811</c:v>
                </c:pt>
                <c:pt idx="73">
                  <c:v>0.108677876019731</c:v>
                </c:pt>
                <c:pt idx="74">
                  <c:v>0.110161688291691</c:v>
                </c:pt>
                <c:pt idx="75">
                  <c:v>0.111634570141613</c:v>
                </c:pt>
                <c:pt idx="76">
                  <c:v>0.113106830183536</c:v>
                </c:pt>
                <c:pt idx="77">
                  <c:v>0.114575083192287</c:v>
                </c:pt>
                <c:pt idx="78">
                  <c:v>0.116106202222133</c:v>
                </c:pt>
                <c:pt idx="79">
                  <c:v>0.117586468756483</c:v>
                </c:pt>
                <c:pt idx="80">
                  <c:v>0.119074551935517</c:v>
                </c:pt>
                <c:pt idx="81">
                  <c:v>0.120561333682953</c:v>
                </c:pt>
                <c:pt idx="82">
                  <c:v>0.122059372885498</c:v>
                </c:pt>
                <c:pt idx="83">
                  <c:v>0.123564601147628</c:v>
                </c:pt>
                <c:pt idx="84">
                  <c:v>0.125072685444058</c:v>
                </c:pt>
                <c:pt idx="85">
                  <c:v>0.126578919336732</c:v>
                </c:pt>
                <c:pt idx="86">
                  <c:v>0.128139059889365</c:v>
                </c:pt>
                <c:pt idx="87">
                  <c:v>0.12964921279474</c:v>
                </c:pt>
                <c:pt idx="88">
                  <c:v>0.13115607996864</c:v>
                </c:pt>
                <c:pt idx="89">
                  <c:v>0.132675073771732</c:v>
                </c:pt>
                <c:pt idx="90">
                  <c:v>0.134375303327436</c:v>
                </c:pt>
                <c:pt idx="91">
                  <c:v>0.135900628128824</c:v>
                </c:pt>
                <c:pt idx="92">
                  <c:v>0.137416236241805</c:v>
                </c:pt>
                <c:pt idx="93">
                  <c:v>0.138951106483676</c:v>
                </c:pt>
                <c:pt idx="94">
                  <c:v>0.140539896962494</c:v>
                </c:pt>
                <c:pt idx="95">
                  <c:v>0.142071784543261</c:v>
                </c:pt>
                <c:pt idx="96">
                  <c:v>0.143611064035642</c:v>
                </c:pt>
                <c:pt idx="97">
                  <c:v>0.146673153977208</c:v>
                </c:pt>
                <c:pt idx="98">
                  <c:v>0.149724003316651</c:v>
                </c:pt>
                <c:pt idx="99">
                  <c:v>0.151275841846216</c:v>
                </c:pt>
                <c:pt idx="100">
                  <c:v>0.152869332010646</c:v>
                </c:pt>
                <c:pt idx="101">
                  <c:v>0.15442460694209</c:v>
                </c:pt>
                <c:pt idx="102">
                  <c:v>0.155977200132317</c:v>
                </c:pt>
                <c:pt idx="103">
                  <c:v>0.157530746955216</c:v>
                </c:pt>
                <c:pt idx="104">
                  <c:v>0.159094757218096</c:v>
                </c:pt>
                <c:pt idx="105">
                  <c:v>0.160656821729505</c:v>
                </c:pt>
                <c:pt idx="106">
                  <c:v>0.16222059634058</c:v>
                </c:pt>
                <c:pt idx="107">
                  <c:v>0.163789024916785</c:v>
                </c:pt>
                <c:pt idx="108">
                  <c:v>0.165415721070567</c:v>
                </c:pt>
                <c:pt idx="109">
                  <c:v>0.166979713700254</c:v>
                </c:pt>
                <c:pt idx="110">
                  <c:v>0.168550586763332</c:v>
                </c:pt>
                <c:pt idx="111">
                  <c:v>0.170113702837507</c:v>
                </c:pt>
                <c:pt idx="112">
                  <c:v>0.171688029121352</c:v>
                </c:pt>
                <c:pt idx="113">
                  <c:v>0.173262612082509</c:v>
                </c:pt>
                <c:pt idx="114">
                  <c:v>0.174851441413834</c:v>
                </c:pt>
                <c:pt idx="115">
                  <c:v>0.176440566322409</c:v>
                </c:pt>
                <c:pt idx="116">
                  <c:v>0.178079916673719</c:v>
                </c:pt>
                <c:pt idx="117">
                  <c:v>0.179705165060873</c:v>
                </c:pt>
                <c:pt idx="118">
                  <c:v>0.181303523868068</c:v>
                </c:pt>
                <c:pt idx="119">
                  <c:v>0.18290069603028</c:v>
                </c:pt>
                <c:pt idx="120">
                  <c:v>0.18450717591217</c:v>
                </c:pt>
                <c:pt idx="121">
                  <c:v>0.186112483189449</c:v>
                </c:pt>
                <c:pt idx="122">
                  <c:v>0.187724760057669</c:v>
                </c:pt>
                <c:pt idx="123">
                  <c:v>0.189330095596566</c:v>
                </c:pt>
                <c:pt idx="124">
                  <c:v>0.190988465298872</c:v>
                </c:pt>
                <c:pt idx="125">
                  <c:v>0.192597540176017</c:v>
                </c:pt>
                <c:pt idx="126">
                  <c:v>0.194211352499589</c:v>
                </c:pt>
                <c:pt idx="127">
                  <c:v>0.195830049953373</c:v>
                </c:pt>
                <c:pt idx="128">
                  <c:v>0.197449851687683</c:v>
                </c:pt>
                <c:pt idx="129">
                  <c:v>0.199086617075868</c:v>
                </c:pt>
                <c:pt idx="130">
                  <c:v>0.200713994372508</c:v>
                </c:pt>
                <c:pt idx="131">
                  <c:v>0.202337279884241</c:v>
                </c:pt>
                <c:pt idx="132">
                  <c:v>0.204029490881382</c:v>
                </c:pt>
                <c:pt idx="133">
                  <c:v>0.205673238248659</c:v>
                </c:pt>
                <c:pt idx="134">
                  <c:v>0.207303065408061</c:v>
                </c:pt>
                <c:pt idx="135">
                  <c:v>0.208940166379078</c:v>
                </c:pt>
                <c:pt idx="136">
                  <c:v>0.210569301043822</c:v>
                </c:pt>
                <c:pt idx="137">
                  <c:v>0.212207905434586</c:v>
                </c:pt>
                <c:pt idx="138">
                  <c:v>0.21385988504955</c:v>
                </c:pt>
                <c:pt idx="139">
                  <c:v>0.215514598217559</c:v>
                </c:pt>
                <c:pt idx="140">
                  <c:v>0.217239221546106</c:v>
                </c:pt>
                <c:pt idx="141">
                  <c:v>0.218908727431373</c:v>
                </c:pt>
                <c:pt idx="142">
                  <c:v>0.220569489521845</c:v>
                </c:pt>
                <c:pt idx="143">
                  <c:v>0.222235351774589</c:v>
                </c:pt>
                <c:pt idx="144">
                  <c:v>0.223899443643374</c:v>
                </c:pt>
                <c:pt idx="145">
                  <c:v>0.225567740031682</c:v>
                </c:pt>
                <c:pt idx="146">
                  <c:v>0.22723347592021</c:v>
                </c:pt>
                <c:pt idx="147">
                  <c:v>0.228900422395994</c:v>
                </c:pt>
                <c:pt idx="148">
                  <c:v>0.230631287759497</c:v>
                </c:pt>
                <c:pt idx="149">
                  <c:v>0.232321747117411</c:v>
                </c:pt>
                <c:pt idx="150">
                  <c:v>0.234017434113257</c:v>
                </c:pt>
                <c:pt idx="151">
                  <c:v>0.235713632181917</c:v>
                </c:pt>
                <c:pt idx="152">
                  <c:v>0.237403353880816</c:v>
                </c:pt>
                <c:pt idx="153">
                  <c:v>0.239106102176894</c:v>
                </c:pt>
                <c:pt idx="154">
                  <c:v>0.240812548528562</c:v>
                </c:pt>
                <c:pt idx="155">
                  <c:v>0.242520321586682</c:v>
                </c:pt>
                <c:pt idx="156">
                  <c:v>0.24428038355749</c:v>
                </c:pt>
                <c:pt idx="157">
                  <c:v>0.24598625100788</c:v>
                </c:pt>
                <c:pt idx="158">
                  <c:v>0.247693434936495</c:v>
                </c:pt>
                <c:pt idx="159">
                  <c:v>0.25107247870654</c:v>
                </c:pt>
                <c:pt idx="160">
                  <c:v>0.252781281948812</c:v>
                </c:pt>
                <c:pt idx="161">
                  <c:v>0.254506553356563</c:v>
                </c:pt>
                <c:pt idx="162">
                  <c:v>0.25623158209762</c:v>
                </c:pt>
                <c:pt idx="163">
                  <c:v>0.25801206415735</c:v>
                </c:pt>
                <c:pt idx="164">
                  <c:v>0.259749489890958</c:v>
                </c:pt>
                <c:pt idx="165">
                  <c:v>0.26148035312414</c:v>
                </c:pt>
                <c:pt idx="166">
                  <c:v>0.263220711383743</c:v>
                </c:pt>
                <c:pt idx="167">
                  <c:v>0.264951231394281</c:v>
                </c:pt>
                <c:pt idx="168">
                  <c:v>0.26668556585917</c:v>
                </c:pt>
                <c:pt idx="169">
                  <c:v>0.268422097487519</c:v>
                </c:pt>
                <c:pt idx="170">
                  <c:v>0.27016737171708</c:v>
                </c:pt>
                <c:pt idx="171">
                  <c:v>0.271967949190385</c:v>
                </c:pt>
                <c:pt idx="172">
                  <c:v>0.273717787696327</c:v>
                </c:pt>
                <c:pt idx="173">
                  <c:v>0.275469050005246</c:v>
                </c:pt>
                <c:pt idx="174">
                  <c:v>0.277211176643313</c:v>
                </c:pt>
                <c:pt idx="175">
                  <c:v>0.278974205225103</c:v>
                </c:pt>
                <c:pt idx="176">
                  <c:v>0.280756729220332</c:v>
                </c:pt>
                <c:pt idx="177">
                  <c:v>0.282528508059774</c:v>
                </c:pt>
                <c:pt idx="178">
                  <c:v>0.284301773591357</c:v>
                </c:pt>
                <c:pt idx="179">
                  <c:v>0.286141153160831</c:v>
                </c:pt>
                <c:pt idx="180">
                  <c:v>0.287925693115876</c:v>
                </c:pt>
                <c:pt idx="181">
                  <c:v>0.289712731403341</c:v>
                </c:pt>
                <c:pt idx="182">
                  <c:v>0.291489750348016</c:v>
                </c:pt>
                <c:pt idx="183">
                  <c:v>0.293269932711311</c:v>
                </c:pt>
                <c:pt idx="184">
                  <c:v>0.295054965780096</c:v>
                </c:pt>
                <c:pt idx="185">
                  <c:v>0.296847388412035</c:v>
                </c:pt>
                <c:pt idx="186">
                  <c:v>0.298655359163947</c:v>
                </c:pt>
                <c:pt idx="187">
                  <c:v>0.300520513044805</c:v>
                </c:pt>
                <c:pt idx="188">
                  <c:v>0.30233429882477</c:v>
                </c:pt>
                <c:pt idx="189">
                  <c:v>0.304143913141016</c:v>
                </c:pt>
                <c:pt idx="190">
                  <c:v>0.305947632981096</c:v>
                </c:pt>
                <c:pt idx="191">
                  <c:v>0.307768896154961</c:v>
                </c:pt>
                <c:pt idx="192">
                  <c:v>0.309580872773554</c:v>
                </c:pt>
                <c:pt idx="193">
                  <c:v>0.311404512040813</c:v>
                </c:pt>
                <c:pt idx="194">
                  <c:v>0.313226507777309</c:v>
                </c:pt>
                <c:pt idx="195">
                  <c:v>0.315057668533536</c:v>
                </c:pt>
                <c:pt idx="196">
                  <c:v>0.316936000262348</c:v>
                </c:pt>
                <c:pt idx="197">
                  <c:v>0.31876296287845</c:v>
                </c:pt>
                <c:pt idx="198">
                  <c:v>0.320612750144804</c:v>
                </c:pt>
                <c:pt idx="199">
                  <c:v>0.322448171132906</c:v>
                </c:pt>
                <c:pt idx="200">
                  <c:v>0.324299763504061</c:v>
                </c:pt>
                <c:pt idx="201">
                  <c:v>0.326151332740826</c:v>
                </c:pt>
                <c:pt idx="202">
                  <c:v>0.328004604496334</c:v>
                </c:pt>
                <c:pt idx="203">
                  <c:v>0.329870714420271</c:v>
                </c:pt>
                <c:pt idx="204">
                  <c:v>0.331767688692176</c:v>
                </c:pt>
                <c:pt idx="205">
                  <c:v>0.333632279060135</c:v>
                </c:pt>
                <c:pt idx="206">
                  <c:v>0.335495265317185</c:v>
                </c:pt>
                <c:pt idx="207">
                  <c:v>0.33735648348605</c:v>
                </c:pt>
                <c:pt idx="208">
                  <c:v>0.339229781940744</c:v>
                </c:pt>
                <c:pt idx="209">
                  <c:v>0.341098847852889</c:v>
                </c:pt>
                <c:pt idx="210">
                  <c:v>0.342986209768783</c:v>
                </c:pt>
                <c:pt idx="211">
                  <c:v>0.344879633369572</c:v>
                </c:pt>
                <c:pt idx="212">
                  <c:v>0.346824437154942</c:v>
                </c:pt>
                <c:pt idx="213">
                  <c:v>0.348714688804236</c:v>
                </c:pt>
                <c:pt idx="214">
                  <c:v>0.350609406147105</c:v>
                </c:pt>
                <c:pt idx="215">
                  <c:v>0.352512158060112</c:v>
                </c:pt>
                <c:pt idx="216">
                  <c:v>0.354415869577525</c:v>
                </c:pt>
                <c:pt idx="217">
                  <c:v>0.356313563057411</c:v>
                </c:pt>
                <c:pt idx="218">
                  <c:v>0.358213971988358</c:v>
                </c:pt>
                <c:pt idx="219">
                  <c:v>0.360134840001386</c:v>
                </c:pt>
                <c:pt idx="220">
                  <c:v>0.362105088564824</c:v>
                </c:pt>
                <c:pt idx="221">
                  <c:v>0.364006822663921</c:v>
                </c:pt>
                <c:pt idx="222">
                  <c:v>0.365929865503589</c:v>
                </c:pt>
                <c:pt idx="223">
                  <c:v>0.367842346187588</c:v>
                </c:pt>
                <c:pt idx="224">
                  <c:v>0.369768271139845</c:v>
                </c:pt>
                <c:pt idx="225">
                  <c:v>0.371703340982294</c:v>
                </c:pt>
                <c:pt idx="226">
                  <c:v>0.373627812421994</c:v>
                </c:pt>
                <c:pt idx="227">
                  <c:v>0.375563106353165</c:v>
                </c:pt>
                <c:pt idx="228">
                  <c:v>0.377570234774546</c:v>
                </c:pt>
                <c:pt idx="229">
                  <c:v>0.379504217344164</c:v>
                </c:pt>
                <c:pt idx="230">
                  <c:v>0.381454582931621</c:v>
                </c:pt>
                <c:pt idx="231">
                  <c:v>0.383411506121718</c:v>
                </c:pt>
                <c:pt idx="232">
                  <c:v>0.385353160909895</c:v>
                </c:pt>
                <c:pt idx="233">
                  <c:v>0.387293079189313</c:v>
                </c:pt>
                <c:pt idx="234">
                  <c:v>0.389251343976532</c:v>
                </c:pt>
                <c:pt idx="235">
                  <c:v>0.39122175439148</c:v>
                </c:pt>
                <c:pt idx="236">
                  <c:v>0.393263207789685</c:v>
                </c:pt>
                <c:pt idx="237">
                  <c:v>0.395228736050673</c:v>
                </c:pt>
                <c:pt idx="238">
                  <c:v>0.397192566499359</c:v>
                </c:pt>
                <c:pt idx="239">
                  <c:v>0.399173122524419</c:v>
                </c:pt>
                <c:pt idx="240">
                  <c:v>0.401169564191282</c:v>
                </c:pt>
                <c:pt idx="241">
                  <c:v>0.403165489815732</c:v>
                </c:pt>
                <c:pt idx="242">
                  <c:v>0.405150597402923</c:v>
                </c:pt>
                <c:pt idx="243">
                  <c:v>0.407147930844877</c:v>
                </c:pt>
                <c:pt idx="244">
                  <c:v>0.409216714564524</c:v>
                </c:pt>
                <c:pt idx="245">
                  <c:v>0.411216546728256</c:v>
                </c:pt>
                <c:pt idx="246">
                  <c:v>0.413222272464848</c:v>
                </c:pt>
                <c:pt idx="247">
                  <c:v>0.415250769122182</c:v>
                </c:pt>
                <c:pt idx="248">
                  <c:v>0.417277707240446</c:v>
                </c:pt>
                <c:pt idx="249">
                  <c:v>0.419301332411489</c:v>
                </c:pt>
                <c:pt idx="250">
                  <c:v>0.421327159364222</c:v>
                </c:pt>
                <c:pt idx="251">
                  <c:v>0.423365673160686</c:v>
                </c:pt>
                <c:pt idx="252">
                  <c:v>0.425470226477589</c:v>
                </c:pt>
                <c:pt idx="253">
                  <c:v>0.42750206768765</c:v>
                </c:pt>
                <c:pt idx="254">
                  <c:v>0.429532293924637</c:v>
                </c:pt>
                <c:pt idx="255">
                  <c:v>0.434473624258018</c:v>
                </c:pt>
                <c:pt idx="256">
                  <c:v>0.436516137627035</c:v>
                </c:pt>
                <c:pt idx="257">
                  <c:v>0.438566536363599</c:v>
                </c:pt>
                <c:pt idx="258">
                  <c:v>0.440684941266207</c:v>
                </c:pt>
                <c:pt idx="259">
                  <c:v>0.442766897571038</c:v>
                </c:pt>
                <c:pt idx="260">
                  <c:v>0.444827246070922</c:v>
                </c:pt>
                <c:pt idx="261">
                  <c:v>0.446893799194913</c:v>
                </c:pt>
                <c:pt idx="262">
                  <c:v>0.44895013643642</c:v>
                </c:pt>
                <c:pt idx="263">
                  <c:v>0.451024256735042</c:v>
                </c:pt>
                <c:pt idx="264">
                  <c:v>0.453101706464881</c:v>
                </c:pt>
                <c:pt idx="265">
                  <c:v>0.455169878701555</c:v>
                </c:pt>
                <c:pt idx="266">
                  <c:v>0.457323788042805</c:v>
                </c:pt>
                <c:pt idx="267">
                  <c:v>0.459402695202484</c:v>
                </c:pt>
                <c:pt idx="268">
                  <c:v>0.461496652398279</c:v>
                </c:pt>
                <c:pt idx="269">
                  <c:v>0.463603930048107</c:v>
                </c:pt>
                <c:pt idx="270">
                  <c:v>0.465705718294882</c:v>
                </c:pt>
                <c:pt idx="271">
                  <c:v>0.467813925424998</c:v>
                </c:pt>
                <c:pt idx="272">
                  <c:v>0.469934402074424</c:v>
                </c:pt>
                <c:pt idx="273">
                  <c:v>0.472038719069426</c:v>
                </c:pt>
                <c:pt idx="274">
                  <c:v>0.474211266896544</c:v>
                </c:pt>
                <c:pt idx="275">
                  <c:v>0.476331473783072</c:v>
                </c:pt>
                <c:pt idx="276">
                  <c:v>0.478452158749993</c:v>
                </c:pt>
                <c:pt idx="277">
                  <c:v>0.480568442547011</c:v>
                </c:pt>
                <c:pt idx="278">
                  <c:v>0.482694269312969</c:v>
                </c:pt>
                <c:pt idx="279">
                  <c:v>0.484825637968918</c:v>
                </c:pt>
                <c:pt idx="280">
                  <c:v>0.486961386594276</c:v>
                </c:pt>
                <c:pt idx="281">
                  <c:v>0.489096619102242</c:v>
                </c:pt>
                <c:pt idx="282">
                  <c:v>0.491317628888846</c:v>
                </c:pt>
                <c:pt idx="283">
                  <c:v>0.493461171369998</c:v>
                </c:pt>
                <c:pt idx="284">
                  <c:v>0.495613414931061</c:v>
                </c:pt>
                <c:pt idx="285">
                  <c:v>0.497763290751478</c:v>
                </c:pt>
                <c:pt idx="286">
                  <c:v>0.499911627347977</c:v>
                </c:pt>
                <c:pt idx="287">
                  <c:v>0.502076783077848</c:v>
                </c:pt>
                <c:pt idx="288">
                  <c:v>0.504237515486055</c:v>
                </c:pt>
                <c:pt idx="289">
                  <c:v>0.50638239843545</c:v>
                </c:pt>
                <c:pt idx="290">
                  <c:v>0.508612441890486</c:v>
                </c:pt>
                <c:pt idx="291">
                  <c:v>0.510799658449939</c:v>
                </c:pt>
                <c:pt idx="292">
                  <c:v>0.512973089463585</c:v>
                </c:pt>
                <c:pt idx="293">
                  <c:v>0.515162564713482</c:v>
                </c:pt>
                <c:pt idx="294">
                  <c:v>0.517361030782894</c:v>
                </c:pt>
                <c:pt idx="295">
                  <c:v>0.519565211508637</c:v>
                </c:pt>
                <c:pt idx="296">
                  <c:v>0.521765851372103</c:v>
                </c:pt>
                <c:pt idx="297">
                  <c:v>0.523971344734143</c:v>
                </c:pt>
                <c:pt idx="298">
                  <c:v>0.526251384525634</c:v>
                </c:pt>
                <c:pt idx="299">
                  <c:v>0.528445997387084</c:v>
                </c:pt>
                <c:pt idx="300">
                  <c:v>0.530667530326834</c:v>
                </c:pt>
                <c:pt idx="301">
                  <c:v>0.53286761512471</c:v>
                </c:pt>
                <c:pt idx="302">
                  <c:v>0.535068289664</c:v>
                </c:pt>
                <c:pt idx="303">
                  <c:v>0.537273817854989</c:v>
                </c:pt>
                <c:pt idx="304">
                  <c:v>0.539497061706716</c:v>
                </c:pt>
                <c:pt idx="305">
                  <c:v>0.541730439423799</c:v>
                </c:pt>
                <c:pt idx="306">
                  <c:v>0.544041705397333</c:v>
                </c:pt>
                <c:pt idx="307">
                  <c:v>0.546303399497764</c:v>
                </c:pt>
                <c:pt idx="308">
                  <c:v>0.548552943712341</c:v>
                </c:pt>
                <c:pt idx="309">
                  <c:v>0.550793674804874</c:v>
                </c:pt>
                <c:pt idx="310">
                  <c:v>0.553025522044332</c:v>
                </c:pt>
                <c:pt idx="311">
                  <c:v>0.55527739581164</c:v>
                </c:pt>
                <c:pt idx="312">
                  <c:v>0.557521462777328</c:v>
                </c:pt>
                <c:pt idx="313">
                  <c:v>0.559786771065719</c:v>
                </c:pt>
                <c:pt idx="314">
                  <c:v>0.56211430146197</c:v>
                </c:pt>
                <c:pt idx="315">
                  <c:v>0.564370489861487</c:v>
                </c:pt>
                <c:pt idx="316">
                  <c:v>0.566628481707632</c:v>
                </c:pt>
                <c:pt idx="317">
                  <c:v>0.568904807389924</c:v>
                </c:pt>
                <c:pt idx="318">
                  <c:v>0.571194787385539</c:v>
                </c:pt>
                <c:pt idx="319">
                  <c:v>0.573494451647615</c:v>
                </c:pt>
                <c:pt idx="320">
                  <c:v>0.57579183779257</c:v>
                </c:pt>
                <c:pt idx="321">
                  <c:v>0.578077097489601</c:v>
                </c:pt>
                <c:pt idx="322">
                  <c:v>0.580449492673153</c:v>
                </c:pt>
                <c:pt idx="323">
                  <c:v>0.582758462035432</c:v>
                </c:pt>
                <c:pt idx="324">
                  <c:v>0.585061575643765</c:v>
                </c:pt>
                <c:pt idx="325">
                  <c:v>0.587362338866822</c:v>
                </c:pt>
                <c:pt idx="326">
                  <c:v>0.589667282703056</c:v>
                </c:pt>
                <c:pt idx="327">
                  <c:v>0.591980934715758</c:v>
                </c:pt>
                <c:pt idx="328">
                  <c:v>0.594299760120119</c:v>
                </c:pt>
                <c:pt idx="329">
                  <c:v>0.596623974975351</c:v>
                </c:pt>
                <c:pt idx="330">
                  <c:v>0.599039699260433</c:v>
                </c:pt>
                <c:pt idx="331">
                  <c:v>0.601391851930608</c:v>
                </c:pt>
                <c:pt idx="332">
                  <c:v>0.603749550269791</c:v>
                </c:pt>
                <c:pt idx="333">
                  <c:v>0.606098340257434</c:v>
                </c:pt>
                <c:pt idx="334">
                  <c:v>0.608452465303553</c:v>
                </c:pt>
                <c:pt idx="335">
                  <c:v>0.610802952170838</c:v>
                </c:pt>
                <c:pt idx="336">
                  <c:v>0.61314535039548</c:v>
                </c:pt>
                <c:pt idx="337">
                  <c:v>0.615489980834984</c:v>
                </c:pt>
                <c:pt idx="338">
                  <c:v>0.617901239058902</c:v>
                </c:pt>
                <c:pt idx="339">
                  <c:v>0.620275226972201</c:v>
                </c:pt>
                <c:pt idx="340">
                  <c:v>0.62265273597134</c:v>
                </c:pt>
                <c:pt idx="341">
                  <c:v>0.625040375450826</c:v>
                </c:pt>
                <c:pt idx="342">
                  <c:v>0.631772439644457</c:v>
                </c:pt>
                <c:pt idx="343">
                  <c:v>0.634185508627659</c:v>
                </c:pt>
                <c:pt idx="344">
                  <c:v>0.636573956810473</c:v>
                </c:pt>
                <c:pt idx="345">
                  <c:v>0.639051622123603</c:v>
                </c:pt>
                <c:pt idx="346">
                  <c:v>0.641450751459006</c:v>
                </c:pt>
                <c:pt idx="347">
                  <c:v>0.64384950992987</c:v>
                </c:pt>
                <c:pt idx="348">
                  <c:v>0.646236379550204</c:v>
                </c:pt>
                <c:pt idx="349">
                  <c:v>0.648643078600909</c:v>
                </c:pt>
                <c:pt idx="350">
                  <c:v>0.651079307679357</c:v>
                </c:pt>
                <c:pt idx="351">
                  <c:v>0.653482318004679</c:v>
                </c:pt>
                <c:pt idx="352">
                  <c:v>0.655918357843084</c:v>
                </c:pt>
                <c:pt idx="353">
                  <c:v>0.658459943012655</c:v>
                </c:pt>
                <c:pt idx="354">
                  <c:v>0.660911572990307</c:v>
                </c:pt>
                <c:pt idx="355">
                  <c:v>0.66335611127716</c:v>
                </c:pt>
                <c:pt idx="356">
                  <c:v>0.665819995362039</c:v>
                </c:pt>
                <c:pt idx="357">
                  <c:v>0.668272925403642</c:v>
                </c:pt>
                <c:pt idx="358">
                  <c:v>0.670719893319694</c:v>
                </c:pt>
                <c:pt idx="359">
                  <c:v>0.673175309769614</c:v>
                </c:pt>
                <c:pt idx="360">
                  <c:v>0.675633300084689</c:v>
                </c:pt>
                <c:pt idx="361">
                  <c:v>0.678043034245617</c:v>
                </c:pt>
                <c:pt idx="362">
                  <c:v>0.68061386176153</c:v>
                </c:pt>
                <c:pt idx="363">
                  <c:v>0.683082605363229</c:v>
                </c:pt>
                <c:pt idx="364">
                  <c:v>0.685562412102316</c:v>
                </c:pt>
                <c:pt idx="365">
                  <c:v>0.688063069891769</c:v>
                </c:pt>
                <c:pt idx="366">
                  <c:v>0.690578708599111</c:v>
                </c:pt>
                <c:pt idx="367">
                  <c:v>0.693068463658202</c:v>
                </c:pt>
                <c:pt idx="368">
                  <c:v>0.695570474569272</c:v>
                </c:pt>
                <c:pt idx="369">
                  <c:v>0.698160246490649</c:v>
                </c:pt>
                <c:pt idx="370">
                  <c:v>0.700680074467787</c:v>
                </c:pt>
                <c:pt idx="371">
                  <c:v>0.703205007637247</c:v>
                </c:pt>
                <c:pt idx="372">
                  <c:v>0.705722862258441</c:v>
                </c:pt>
                <c:pt idx="373">
                  <c:v>0.708240523542323</c:v>
                </c:pt>
                <c:pt idx="374">
                  <c:v>0.710774483349141</c:v>
                </c:pt>
                <c:pt idx="375">
                  <c:v>0.713316153614701</c:v>
                </c:pt>
                <c:pt idx="376">
                  <c:v>0.715870682655301</c:v>
                </c:pt>
                <c:pt idx="377">
                  <c:v>0.718510640521822</c:v>
                </c:pt>
                <c:pt idx="378">
                  <c:v>0.721084906237474</c:v>
                </c:pt>
                <c:pt idx="379">
                  <c:v>0.723637514678428</c:v>
                </c:pt>
                <c:pt idx="380">
                  <c:v>0.726200524707487</c:v>
                </c:pt>
                <c:pt idx="381">
                  <c:v>0.728775292736512</c:v>
                </c:pt>
                <c:pt idx="382">
                  <c:v>0.731372263868504</c:v>
                </c:pt>
                <c:pt idx="383">
                  <c:v>0.733928348070166</c:v>
                </c:pt>
                <c:pt idx="384">
                  <c:v>0.736505094804369</c:v>
                </c:pt>
                <c:pt idx="385">
                  <c:v>0.739187544991045</c:v>
                </c:pt>
                <c:pt idx="386">
                  <c:v>0.741799720997255</c:v>
                </c:pt>
                <c:pt idx="387">
                  <c:v>0.744394006894862</c:v>
                </c:pt>
                <c:pt idx="388">
                  <c:v>0.746885752031423</c:v>
                </c:pt>
                <c:pt idx="389">
                  <c:v>0.74959361573086</c:v>
                </c:pt>
                <c:pt idx="390">
                  <c:v>0.752218591454501</c:v>
                </c:pt>
                <c:pt idx="391">
                  <c:v>0.754833447981991</c:v>
                </c:pt>
                <c:pt idx="392">
                  <c:v>0.757458047252396</c:v>
                </c:pt>
                <c:pt idx="393">
                  <c:v>0.760167792655375</c:v>
                </c:pt>
                <c:pt idx="394">
                  <c:v>0.762802207782507</c:v>
                </c:pt>
                <c:pt idx="395">
                  <c:v>0.76544246791927</c:v>
                </c:pt>
                <c:pt idx="396">
                  <c:v>0.768054979808184</c:v>
                </c:pt>
                <c:pt idx="397">
                  <c:v>0.77068758938902</c:v>
                </c:pt>
                <c:pt idx="398">
                  <c:v>0.773342019314963</c:v>
                </c:pt>
                <c:pt idx="399">
                  <c:v>0.77599402512259</c:v>
                </c:pt>
                <c:pt idx="400">
                  <c:v>0.778649005310356</c:v>
                </c:pt>
                <c:pt idx="401">
                  <c:v>0.781416865939223</c:v>
                </c:pt>
                <c:pt idx="402">
                  <c:v>0.789590631807627</c:v>
                </c:pt>
                <c:pt idx="403">
                  <c:v>0.792309328657332</c:v>
                </c:pt>
                <c:pt idx="404">
                  <c:v>0.794994224343746</c:v>
                </c:pt>
                <c:pt idx="405">
                  <c:v>0.797689118656132</c:v>
                </c:pt>
                <c:pt idx="406">
                  <c:v>0.800409352544875</c:v>
                </c:pt>
                <c:pt idx="407">
                  <c:v>0.803191065309247</c:v>
                </c:pt>
                <c:pt idx="408">
                  <c:v>0.805899789960271</c:v>
                </c:pt>
                <c:pt idx="409">
                  <c:v>0.808629876797219</c:v>
                </c:pt>
                <c:pt idx="410">
                  <c:v>0.811151190063373</c:v>
                </c:pt>
                <c:pt idx="411">
                  <c:v>0.8140782378315</c:v>
                </c:pt>
                <c:pt idx="412">
                  <c:v>0.816686516530324</c:v>
                </c:pt>
                <c:pt idx="413">
                  <c:v>0.819573196652206</c:v>
                </c:pt>
                <c:pt idx="414">
                  <c:v>0.822301166479859</c:v>
                </c:pt>
                <c:pt idx="415">
                  <c:v>0.824826129940183</c:v>
                </c:pt>
                <c:pt idx="416">
                  <c:v>0.827602500182477</c:v>
                </c:pt>
                <c:pt idx="417">
                  <c:v>0.830490633181752</c:v>
                </c:pt>
                <c:pt idx="418">
                  <c:v>0.833000292594309</c:v>
                </c:pt>
                <c:pt idx="419">
                  <c:v>0.836070312185681</c:v>
                </c:pt>
                <c:pt idx="420">
                  <c:v>0.838926003461932</c:v>
                </c:pt>
                <c:pt idx="421">
                  <c:v>0.841282584256721</c:v>
                </c:pt>
                <c:pt idx="422">
                  <c:v>0.844334166896491</c:v>
                </c:pt>
                <c:pt idx="423">
                  <c:v>0.847324907453422</c:v>
                </c:pt>
                <c:pt idx="424">
                  <c:v>0.850115152640686</c:v>
                </c:pt>
                <c:pt idx="425">
                  <c:v>0.852659728746249</c:v>
                </c:pt>
                <c:pt idx="426">
                  <c:v>0.855711519037818</c:v>
                </c:pt>
                <c:pt idx="427">
                  <c:v>0.85828464002736</c:v>
                </c:pt>
                <c:pt idx="428">
                  <c:v>0.860985879887598</c:v>
                </c:pt>
                <c:pt idx="429">
                  <c:v>0.863811849876634</c:v>
                </c:pt>
                <c:pt idx="430">
                  <c:v>0.866619898738131</c:v>
                </c:pt>
                <c:pt idx="431">
                  <c:v>0.869504486935575</c:v>
                </c:pt>
                <c:pt idx="432">
                  <c:v>0.874234876629971</c:v>
                </c:pt>
                <c:pt idx="433">
                  <c:v>0.876956632802626</c:v>
                </c:pt>
                <c:pt idx="434">
                  <c:v>0.879657730107857</c:v>
                </c:pt>
                <c:pt idx="435">
                  <c:v>0.882455641888985</c:v>
                </c:pt>
                <c:pt idx="436">
                  <c:v>0.885251532013662</c:v>
                </c:pt>
                <c:pt idx="437">
                  <c:v>0.888169246846064</c:v>
                </c:pt>
                <c:pt idx="438">
                  <c:v>0.891029873712489</c:v>
                </c:pt>
                <c:pt idx="439">
                  <c:v>0.893996782835777</c:v>
                </c:pt>
                <c:pt idx="440">
                  <c:v>0.896746934275784</c:v>
                </c:pt>
                <c:pt idx="441">
                  <c:v>0.899645003133017</c:v>
                </c:pt>
                <c:pt idx="442">
                  <c:v>0.902479975554662</c:v>
                </c:pt>
                <c:pt idx="443">
                  <c:v>0.905260807379718</c:v>
                </c:pt>
                <c:pt idx="444">
                  <c:v>0.908191427235763</c:v>
                </c:pt>
                <c:pt idx="445">
                  <c:v>0.911038354771583</c:v>
                </c:pt>
                <c:pt idx="446">
                  <c:v>0.913988329623393</c:v>
                </c:pt>
                <c:pt idx="447">
                  <c:v>0.917021890744181</c:v>
                </c:pt>
                <c:pt idx="448">
                  <c:v>0.92000418739572</c:v>
                </c:pt>
                <c:pt idx="449">
                  <c:v>0.922813041014665</c:v>
                </c:pt>
                <c:pt idx="450">
                  <c:v>0.925758911336562</c:v>
                </c:pt>
                <c:pt idx="451">
                  <c:v>0.928731899619426</c:v>
                </c:pt>
                <c:pt idx="452">
                  <c:v>0.931554324334715</c:v>
                </c:pt>
                <c:pt idx="453">
                  <c:v>0.934440325919421</c:v>
                </c:pt>
                <c:pt idx="454">
                  <c:v>0.937421481210445</c:v>
                </c:pt>
                <c:pt idx="455">
                  <c:v>0.940501783602914</c:v>
                </c:pt>
                <c:pt idx="456">
                  <c:v>0.943513640833495</c:v>
                </c:pt>
                <c:pt idx="457">
                  <c:v>0.946411911027388</c:v>
                </c:pt>
                <c:pt idx="458">
                  <c:v>0.949347106882875</c:v>
                </c:pt>
                <c:pt idx="459">
                  <c:v>0.952286854652235</c:v>
                </c:pt>
                <c:pt idx="460">
                  <c:v>0.955241512361185</c:v>
                </c:pt>
                <c:pt idx="461">
                  <c:v>0.958252616214766</c:v>
                </c:pt>
                <c:pt idx="462">
                  <c:v>0.961217068508578</c:v>
                </c:pt>
                <c:pt idx="463">
                  <c:v>0.964484592119805</c:v>
                </c:pt>
                <c:pt idx="464">
                  <c:v>0.967505083076236</c:v>
                </c:pt>
                <c:pt idx="465">
                  <c:v>0.970513598477258</c:v>
                </c:pt>
                <c:pt idx="466">
                  <c:v>0.973529821325209</c:v>
                </c:pt>
                <c:pt idx="467">
                  <c:v>0.976513473813235</c:v>
                </c:pt>
                <c:pt idx="468">
                  <c:v>0.979564491358241</c:v>
                </c:pt>
                <c:pt idx="469">
                  <c:v>0.982667897688773</c:v>
                </c:pt>
                <c:pt idx="470">
                  <c:v>0.985715761128162</c:v>
                </c:pt>
                <c:pt idx="471">
                  <c:v>0.989050469840045</c:v>
                </c:pt>
                <c:pt idx="472">
                  <c:v>0.992059847477048</c:v>
                </c:pt>
                <c:pt idx="473">
                  <c:v>0.995175332540942</c:v>
                </c:pt>
                <c:pt idx="474">
                  <c:v>0.998268387407651</c:v>
                </c:pt>
                <c:pt idx="475">
                  <c:v>1.00136254787775</c:v>
                </c:pt>
                <c:pt idx="476">
                  <c:v>1.0043791484908</c:v>
                </c:pt>
                <c:pt idx="477">
                  <c:v>1.00761391583512</c:v>
                </c:pt>
                <c:pt idx="478">
                  <c:v>1.01071175230057</c:v>
                </c:pt>
                <c:pt idx="479">
                  <c:v>1.01391862564723</c:v>
                </c:pt>
                <c:pt idx="480">
                  <c:v>1.0170564929323</c:v>
                </c:pt>
                <c:pt idx="481">
                  <c:v>1.02018347154492</c:v>
                </c:pt>
                <c:pt idx="482">
                  <c:v>1.02333444108558</c:v>
                </c:pt>
                <c:pt idx="483">
                  <c:v>1.02649477899208</c:v>
                </c:pt>
                <c:pt idx="484">
                  <c:v>1.02964796362914</c:v>
                </c:pt>
                <c:pt idx="485">
                  <c:v>1.03279039065092</c:v>
                </c:pt>
                <c:pt idx="486">
                  <c:v>1.0359898910485</c:v>
                </c:pt>
                <c:pt idx="487">
                  <c:v>1.03924165715689</c:v>
                </c:pt>
                <c:pt idx="488">
                  <c:v>1.04232449141315</c:v>
                </c:pt>
                <c:pt idx="489">
                  <c:v>1.04547810480006</c:v>
                </c:pt>
                <c:pt idx="490">
                  <c:v>1.04859271730555</c:v>
                </c:pt>
                <c:pt idx="491">
                  <c:v>1.05178819649276</c:v>
                </c:pt>
                <c:pt idx="492">
                  <c:v>1.0549470301754</c:v>
                </c:pt>
                <c:pt idx="493">
                  <c:v>1.0581251659517</c:v>
                </c:pt>
                <c:pt idx="494">
                  <c:v>1.06138494967405</c:v>
                </c:pt>
                <c:pt idx="495">
                  <c:v>1.06469154355838</c:v>
                </c:pt>
                <c:pt idx="496">
                  <c:v>1.06793290482366</c:v>
                </c:pt>
                <c:pt idx="497">
                  <c:v>1.07119573285588</c:v>
                </c:pt>
                <c:pt idx="498">
                  <c:v>1.07441688061267</c:v>
                </c:pt>
                <c:pt idx="499">
                  <c:v>1.07765148067275</c:v>
                </c:pt>
                <c:pt idx="500">
                  <c:v>1.08089321211444</c:v>
                </c:pt>
                <c:pt idx="501">
                  <c:v>1.08417869303924</c:v>
                </c:pt>
                <c:pt idx="502">
                  <c:v>1.08743243355093</c:v>
                </c:pt>
                <c:pt idx="503">
                  <c:v>1.0908026085927</c:v>
                </c:pt>
                <c:pt idx="504">
                  <c:v>1.09404447177612</c:v>
                </c:pt>
                <c:pt idx="505">
                  <c:v>1.09728785041433</c:v>
                </c:pt>
                <c:pt idx="506">
                  <c:v>1.10058866565158</c:v>
                </c:pt>
                <c:pt idx="507">
                  <c:v>1.1038511728918</c:v>
                </c:pt>
                <c:pt idx="508">
                  <c:v>1.10715046578933</c:v>
                </c:pt>
                <c:pt idx="509">
                  <c:v>1.11041208165291</c:v>
                </c:pt>
                <c:pt idx="510">
                  <c:v>1.11370717168078</c:v>
                </c:pt>
                <c:pt idx="511">
                  <c:v>1.11706743454083</c:v>
                </c:pt>
                <c:pt idx="512">
                  <c:v>1.12038806500124</c:v>
                </c:pt>
                <c:pt idx="513">
                  <c:v>1.12365066844038</c:v>
                </c:pt>
                <c:pt idx="514">
                  <c:v>1.12994829185661</c:v>
                </c:pt>
                <c:pt idx="515">
                  <c:v>1.13327555677406</c:v>
                </c:pt>
                <c:pt idx="516">
                  <c:v>1.13654783043236</c:v>
                </c:pt>
                <c:pt idx="517">
                  <c:v>1.13978565720184</c:v>
                </c:pt>
                <c:pt idx="518">
                  <c:v>1.14322573616428</c:v>
                </c:pt>
                <c:pt idx="519">
                  <c:v>1.14651867156499</c:v>
                </c:pt>
                <c:pt idx="520">
                  <c:v>1.14979918114186</c:v>
                </c:pt>
                <c:pt idx="521">
                  <c:v>1.15316723658292</c:v>
                </c:pt>
                <c:pt idx="522">
                  <c:v>1.15645776692076</c:v>
                </c:pt>
                <c:pt idx="523">
                  <c:v>1.15978435069322</c:v>
                </c:pt>
                <c:pt idx="524">
                  <c:v>1.1631603085535</c:v>
                </c:pt>
                <c:pt idx="525">
                  <c:v>1.16645189217141</c:v>
                </c:pt>
                <c:pt idx="526">
                  <c:v>1.16990637038823</c:v>
                </c:pt>
                <c:pt idx="527">
                  <c:v>1.17322396197189</c:v>
                </c:pt>
                <c:pt idx="528">
                  <c:v>1.17653675350596</c:v>
                </c:pt>
                <c:pt idx="529">
                  <c:v>1.17987645197271</c:v>
                </c:pt>
                <c:pt idx="530">
                  <c:v>1.18329048789061</c:v>
                </c:pt>
                <c:pt idx="531">
                  <c:v>1.18661811038401</c:v>
                </c:pt>
                <c:pt idx="532">
                  <c:v>1.19000981347079</c:v>
                </c:pt>
                <c:pt idx="533">
                  <c:v>1.19343775294234</c:v>
                </c:pt>
                <c:pt idx="534">
                  <c:v>1.19687915806628</c:v>
                </c:pt>
                <c:pt idx="535">
                  <c:v>1.20021509061356</c:v>
                </c:pt>
                <c:pt idx="536">
                  <c:v>1.20362871150563</c:v>
                </c:pt>
                <c:pt idx="537">
                  <c:v>1.20694626584191</c:v>
                </c:pt>
                <c:pt idx="538">
                  <c:v>1.21025567279596</c:v>
                </c:pt>
                <c:pt idx="539">
                  <c:v>1.21363906081696</c:v>
                </c:pt>
                <c:pt idx="540">
                  <c:v>1.2169580874348</c:v>
                </c:pt>
                <c:pt idx="541">
                  <c:v>1.22027759761474</c:v>
                </c:pt>
                <c:pt idx="542">
                  <c:v>1.22377708498159</c:v>
                </c:pt>
                <c:pt idx="543">
                  <c:v>1.22711436655165</c:v>
                </c:pt>
                <c:pt idx="544">
                  <c:v>1.23040553032019</c:v>
                </c:pt>
                <c:pt idx="545">
                  <c:v>1.2337079255522</c:v>
                </c:pt>
                <c:pt idx="546">
                  <c:v>1.23703379464725</c:v>
                </c:pt>
                <c:pt idx="547">
                  <c:v>1.2403384120124</c:v>
                </c:pt>
                <c:pt idx="548">
                  <c:v>1.24363271590372</c:v>
                </c:pt>
                <c:pt idx="549">
                  <c:v>1.24699218246923</c:v>
                </c:pt>
                <c:pt idx="550">
                  <c:v>1.25036038282797</c:v>
                </c:pt>
                <c:pt idx="551">
                  <c:v>1.25375530857358</c:v>
                </c:pt>
                <c:pt idx="552">
                  <c:v>1.25704155156468</c:v>
                </c:pt>
                <c:pt idx="553">
                  <c:v>1.26040206371385</c:v>
                </c:pt>
                <c:pt idx="554">
                  <c:v>1.26381364772097</c:v>
                </c:pt>
                <c:pt idx="555">
                  <c:v>1.26715456651756</c:v>
                </c:pt>
                <c:pt idx="556">
                  <c:v>1.27046889948109</c:v>
                </c:pt>
                <c:pt idx="557">
                  <c:v>1.27379202378044</c:v>
                </c:pt>
                <c:pt idx="558">
                  <c:v>1.27725111002389</c:v>
                </c:pt>
                <c:pt idx="559">
                  <c:v>1.28057218970523</c:v>
                </c:pt>
                <c:pt idx="560">
                  <c:v>1.28394526724447</c:v>
                </c:pt>
                <c:pt idx="561">
                  <c:v>1.28724160933088</c:v>
                </c:pt>
                <c:pt idx="562">
                  <c:v>1.2905152237258</c:v>
                </c:pt>
                <c:pt idx="563">
                  <c:v>1.2937722894178</c:v>
                </c:pt>
                <c:pt idx="564">
                  <c:v>1.29714004350143</c:v>
                </c:pt>
                <c:pt idx="565">
                  <c:v>1.30044320802212</c:v>
                </c:pt>
                <c:pt idx="566">
                  <c:v>1.30390434782231</c:v>
                </c:pt>
                <c:pt idx="567">
                  <c:v>1.30716579950816</c:v>
                </c:pt>
                <c:pt idx="568">
                  <c:v>1.31042906310907</c:v>
                </c:pt>
                <c:pt idx="569">
                  <c:v>1.31379777372134</c:v>
                </c:pt>
                <c:pt idx="570">
                  <c:v>1.31697334571228</c:v>
                </c:pt>
                <c:pt idx="571">
                  <c:v>1.32027737517321</c:v>
                </c:pt>
                <c:pt idx="572">
                  <c:v>1.32354158990396</c:v>
                </c:pt>
                <c:pt idx="573">
                  <c:v>1.32690115002431</c:v>
                </c:pt>
                <c:pt idx="574">
                  <c:v>1.33025271222143</c:v>
                </c:pt>
                <c:pt idx="575">
                  <c:v>1.33365070135242</c:v>
                </c:pt>
                <c:pt idx="576">
                  <c:v>1.33688292524353</c:v>
                </c:pt>
                <c:pt idx="577">
                  <c:v>1.3401280132392</c:v>
                </c:pt>
                <c:pt idx="578">
                  <c:v>1.34342390306416</c:v>
                </c:pt>
                <c:pt idx="579">
                  <c:v>1.34673829541978</c:v>
                </c:pt>
                <c:pt idx="580">
                  <c:v>1.35005367375286</c:v>
                </c:pt>
                <c:pt idx="581">
                  <c:v>1.35333178678513</c:v>
                </c:pt>
                <c:pt idx="582">
                  <c:v>1.35678739477966</c:v>
                </c:pt>
                <c:pt idx="583">
                  <c:v>1.3600970038363</c:v>
                </c:pt>
                <c:pt idx="584">
                  <c:v>1.36347411798615</c:v>
                </c:pt>
                <c:pt idx="585">
                  <c:v>1.36671380405447</c:v>
                </c:pt>
                <c:pt idx="586">
                  <c:v>1.36993455882314</c:v>
                </c:pt>
                <c:pt idx="587">
                  <c:v>1.37317022798341</c:v>
                </c:pt>
                <c:pt idx="588">
                  <c:v>1.37650330960875</c:v>
                </c:pt>
                <c:pt idx="589">
                  <c:v>1.3797628170889</c:v>
                </c:pt>
                <c:pt idx="590">
                  <c:v>1.38323401416775</c:v>
                </c:pt>
                <c:pt idx="591">
                  <c:v>1.38656963805916</c:v>
                </c:pt>
                <c:pt idx="592">
                  <c:v>1.38983963697394</c:v>
                </c:pt>
                <c:pt idx="593">
                  <c:v>1.39312287650824</c:v>
                </c:pt>
                <c:pt idx="594">
                  <c:v>1.39651020998741</c:v>
                </c:pt>
                <c:pt idx="595">
                  <c:v>1.39982767812068</c:v>
                </c:pt>
                <c:pt idx="596">
                  <c:v>1.40298745167291</c:v>
                </c:pt>
                <c:pt idx="597">
                  <c:v>1.40645680242515</c:v>
                </c:pt>
                <c:pt idx="598">
                  <c:v>1.40983896668945</c:v>
                </c:pt>
                <c:pt idx="599">
                  <c:v>1.41313524301493</c:v>
                </c:pt>
                <c:pt idx="600">
                  <c:v>1.41654787507721</c:v>
                </c:pt>
                <c:pt idx="601">
                  <c:v>1.41986379628415</c:v>
                </c:pt>
                <c:pt idx="602">
                  <c:v>1.42321879266048</c:v>
                </c:pt>
                <c:pt idx="603">
                  <c:v>1.42672279387839</c:v>
                </c:pt>
                <c:pt idx="604">
                  <c:v>1.43005704022348</c:v>
                </c:pt>
                <c:pt idx="605">
                  <c:v>1.43344908413633</c:v>
                </c:pt>
                <c:pt idx="606">
                  <c:v>1.43701231180329</c:v>
                </c:pt>
                <c:pt idx="607">
                  <c:v>1.44038855644766</c:v>
                </c:pt>
                <c:pt idx="608">
                  <c:v>1.44379209802419</c:v>
                </c:pt>
                <c:pt idx="609">
                  <c:v>1.44730099842029</c:v>
                </c:pt>
                <c:pt idx="610">
                  <c:v>1.45074194916678</c:v>
                </c:pt>
                <c:pt idx="611">
                  <c:v>1.45421569445722</c:v>
                </c:pt>
                <c:pt idx="612">
                  <c:v>1.45766180096717</c:v>
                </c:pt>
                <c:pt idx="613">
                  <c:v>1.46138788983526</c:v>
                </c:pt>
                <c:pt idx="614">
                  <c:v>1.46492811693378</c:v>
                </c:pt>
                <c:pt idx="615">
                  <c:v>1.46864344116763</c:v>
                </c:pt>
              </c:strCache>
            </c:strRef>
          </c:cat>
          <c:val>
            <c:numRef>
              <c:f>[3]Лист1!$M$14:$M$629</c:f>
              <c:numCache>
                <c:formatCode>General</c:formatCode>
                <c:ptCount val="616"/>
                <c:pt idx="0">
                  <c:v>1.52011366236018</c:v>
                </c:pt>
                <c:pt idx="1">
                  <c:v>2.63007250573785</c:v>
                </c:pt>
                <c:pt idx="2">
                  <c:v>6.3477123140515</c:v>
                </c:pt>
                <c:pt idx="3">
                  <c:v>11.7110051932988</c:v>
                </c:pt>
                <c:pt idx="4">
                  <c:v>13.1109685641959</c:v>
                </c:pt>
                <c:pt idx="5">
                  <c:v>18.0467393360345</c:v>
                </c:pt>
                <c:pt idx="6">
                  <c:v>19.5480746045849</c:v>
                </c:pt>
                <c:pt idx="7">
                  <c:v>23.9024734926687</c:v>
                </c:pt>
                <c:pt idx="8">
                  <c:v>25.6276321945837</c:v>
                </c:pt>
                <c:pt idx="9">
                  <c:v>27.2891023581709</c:v>
                </c:pt>
                <c:pt idx="10">
                  <c:v>29.8895860642939</c:v>
                </c:pt>
                <c:pt idx="11">
                  <c:v>34.1293587763317</c:v>
                </c:pt>
                <c:pt idx="12">
                  <c:v>37.0534871640801</c:v>
                </c:pt>
                <c:pt idx="13">
                  <c:v>38.524830994363</c:v>
                </c:pt>
                <c:pt idx="14">
                  <c:v>40.4161391940883</c:v>
                </c:pt>
                <c:pt idx="15">
                  <c:v>42.6091639985765</c:v>
                </c:pt>
                <c:pt idx="16">
                  <c:v>44.98631805389</c:v>
                </c:pt>
                <c:pt idx="17">
                  <c:v>47.1384090027501</c:v>
                </c:pt>
                <c:pt idx="18">
                  <c:v>49.3716820695638</c:v>
                </c:pt>
                <c:pt idx="19">
                  <c:v>51.6275941159581</c:v>
                </c:pt>
                <c:pt idx="20">
                  <c:v>53.730549937365</c:v>
                </c:pt>
                <c:pt idx="21">
                  <c:v>55.6417021266678</c:v>
                </c:pt>
                <c:pt idx="22">
                  <c:v>61.5725866957635</c:v>
                </c:pt>
                <c:pt idx="23">
                  <c:v>63.4911479514928</c:v>
                </c:pt>
                <c:pt idx="24">
                  <c:v>65.5048195577302</c:v>
                </c:pt>
                <c:pt idx="25">
                  <c:v>67.9448550416658</c:v>
                </c:pt>
                <c:pt idx="26">
                  <c:v>74.6325909408278</c:v>
                </c:pt>
                <c:pt idx="27">
                  <c:v>80.259013993889</c:v>
                </c:pt>
                <c:pt idx="28">
                  <c:v>87.4948893733682</c:v>
                </c:pt>
                <c:pt idx="29">
                  <c:v>96.5101062985358</c:v>
                </c:pt>
                <c:pt idx="30">
                  <c:v>108.834991429494</c:v>
                </c:pt>
                <c:pt idx="31">
                  <c:v>135.432154621186</c:v>
                </c:pt>
                <c:pt idx="32">
                  <c:v>151.916896246773</c:v>
                </c:pt>
                <c:pt idx="33">
                  <c:v>166.838501878149</c:v>
                </c:pt>
                <c:pt idx="34">
                  <c:v>182.530852651309</c:v>
                </c:pt>
                <c:pt idx="35">
                  <c:v>199.101336930952</c:v>
                </c:pt>
                <c:pt idx="36">
                  <c:v>253.290472964229</c:v>
                </c:pt>
                <c:pt idx="37">
                  <c:v>251.472068983797</c:v>
                </c:pt>
                <c:pt idx="38">
                  <c:v>258.851906064869</c:v>
                </c:pt>
                <c:pt idx="39">
                  <c:v>278.550230074664</c:v>
                </c:pt>
                <c:pt idx="40">
                  <c:v>287.275945839436</c:v>
                </c:pt>
                <c:pt idx="41">
                  <c:v>302.796314661468</c:v>
                </c:pt>
                <c:pt idx="42">
                  <c:v>310.930865270819</c:v>
                </c:pt>
                <c:pt idx="43">
                  <c:v>319.851651932169</c:v>
                </c:pt>
                <c:pt idx="44">
                  <c:v>328.626871870746</c:v>
                </c:pt>
                <c:pt idx="45">
                  <c:v>338.221252120258</c:v>
                </c:pt>
                <c:pt idx="46">
                  <c:v>347.124208516856</c:v>
                </c:pt>
                <c:pt idx="47">
                  <c:v>354.65993894858</c:v>
                </c:pt>
                <c:pt idx="48">
                  <c:v>359.703026478702</c:v>
                </c:pt>
                <c:pt idx="49">
                  <c:v>361.286549791205</c:v>
                </c:pt>
                <c:pt idx="50">
                  <c:v>363.41882075332</c:v>
                </c:pt>
                <c:pt idx="51">
                  <c:v>365.856344418972</c:v>
                </c:pt>
                <c:pt idx="52">
                  <c:v>357.967048877223</c:v>
                </c:pt>
                <c:pt idx="53">
                  <c:v>308.850242769044</c:v>
                </c:pt>
                <c:pt idx="54">
                  <c:v>324.478277467293</c:v>
                </c:pt>
                <c:pt idx="55">
                  <c:v>340.753762109808</c:v>
                </c:pt>
                <c:pt idx="56">
                  <c:v>356.752562901121</c:v>
                </c:pt>
                <c:pt idx="57">
                  <c:v>367.713040563117</c:v>
                </c:pt>
                <c:pt idx="58">
                  <c:v>372.079362252472</c:v>
                </c:pt>
                <c:pt idx="59">
                  <c:v>373.648038207341</c:v>
                </c:pt>
                <c:pt idx="60">
                  <c:v>378.023269010164</c:v>
                </c:pt>
                <c:pt idx="61">
                  <c:v>379.754458832214</c:v>
                </c:pt>
                <c:pt idx="62">
                  <c:v>381.263699474743</c:v>
                </c:pt>
                <c:pt idx="63">
                  <c:v>382.775566422147</c:v>
                </c:pt>
                <c:pt idx="64">
                  <c:v>384.253683990125</c:v>
                </c:pt>
                <c:pt idx="65">
                  <c:v>385.520002466487</c:v>
                </c:pt>
                <c:pt idx="66">
                  <c:v>386.77822427603</c:v>
                </c:pt>
                <c:pt idx="67">
                  <c:v>388.017317531814</c:v>
                </c:pt>
                <c:pt idx="68">
                  <c:v>389.081861218139</c:v>
                </c:pt>
                <c:pt idx="69">
                  <c:v>390.224728045261</c:v>
                </c:pt>
                <c:pt idx="70">
                  <c:v>391.397370903586</c:v>
                </c:pt>
                <c:pt idx="71">
                  <c:v>392.430423292931</c:v>
                </c:pt>
                <c:pt idx="72">
                  <c:v>393.558223895805</c:v>
                </c:pt>
                <c:pt idx="73">
                  <c:v>394.612141861072</c:v>
                </c:pt>
                <c:pt idx="74">
                  <c:v>395.509921456916</c:v>
                </c:pt>
                <c:pt idx="75">
                  <c:v>396.516190896827</c:v>
                </c:pt>
                <c:pt idx="76">
                  <c:v>397.572652895666</c:v>
                </c:pt>
                <c:pt idx="77">
                  <c:v>398.599902864791</c:v>
                </c:pt>
                <c:pt idx="78">
                  <c:v>399.598160768935</c:v>
                </c:pt>
                <c:pt idx="79">
                  <c:v>400.612802733111</c:v>
                </c:pt>
                <c:pt idx="80">
                  <c:v>401.513540834815</c:v>
                </c:pt>
                <c:pt idx="81">
                  <c:v>402.477944202579</c:v>
                </c:pt>
                <c:pt idx="82">
                  <c:v>403.407411585053</c:v>
                </c:pt>
                <c:pt idx="83">
                  <c:v>404.237179178236</c:v>
                </c:pt>
                <c:pt idx="84">
                  <c:v>405.195192859604</c:v>
                </c:pt>
                <c:pt idx="85">
                  <c:v>406.083846851431</c:v>
                </c:pt>
                <c:pt idx="86">
                  <c:v>406.986691694076</c:v>
                </c:pt>
                <c:pt idx="87">
                  <c:v>407.879683425229</c:v>
                </c:pt>
                <c:pt idx="88">
                  <c:v>408.730794573684</c:v>
                </c:pt>
                <c:pt idx="89">
                  <c:v>409.53390934781</c:v>
                </c:pt>
                <c:pt idx="90">
                  <c:v>410.522447932582</c:v>
                </c:pt>
                <c:pt idx="91">
                  <c:v>411.289387734804</c:v>
                </c:pt>
                <c:pt idx="92">
                  <c:v>412.135749234494</c:v>
                </c:pt>
                <c:pt idx="93">
                  <c:v>412.944452831611</c:v>
                </c:pt>
                <c:pt idx="94">
                  <c:v>413.779706818922</c:v>
                </c:pt>
                <c:pt idx="95">
                  <c:v>414.582632119959</c:v>
                </c:pt>
                <c:pt idx="96">
                  <c:v>415.287798760387</c:v>
                </c:pt>
                <c:pt idx="97">
                  <c:v>416.838523546664</c:v>
                </c:pt>
                <c:pt idx="98">
                  <c:v>418.328755670402</c:v>
                </c:pt>
                <c:pt idx="99">
                  <c:v>418.999723860153</c:v>
                </c:pt>
                <c:pt idx="100">
                  <c:v>419.792213750367</c:v>
                </c:pt>
                <c:pt idx="101">
                  <c:v>420.4811176172</c:v>
                </c:pt>
                <c:pt idx="102">
                  <c:v>421.258134883348</c:v>
                </c:pt>
                <c:pt idx="103">
                  <c:v>422.057040776817</c:v>
                </c:pt>
                <c:pt idx="104">
                  <c:v>422.706820641673</c:v>
                </c:pt>
                <c:pt idx="105">
                  <c:v>423.431263799457</c:v>
                </c:pt>
                <c:pt idx="106">
                  <c:v>424.164487166537</c:v>
                </c:pt>
                <c:pt idx="107">
                  <c:v>424.854077464073</c:v>
                </c:pt>
                <c:pt idx="108">
                  <c:v>425.515670025073</c:v>
                </c:pt>
                <c:pt idx="109">
                  <c:v>426.226185159776</c:v>
                </c:pt>
                <c:pt idx="110">
                  <c:v>426.854206228846</c:v>
                </c:pt>
                <c:pt idx="111">
                  <c:v>427.520610336132</c:v>
                </c:pt>
                <c:pt idx="112">
                  <c:v>428.166415143572</c:v>
                </c:pt>
                <c:pt idx="113">
                  <c:v>428.846989107143</c:v>
                </c:pt>
                <c:pt idx="114">
                  <c:v>429.455061337589</c:v>
                </c:pt>
                <c:pt idx="115">
                  <c:v>430.097843395805</c:v>
                </c:pt>
                <c:pt idx="116">
                  <c:v>430.728463431628</c:v>
                </c:pt>
                <c:pt idx="117">
                  <c:v>431.236196071092</c:v>
                </c:pt>
                <c:pt idx="118">
                  <c:v>431.840638036628</c:v>
                </c:pt>
                <c:pt idx="119">
                  <c:v>432.505237180784</c:v>
                </c:pt>
                <c:pt idx="120">
                  <c:v>433.049950151602</c:v>
                </c:pt>
                <c:pt idx="121">
                  <c:v>433.654782087356</c:v>
                </c:pt>
                <c:pt idx="122">
                  <c:v>434.315905967176</c:v>
                </c:pt>
                <c:pt idx="123">
                  <c:v>434.864702228136</c:v>
                </c:pt>
                <c:pt idx="124">
                  <c:v>435.499435027748</c:v>
                </c:pt>
                <c:pt idx="125">
                  <c:v>436.065472094872</c:v>
                </c:pt>
                <c:pt idx="126">
                  <c:v>436.725646393517</c:v>
                </c:pt>
                <c:pt idx="127">
                  <c:v>437.343299381541</c:v>
                </c:pt>
                <c:pt idx="128">
                  <c:v>437.982036078457</c:v>
                </c:pt>
                <c:pt idx="129">
                  <c:v>438.511449684529</c:v>
                </c:pt>
                <c:pt idx="130">
                  <c:v>439.103650063205</c:v>
                </c:pt>
                <c:pt idx="131">
                  <c:v>439.669976934519</c:v>
                </c:pt>
                <c:pt idx="132">
                  <c:v>440.202969241743</c:v>
                </c:pt>
                <c:pt idx="133">
                  <c:v>440.77876774413</c:v>
                </c:pt>
                <c:pt idx="134">
                  <c:v>441.35763118048</c:v>
                </c:pt>
                <c:pt idx="135">
                  <c:v>441.856949337097</c:v>
                </c:pt>
                <c:pt idx="136">
                  <c:v>442.393555533431</c:v>
                </c:pt>
                <c:pt idx="137">
                  <c:v>442.947395346077</c:v>
                </c:pt>
                <c:pt idx="138">
                  <c:v>443.45584544043</c:v>
                </c:pt>
                <c:pt idx="139">
                  <c:v>443.960196608157</c:v>
                </c:pt>
                <c:pt idx="140">
                  <c:v>444.43059653418</c:v>
                </c:pt>
                <c:pt idx="141">
                  <c:v>444.910487843441</c:v>
                </c:pt>
                <c:pt idx="142">
                  <c:v>445.439721996757</c:v>
                </c:pt>
                <c:pt idx="143">
                  <c:v>445.927545833373</c:v>
                </c:pt>
                <c:pt idx="144">
                  <c:v>446.353144937543</c:v>
                </c:pt>
                <c:pt idx="145">
                  <c:v>446.882319622708</c:v>
                </c:pt>
                <c:pt idx="146">
                  <c:v>447.36167006466</c:v>
                </c:pt>
                <c:pt idx="147">
                  <c:v>447.861587631861</c:v>
                </c:pt>
                <c:pt idx="148">
                  <c:v>448.30603986062</c:v>
                </c:pt>
                <c:pt idx="149">
                  <c:v>448.777678384724</c:v>
                </c:pt>
                <c:pt idx="150">
                  <c:v>449.208365393728</c:v>
                </c:pt>
                <c:pt idx="151">
                  <c:v>449.671745318169</c:v>
                </c:pt>
                <c:pt idx="152">
                  <c:v>450.147049644689</c:v>
                </c:pt>
                <c:pt idx="153">
                  <c:v>450.58989768026</c:v>
                </c:pt>
                <c:pt idx="154">
                  <c:v>451.016438407295</c:v>
                </c:pt>
                <c:pt idx="155">
                  <c:v>451.463234735136</c:v>
                </c:pt>
                <c:pt idx="156">
                  <c:v>451.918930084389</c:v>
                </c:pt>
                <c:pt idx="157">
                  <c:v>452.34906903946</c:v>
                </c:pt>
                <c:pt idx="158">
                  <c:v>452.799329840191</c:v>
                </c:pt>
                <c:pt idx="159">
                  <c:v>453.590241120711</c:v>
                </c:pt>
                <c:pt idx="160">
                  <c:v>454.008073020933</c:v>
                </c:pt>
                <c:pt idx="161">
                  <c:v>454.34566004576</c:v>
                </c:pt>
                <c:pt idx="162">
                  <c:v>454.727439005146</c:v>
                </c:pt>
                <c:pt idx="163">
                  <c:v>455.081315794198</c:v>
                </c:pt>
                <c:pt idx="164">
                  <c:v>455.486927418701</c:v>
                </c:pt>
                <c:pt idx="165">
                  <c:v>455.90433891312</c:v>
                </c:pt>
                <c:pt idx="166">
                  <c:v>456.222071750992</c:v>
                </c:pt>
                <c:pt idx="167">
                  <c:v>456.599550180402</c:v>
                </c:pt>
                <c:pt idx="168">
                  <c:v>456.961088794645</c:v>
                </c:pt>
                <c:pt idx="169">
                  <c:v>457.330506084659</c:v>
                </c:pt>
                <c:pt idx="170">
                  <c:v>457.612852498185</c:v>
                </c:pt>
                <c:pt idx="171">
                  <c:v>458.005102429601</c:v>
                </c:pt>
                <c:pt idx="172">
                  <c:v>458.303252112919</c:v>
                </c:pt>
                <c:pt idx="173">
                  <c:v>458.621159753183</c:v>
                </c:pt>
                <c:pt idx="174">
                  <c:v>458.986371636321</c:v>
                </c:pt>
                <c:pt idx="175">
                  <c:v>459.339321456366</c:v>
                </c:pt>
                <c:pt idx="176">
                  <c:v>459.578344204988</c:v>
                </c:pt>
                <c:pt idx="177">
                  <c:v>459.888077271099</c:v>
                </c:pt>
                <c:pt idx="178">
                  <c:v>460.217241816893</c:v>
                </c:pt>
                <c:pt idx="179">
                  <c:v>460.513349058455</c:v>
                </c:pt>
                <c:pt idx="180">
                  <c:v>460.88851107043</c:v>
                </c:pt>
                <c:pt idx="181">
                  <c:v>461.147068243398</c:v>
                </c:pt>
                <c:pt idx="182">
                  <c:v>461.464081263622</c:v>
                </c:pt>
                <c:pt idx="183">
                  <c:v>461.7770541881</c:v>
                </c:pt>
                <c:pt idx="184">
                  <c:v>462.062802452038</c:v>
                </c:pt>
                <c:pt idx="185">
                  <c:v>462.286721268686</c:v>
                </c:pt>
                <c:pt idx="186">
                  <c:v>462.579318648919</c:v>
                </c:pt>
                <c:pt idx="187">
                  <c:v>462.854027013691</c:v>
                </c:pt>
                <c:pt idx="188">
                  <c:v>463.149895884027</c:v>
                </c:pt>
                <c:pt idx="189">
                  <c:v>463.422898388981</c:v>
                </c:pt>
                <c:pt idx="190">
                  <c:v>463.696133029568</c:v>
                </c:pt>
                <c:pt idx="191">
                  <c:v>463.892357469056</c:v>
                </c:pt>
                <c:pt idx="192">
                  <c:v>464.134816174717</c:v>
                </c:pt>
                <c:pt idx="193">
                  <c:v>464.380484231172</c:v>
                </c:pt>
                <c:pt idx="194">
                  <c:v>464.569463568051</c:v>
                </c:pt>
                <c:pt idx="195">
                  <c:v>464.795889225605</c:v>
                </c:pt>
                <c:pt idx="196">
                  <c:v>465.03088416738</c:v>
                </c:pt>
                <c:pt idx="197">
                  <c:v>465.276318608502</c:v>
                </c:pt>
                <c:pt idx="198">
                  <c:v>465.49776022529</c:v>
                </c:pt>
                <c:pt idx="199">
                  <c:v>465.71258264706</c:v>
                </c:pt>
                <c:pt idx="200">
                  <c:v>465.873988903591</c:v>
                </c:pt>
                <c:pt idx="201">
                  <c:v>466.076663000699</c:v>
                </c:pt>
                <c:pt idx="202">
                  <c:v>466.297882946726</c:v>
                </c:pt>
                <c:pt idx="203">
                  <c:v>466.510696678437</c:v>
                </c:pt>
                <c:pt idx="204">
                  <c:v>466.717492415448</c:v>
                </c:pt>
                <c:pt idx="205">
                  <c:v>466.915387708319</c:v>
                </c:pt>
                <c:pt idx="206">
                  <c:v>467.057870595435</c:v>
                </c:pt>
                <c:pt idx="207">
                  <c:v>467.263477312275</c:v>
                </c:pt>
                <c:pt idx="208">
                  <c:v>467.471778189399</c:v>
                </c:pt>
                <c:pt idx="209">
                  <c:v>467.658240518877</c:v>
                </c:pt>
                <c:pt idx="210">
                  <c:v>467.769732992601</c:v>
                </c:pt>
                <c:pt idx="211">
                  <c:v>467.961589727914</c:v>
                </c:pt>
                <c:pt idx="212">
                  <c:v>468.126993741678</c:v>
                </c:pt>
                <c:pt idx="213">
                  <c:v>468.326155065709</c:v>
                </c:pt>
                <c:pt idx="214">
                  <c:v>468.510202873785</c:v>
                </c:pt>
                <c:pt idx="215">
                  <c:v>468.635213148045</c:v>
                </c:pt>
                <c:pt idx="216">
                  <c:v>468.789283130074</c:v>
                </c:pt>
                <c:pt idx="217">
                  <c:v>468.943894014537</c:v>
                </c:pt>
                <c:pt idx="218">
                  <c:v>469.105479057737</c:v>
                </c:pt>
                <c:pt idx="219">
                  <c:v>469.171167078106</c:v>
                </c:pt>
                <c:pt idx="220">
                  <c:v>469.358402349193</c:v>
                </c:pt>
                <c:pt idx="221">
                  <c:v>469.512503585041</c:v>
                </c:pt>
                <c:pt idx="222">
                  <c:v>469.67519392924</c:v>
                </c:pt>
                <c:pt idx="223">
                  <c:v>469.892580900935</c:v>
                </c:pt>
                <c:pt idx="224">
                  <c:v>470.101102368686</c:v>
                </c:pt>
                <c:pt idx="225">
                  <c:v>470.240511197252</c:v>
                </c:pt>
                <c:pt idx="226">
                  <c:v>470.434401108345</c:v>
                </c:pt>
                <c:pt idx="227">
                  <c:v>470.651728860248</c:v>
                </c:pt>
                <c:pt idx="228">
                  <c:v>470.84295204511</c:v>
                </c:pt>
                <c:pt idx="229">
                  <c:v>471.045376093938</c:v>
                </c:pt>
                <c:pt idx="230">
                  <c:v>471.206707133185</c:v>
                </c:pt>
                <c:pt idx="231">
                  <c:v>471.331757651405</c:v>
                </c:pt>
                <c:pt idx="232">
                  <c:v>471.564092598285</c:v>
                </c:pt>
                <c:pt idx="233">
                  <c:v>471.855878505089</c:v>
                </c:pt>
                <c:pt idx="234">
                  <c:v>472.085111286742</c:v>
                </c:pt>
                <c:pt idx="235">
                  <c:v>472.214305515004</c:v>
                </c:pt>
                <c:pt idx="236">
                  <c:v>472.449803590329</c:v>
                </c:pt>
                <c:pt idx="237">
                  <c:v>472.606760118146</c:v>
                </c:pt>
                <c:pt idx="238">
                  <c:v>472.822783889807</c:v>
                </c:pt>
                <c:pt idx="239">
                  <c:v>472.997937941449</c:v>
                </c:pt>
                <c:pt idx="240">
                  <c:v>473.142877396794</c:v>
                </c:pt>
                <c:pt idx="241">
                  <c:v>473.22526030913</c:v>
                </c:pt>
                <c:pt idx="242">
                  <c:v>473.360738390812</c:v>
                </c:pt>
                <c:pt idx="243">
                  <c:v>473.508062944495</c:v>
                </c:pt>
                <c:pt idx="244">
                  <c:v>473.659058245224</c:v>
                </c:pt>
                <c:pt idx="245">
                  <c:v>473.860030380443</c:v>
                </c:pt>
                <c:pt idx="246">
                  <c:v>474.035602632144</c:v>
                </c:pt>
                <c:pt idx="247">
                  <c:v>474.108346348579</c:v>
                </c:pt>
                <c:pt idx="248">
                  <c:v>474.239083217951</c:v>
                </c:pt>
                <c:pt idx="249">
                  <c:v>474.339230628437</c:v>
                </c:pt>
                <c:pt idx="250">
                  <c:v>474.455742116372</c:v>
                </c:pt>
                <c:pt idx="251">
                  <c:v>474.475116850139</c:v>
                </c:pt>
                <c:pt idx="252">
                  <c:v>474.569296086801</c:v>
                </c:pt>
                <c:pt idx="253">
                  <c:v>474.636606731152</c:v>
                </c:pt>
                <c:pt idx="254">
                  <c:v>474.761226441994</c:v>
                </c:pt>
                <c:pt idx="255">
                  <c:v>475.189172110386</c:v>
                </c:pt>
                <c:pt idx="256">
                  <c:v>475.318731443718</c:v>
                </c:pt>
                <c:pt idx="257">
                  <c:v>475.509984046908</c:v>
                </c:pt>
                <c:pt idx="258">
                  <c:v>475.762974796516</c:v>
                </c:pt>
                <c:pt idx="259">
                  <c:v>475.914119264292</c:v>
                </c:pt>
                <c:pt idx="260">
                  <c:v>476.121096264464</c:v>
                </c:pt>
                <c:pt idx="261">
                  <c:v>476.302996605934</c:v>
                </c:pt>
                <c:pt idx="262">
                  <c:v>476.525411619182</c:v>
                </c:pt>
                <c:pt idx="263">
                  <c:v>476.707664380379</c:v>
                </c:pt>
                <c:pt idx="264">
                  <c:v>476.895095368506</c:v>
                </c:pt>
                <c:pt idx="265">
                  <c:v>477.112763086895</c:v>
                </c:pt>
                <c:pt idx="266">
                  <c:v>477.324679549236</c:v>
                </c:pt>
                <c:pt idx="267">
                  <c:v>477.512251410635</c:v>
                </c:pt>
                <c:pt idx="268">
                  <c:v>477.689796245771</c:v>
                </c:pt>
                <c:pt idx="269">
                  <c:v>477.772940307798</c:v>
                </c:pt>
                <c:pt idx="270">
                  <c:v>477.950712286684</c:v>
                </c:pt>
                <c:pt idx="271">
                  <c:v>478.103708082813</c:v>
                </c:pt>
                <c:pt idx="272">
                  <c:v>478.276293643486</c:v>
                </c:pt>
                <c:pt idx="273">
                  <c:v>478.444346914025</c:v>
                </c:pt>
                <c:pt idx="274">
                  <c:v>478.792369798793</c:v>
                </c:pt>
                <c:pt idx="275">
                  <c:v>478.98410905632</c:v>
                </c:pt>
                <c:pt idx="276">
                  <c:v>479.209969317151</c:v>
                </c:pt>
                <c:pt idx="277">
                  <c:v>479.41621755546</c:v>
                </c:pt>
                <c:pt idx="278">
                  <c:v>479.568434995272</c:v>
                </c:pt>
                <c:pt idx="279">
                  <c:v>479.705917214999</c:v>
                </c:pt>
                <c:pt idx="280">
                  <c:v>479.940271617918</c:v>
                </c:pt>
                <c:pt idx="281">
                  <c:v>480.217834129523</c:v>
                </c:pt>
                <c:pt idx="282">
                  <c:v>480.5152734739</c:v>
                </c:pt>
                <c:pt idx="283">
                  <c:v>480.791146540378</c:v>
                </c:pt>
                <c:pt idx="284">
                  <c:v>481.022774093295</c:v>
                </c:pt>
                <c:pt idx="285">
                  <c:v>481.215726410233</c:v>
                </c:pt>
                <c:pt idx="286">
                  <c:v>481.461149318769</c:v>
                </c:pt>
                <c:pt idx="287">
                  <c:v>481.68609114944</c:v>
                </c:pt>
                <c:pt idx="288">
                  <c:v>481.891759307494</c:v>
                </c:pt>
                <c:pt idx="289">
                  <c:v>482.18357192899</c:v>
                </c:pt>
                <c:pt idx="290">
                  <c:v>482.51228955168</c:v>
                </c:pt>
                <c:pt idx="291">
                  <c:v>482.686247313412</c:v>
                </c:pt>
                <c:pt idx="292">
                  <c:v>482.926875225192</c:v>
                </c:pt>
                <c:pt idx="293">
                  <c:v>483.156431193334</c:v>
                </c:pt>
                <c:pt idx="294">
                  <c:v>483.342440852892</c:v>
                </c:pt>
                <c:pt idx="295">
                  <c:v>483.612058278742</c:v>
                </c:pt>
                <c:pt idx="296">
                  <c:v>483.951315661724</c:v>
                </c:pt>
                <c:pt idx="297">
                  <c:v>484.284394143765</c:v>
                </c:pt>
                <c:pt idx="298">
                  <c:v>484.568639170825</c:v>
                </c:pt>
                <c:pt idx="299">
                  <c:v>484.881625919424</c:v>
                </c:pt>
                <c:pt idx="300">
                  <c:v>485.089320836245</c:v>
                </c:pt>
                <c:pt idx="301">
                  <c:v>485.427784169122</c:v>
                </c:pt>
                <c:pt idx="302">
                  <c:v>485.797386874964</c:v>
                </c:pt>
                <c:pt idx="303">
                  <c:v>486.160659214225</c:v>
                </c:pt>
                <c:pt idx="304">
                  <c:v>486.406052383343</c:v>
                </c:pt>
                <c:pt idx="305">
                  <c:v>486.695559747648</c:v>
                </c:pt>
                <c:pt idx="306">
                  <c:v>487.013308785468</c:v>
                </c:pt>
                <c:pt idx="307">
                  <c:v>487.229136484731</c:v>
                </c:pt>
                <c:pt idx="308">
                  <c:v>487.586562362155</c:v>
                </c:pt>
                <c:pt idx="309">
                  <c:v>487.961575328683</c:v>
                </c:pt>
                <c:pt idx="310">
                  <c:v>488.354119682277</c:v>
                </c:pt>
                <c:pt idx="311">
                  <c:v>488.706787627444</c:v>
                </c:pt>
                <c:pt idx="312">
                  <c:v>489.06783455365</c:v>
                </c:pt>
                <c:pt idx="313">
                  <c:v>489.380015858711</c:v>
                </c:pt>
                <c:pt idx="314">
                  <c:v>489.67496966614</c:v>
                </c:pt>
                <c:pt idx="315">
                  <c:v>490.043661256942</c:v>
                </c:pt>
                <c:pt idx="316">
                  <c:v>490.432940383727</c:v>
                </c:pt>
                <c:pt idx="317">
                  <c:v>490.706722061041</c:v>
                </c:pt>
                <c:pt idx="318">
                  <c:v>491.089038253258</c:v>
                </c:pt>
                <c:pt idx="319">
                  <c:v>491.428351303366</c:v>
                </c:pt>
                <c:pt idx="320">
                  <c:v>491.730785254377</c:v>
                </c:pt>
                <c:pt idx="321">
                  <c:v>491.984551731491</c:v>
                </c:pt>
                <c:pt idx="322">
                  <c:v>492.393861169136</c:v>
                </c:pt>
                <c:pt idx="323">
                  <c:v>492.712074959617</c:v>
                </c:pt>
                <c:pt idx="324">
                  <c:v>493.11293171733</c:v>
                </c:pt>
                <c:pt idx="325">
                  <c:v>493.477036563271</c:v>
                </c:pt>
                <c:pt idx="326">
                  <c:v>493.843144810516</c:v>
                </c:pt>
                <c:pt idx="327">
                  <c:v>494.175668591456</c:v>
                </c:pt>
                <c:pt idx="328">
                  <c:v>494.592838750612</c:v>
                </c:pt>
                <c:pt idx="329">
                  <c:v>495.002757656058</c:v>
                </c:pt>
                <c:pt idx="330">
                  <c:v>495.362775279045</c:v>
                </c:pt>
                <c:pt idx="331">
                  <c:v>495.716694580705</c:v>
                </c:pt>
                <c:pt idx="332">
                  <c:v>496.063465665581</c:v>
                </c:pt>
                <c:pt idx="333">
                  <c:v>496.336388937292</c:v>
                </c:pt>
                <c:pt idx="334">
                  <c:v>496.692746773126</c:v>
                </c:pt>
                <c:pt idx="335">
                  <c:v>497.111862593462</c:v>
                </c:pt>
                <c:pt idx="336">
                  <c:v>497.538449213869</c:v>
                </c:pt>
                <c:pt idx="337">
                  <c:v>497.894142958629</c:v>
                </c:pt>
                <c:pt idx="338">
                  <c:v>498.398854624226</c:v>
                </c:pt>
                <c:pt idx="339">
                  <c:v>498.779240839916</c:v>
                </c:pt>
                <c:pt idx="340">
                  <c:v>499.080588758699</c:v>
                </c:pt>
                <c:pt idx="341">
                  <c:v>499.429023750527</c:v>
                </c:pt>
                <c:pt idx="342">
                  <c:v>500.455028453274</c:v>
                </c:pt>
                <c:pt idx="343">
                  <c:v>500.749535890327</c:v>
                </c:pt>
                <c:pt idx="344">
                  <c:v>501.171502569649</c:v>
                </c:pt>
                <c:pt idx="345">
                  <c:v>501.670955671588</c:v>
                </c:pt>
                <c:pt idx="346">
                  <c:v>501.998268408204</c:v>
                </c:pt>
                <c:pt idx="347">
                  <c:v>502.447807651212</c:v>
                </c:pt>
                <c:pt idx="348">
                  <c:v>502.929837033395</c:v>
                </c:pt>
                <c:pt idx="349">
                  <c:v>503.388862425049</c:v>
                </c:pt>
                <c:pt idx="350">
                  <c:v>503.757258879726</c:v>
                </c:pt>
                <c:pt idx="351">
                  <c:v>504.223756467433</c:v>
                </c:pt>
                <c:pt idx="352">
                  <c:v>504.660632822315</c:v>
                </c:pt>
                <c:pt idx="353">
                  <c:v>505.07025471917</c:v>
                </c:pt>
                <c:pt idx="354">
                  <c:v>505.551104928432</c:v>
                </c:pt>
                <c:pt idx="355">
                  <c:v>506.030160600954</c:v>
                </c:pt>
                <c:pt idx="356">
                  <c:v>506.408992924902</c:v>
                </c:pt>
                <c:pt idx="357">
                  <c:v>506.896455578935</c:v>
                </c:pt>
                <c:pt idx="358">
                  <c:v>507.373819277361</c:v>
                </c:pt>
                <c:pt idx="359">
                  <c:v>507.826177165306</c:v>
                </c:pt>
                <c:pt idx="360">
                  <c:v>508.210690418941</c:v>
                </c:pt>
                <c:pt idx="361">
                  <c:v>509.531579287459</c:v>
                </c:pt>
                <c:pt idx="362">
                  <c:v>509.305415900389</c:v>
                </c:pt>
                <c:pt idx="363">
                  <c:v>509.797952604921</c:v>
                </c:pt>
                <c:pt idx="364">
                  <c:v>510.248988244913</c:v>
                </c:pt>
                <c:pt idx="365">
                  <c:v>510.676450402785</c:v>
                </c:pt>
                <c:pt idx="366">
                  <c:v>511.038125242374</c:v>
                </c:pt>
                <c:pt idx="367">
                  <c:v>511.52088456287</c:v>
                </c:pt>
                <c:pt idx="368">
                  <c:v>512.036850653004</c:v>
                </c:pt>
                <c:pt idx="369">
                  <c:v>512.502064241629</c:v>
                </c:pt>
                <c:pt idx="370">
                  <c:v>512.967450483013</c:v>
                </c:pt>
                <c:pt idx="371">
                  <c:v>513.432077197471</c:v>
                </c:pt>
                <c:pt idx="372">
                  <c:v>513.812992125402</c:v>
                </c:pt>
                <c:pt idx="373">
                  <c:v>514.307445308736</c:v>
                </c:pt>
                <c:pt idx="374">
                  <c:v>514.809954346172</c:v>
                </c:pt>
                <c:pt idx="375">
                  <c:v>515.295277651333</c:v>
                </c:pt>
                <c:pt idx="376">
                  <c:v>515.731406349145</c:v>
                </c:pt>
                <c:pt idx="377">
                  <c:v>516.301283597251</c:v>
                </c:pt>
                <c:pt idx="378">
                  <c:v>516.678986578963</c:v>
                </c:pt>
                <c:pt idx="379">
                  <c:v>517.2231180633</c:v>
                </c:pt>
                <c:pt idx="380">
                  <c:v>517.733889737123</c:v>
                </c:pt>
                <c:pt idx="381">
                  <c:v>518.203516479824</c:v>
                </c:pt>
                <c:pt idx="382">
                  <c:v>518.568871567234</c:v>
                </c:pt>
                <c:pt idx="383">
                  <c:v>519.058432450906</c:v>
                </c:pt>
                <c:pt idx="384">
                  <c:v>519.531379411016</c:v>
                </c:pt>
                <c:pt idx="385">
                  <c:v>519.943491966893</c:v>
                </c:pt>
                <c:pt idx="386">
                  <c:v>520.42207644408</c:v>
                </c:pt>
                <c:pt idx="387">
                  <c:v>520.961139325906</c:v>
                </c:pt>
                <c:pt idx="388">
                  <c:v>522.139314373354</c:v>
                </c:pt>
                <c:pt idx="389">
                  <c:v>522.064458022431</c:v>
                </c:pt>
                <c:pt idx="390">
                  <c:v>522.589855505153</c:v>
                </c:pt>
                <c:pt idx="391">
                  <c:v>523.128354175189</c:v>
                </c:pt>
                <c:pt idx="392">
                  <c:v>523.563638940013</c:v>
                </c:pt>
                <c:pt idx="393">
                  <c:v>524.145483404965</c:v>
                </c:pt>
                <c:pt idx="394">
                  <c:v>524.661607978361</c:v>
                </c:pt>
                <c:pt idx="395">
                  <c:v>525.098314350672</c:v>
                </c:pt>
                <c:pt idx="396">
                  <c:v>525.648385768214</c:v>
                </c:pt>
                <c:pt idx="397">
                  <c:v>526.188400948629</c:v>
                </c:pt>
                <c:pt idx="398">
                  <c:v>526.634050672073</c:v>
                </c:pt>
                <c:pt idx="399">
                  <c:v>527.123406587736</c:v>
                </c:pt>
                <c:pt idx="400">
                  <c:v>527.625632891884</c:v>
                </c:pt>
                <c:pt idx="401">
                  <c:v>528.123884686724</c:v>
                </c:pt>
                <c:pt idx="402">
                  <c:v>529.70831574984</c:v>
                </c:pt>
                <c:pt idx="403">
                  <c:v>530.082917130133</c:v>
                </c:pt>
                <c:pt idx="404">
                  <c:v>530.598645800931</c:v>
                </c:pt>
                <c:pt idx="405">
                  <c:v>531.088930902509</c:v>
                </c:pt>
                <c:pt idx="406">
                  <c:v>531.471385377749</c:v>
                </c:pt>
                <c:pt idx="407">
                  <c:v>532.064568455376</c:v>
                </c:pt>
                <c:pt idx="408">
                  <c:v>532.568221229949</c:v>
                </c:pt>
                <c:pt idx="409">
                  <c:v>532.986822824078</c:v>
                </c:pt>
                <c:pt idx="410">
                  <c:v>534.540458988572</c:v>
                </c:pt>
                <c:pt idx="411">
                  <c:v>534.118373873562</c:v>
                </c:pt>
                <c:pt idx="412">
                  <c:v>535.334163265032</c:v>
                </c:pt>
                <c:pt idx="413">
                  <c:v>535.190321483499</c:v>
                </c:pt>
                <c:pt idx="414">
                  <c:v>535.76268407465</c:v>
                </c:pt>
                <c:pt idx="415">
                  <c:v>537.769410917713</c:v>
                </c:pt>
                <c:pt idx="416">
                  <c:v>538.212534169265</c:v>
                </c:pt>
                <c:pt idx="417">
                  <c:v>537.82795567727</c:v>
                </c:pt>
                <c:pt idx="418">
                  <c:v>539.62059775457</c:v>
                </c:pt>
                <c:pt idx="419">
                  <c:v>538.586186713651</c:v>
                </c:pt>
                <c:pt idx="420">
                  <c:v>538.676469215457</c:v>
                </c:pt>
                <c:pt idx="421">
                  <c:v>541.094387525354</c:v>
                </c:pt>
                <c:pt idx="422">
                  <c:v>539.976202142581</c:v>
                </c:pt>
                <c:pt idx="423">
                  <c:v>540.111661854765</c:v>
                </c:pt>
                <c:pt idx="424">
                  <c:v>540.645701569356</c:v>
                </c:pt>
                <c:pt idx="425">
                  <c:v>542.48604063072</c:v>
                </c:pt>
                <c:pt idx="426">
                  <c:v>541.786048519587</c:v>
                </c:pt>
                <c:pt idx="427">
                  <c:v>543.251905563136</c:v>
                </c:pt>
                <c:pt idx="428">
                  <c:v>544.388727366042</c:v>
                </c:pt>
                <c:pt idx="429">
                  <c:v>544.806617434794</c:v>
                </c:pt>
                <c:pt idx="430">
                  <c:v>544.721437942917</c:v>
                </c:pt>
                <c:pt idx="431">
                  <c:v>545.461356308868</c:v>
                </c:pt>
                <c:pt idx="432">
                  <c:v>545.147586524977</c:v>
                </c:pt>
                <c:pt idx="433">
                  <c:v>546.051580297204</c:v>
                </c:pt>
                <c:pt idx="434">
                  <c:v>547.345114460859</c:v>
                </c:pt>
                <c:pt idx="435">
                  <c:v>547.665379153299</c:v>
                </c:pt>
                <c:pt idx="436">
                  <c:v>548.626534022619</c:v>
                </c:pt>
                <c:pt idx="437">
                  <c:v>548.978596572451</c:v>
                </c:pt>
                <c:pt idx="438">
                  <c:v>549.287394550622</c:v>
                </c:pt>
                <c:pt idx="439">
                  <c:v>549.802403103456</c:v>
                </c:pt>
                <c:pt idx="440">
                  <c:v>550.735789558253</c:v>
                </c:pt>
                <c:pt idx="441">
                  <c:v>551.217151327776</c:v>
                </c:pt>
                <c:pt idx="442">
                  <c:v>551.811381423461</c:v>
                </c:pt>
                <c:pt idx="443">
                  <c:v>552.409476297031</c:v>
                </c:pt>
                <c:pt idx="444">
                  <c:v>552.820060127844</c:v>
                </c:pt>
                <c:pt idx="445">
                  <c:v>553.433215752049</c:v>
                </c:pt>
                <c:pt idx="446">
                  <c:v>553.613246144254</c:v>
                </c:pt>
                <c:pt idx="447">
                  <c:v>554.234426716888</c:v>
                </c:pt>
                <c:pt idx="448">
                  <c:v>554.587308674111</c:v>
                </c:pt>
                <c:pt idx="449">
                  <c:v>555.40026093747</c:v>
                </c:pt>
                <c:pt idx="450">
                  <c:v>555.6390767248</c:v>
                </c:pt>
                <c:pt idx="451">
                  <c:v>555.916066137637</c:v>
                </c:pt>
                <c:pt idx="452">
                  <c:v>556.738657900922</c:v>
                </c:pt>
                <c:pt idx="453">
                  <c:v>557.309831473317</c:v>
                </c:pt>
                <c:pt idx="454">
                  <c:v>557.690331862093</c:v>
                </c:pt>
                <c:pt idx="455">
                  <c:v>558.249227164608</c:v>
                </c:pt>
                <c:pt idx="456">
                  <c:v>558.61503200186</c:v>
                </c:pt>
                <c:pt idx="457">
                  <c:v>559.229857020338</c:v>
                </c:pt>
                <c:pt idx="458">
                  <c:v>559.460478257881</c:v>
                </c:pt>
                <c:pt idx="459">
                  <c:v>560.263136183886</c:v>
                </c:pt>
                <c:pt idx="460">
                  <c:v>560.712060358745</c:v>
                </c:pt>
                <c:pt idx="461">
                  <c:v>561.202604897368</c:v>
                </c:pt>
                <c:pt idx="462">
                  <c:v>561.970344906973</c:v>
                </c:pt>
                <c:pt idx="463">
                  <c:v>561.961454178566</c:v>
                </c:pt>
                <c:pt idx="464">
                  <c:v>562.611688923379</c:v>
                </c:pt>
                <c:pt idx="465">
                  <c:v>563.27104034197</c:v>
                </c:pt>
                <c:pt idx="466">
                  <c:v>563.860153659831</c:v>
                </c:pt>
                <c:pt idx="467">
                  <c:v>564.663056184833</c:v>
                </c:pt>
                <c:pt idx="468">
                  <c:v>565.158127404383</c:v>
                </c:pt>
                <c:pt idx="469">
                  <c:v>565.530805056119</c:v>
                </c:pt>
                <c:pt idx="470">
                  <c:v>566.14622175773</c:v>
                </c:pt>
                <c:pt idx="471">
                  <c:v>566.209459475663</c:v>
                </c:pt>
                <c:pt idx="472">
                  <c:v>566.840922177423</c:v>
                </c:pt>
                <c:pt idx="473">
                  <c:v>567.264178805881</c:v>
                </c:pt>
                <c:pt idx="474">
                  <c:v>567.797432607207</c:v>
                </c:pt>
                <c:pt idx="475">
                  <c:v>568.349000538135</c:v>
                </c:pt>
                <c:pt idx="476">
                  <c:v>569.277648816264</c:v>
                </c:pt>
                <c:pt idx="477">
                  <c:v>569.279908171937</c:v>
                </c:pt>
                <c:pt idx="478">
                  <c:v>569.825265182441</c:v>
                </c:pt>
                <c:pt idx="479">
                  <c:v>570.397900388422</c:v>
                </c:pt>
                <c:pt idx="480">
                  <c:v>570.897008112027</c:v>
                </c:pt>
                <c:pt idx="481">
                  <c:v>571.458725719914</c:v>
                </c:pt>
                <c:pt idx="482">
                  <c:v>571.894874954547</c:v>
                </c:pt>
                <c:pt idx="483">
                  <c:v>572.435887315668</c:v>
                </c:pt>
                <c:pt idx="484">
                  <c:v>572.96651513038</c:v>
                </c:pt>
                <c:pt idx="485">
                  <c:v>573.499655913206</c:v>
                </c:pt>
                <c:pt idx="486">
                  <c:v>573.905593031987</c:v>
                </c:pt>
                <c:pt idx="487">
                  <c:v>574.549904156584</c:v>
                </c:pt>
                <c:pt idx="488">
                  <c:v>575.302387577793</c:v>
                </c:pt>
                <c:pt idx="489">
                  <c:v>575.649550648013</c:v>
                </c:pt>
                <c:pt idx="490">
                  <c:v>576.327740555568</c:v>
                </c:pt>
                <c:pt idx="491">
                  <c:v>576.79702380642</c:v>
                </c:pt>
                <c:pt idx="492">
                  <c:v>577.472510134387</c:v>
                </c:pt>
                <c:pt idx="493">
                  <c:v>578.04325264743</c:v>
                </c:pt>
                <c:pt idx="494">
                  <c:v>578.463589984292</c:v>
                </c:pt>
                <c:pt idx="495">
                  <c:v>579.081521097365</c:v>
                </c:pt>
                <c:pt idx="496">
                  <c:v>579.607901472628</c:v>
                </c:pt>
                <c:pt idx="497">
                  <c:v>580.081419381353</c:v>
                </c:pt>
                <c:pt idx="498">
                  <c:v>580.605877879893</c:v>
                </c:pt>
                <c:pt idx="499">
                  <c:v>581.215609169212</c:v>
                </c:pt>
                <c:pt idx="500">
                  <c:v>581.765239097199</c:v>
                </c:pt>
                <c:pt idx="501">
                  <c:v>582.188131523311</c:v>
                </c:pt>
                <c:pt idx="502">
                  <c:v>582.737168242226</c:v>
                </c:pt>
                <c:pt idx="503">
                  <c:v>583.249034524643</c:v>
                </c:pt>
                <c:pt idx="504">
                  <c:v>583.87616536073</c:v>
                </c:pt>
                <c:pt idx="505">
                  <c:v>584.462099784761</c:v>
                </c:pt>
                <c:pt idx="506">
                  <c:v>584.879341428818</c:v>
                </c:pt>
                <c:pt idx="507">
                  <c:v>585.49456231959</c:v>
                </c:pt>
                <c:pt idx="508">
                  <c:v>586.063087935993</c:v>
                </c:pt>
                <c:pt idx="509">
                  <c:v>586.663450633858</c:v>
                </c:pt>
                <c:pt idx="510">
                  <c:v>587.174730989712</c:v>
                </c:pt>
                <c:pt idx="511">
                  <c:v>587.977833931876</c:v>
                </c:pt>
                <c:pt idx="512">
                  <c:v>588.497747000538</c:v>
                </c:pt>
                <c:pt idx="513">
                  <c:v>589.218071959888</c:v>
                </c:pt>
                <c:pt idx="514">
                  <c:v>590.624268959806</c:v>
                </c:pt>
                <c:pt idx="515">
                  <c:v>591.13865418989</c:v>
                </c:pt>
                <c:pt idx="516">
                  <c:v>591.839865504409</c:v>
                </c:pt>
                <c:pt idx="517">
                  <c:v>592.71429060537</c:v>
                </c:pt>
                <c:pt idx="518">
                  <c:v>593.298504585089</c:v>
                </c:pt>
                <c:pt idx="519">
                  <c:v>594.035621869321</c:v>
                </c:pt>
                <c:pt idx="520">
                  <c:v>594.773637322941</c:v>
                </c:pt>
                <c:pt idx="521">
                  <c:v>595.315300963363</c:v>
                </c:pt>
                <c:pt idx="522">
                  <c:v>596.053779423817</c:v>
                </c:pt>
                <c:pt idx="523">
                  <c:v>596.801938263048</c:v>
                </c:pt>
                <c:pt idx="524">
                  <c:v>597.367953108026</c:v>
                </c:pt>
                <c:pt idx="525">
                  <c:v>598.147274679593</c:v>
                </c:pt>
                <c:pt idx="526">
                  <c:v>598.868859480872</c:v>
                </c:pt>
                <c:pt idx="527">
                  <c:v>599.651121665885</c:v>
                </c:pt>
                <c:pt idx="528">
                  <c:v>600.410592136462</c:v>
                </c:pt>
                <c:pt idx="529">
                  <c:v>601.156180650533</c:v>
                </c:pt>
                <c:pt idx="530">
                  <c:v>601.702485737622</c:v>
                </c:pt>
                <c:pt idx="531">
                  <c:v>602.510650862614</c:v>
                </c:pt>
                <c:pt idx="532">
                  <c:v>603.199466650827</c:v>
                </c:pt>
                <c:pt idx="533">
                  <c:v>603.800072214996</c:v>
                </c:pt>
                <c:pt idx="534">
                  <c:v>604.722414805883</c:v>
                </c:pt>
                <c:pt idx="535">
                  <c:v>605.559208819748</c:v>
                </c:pt>
                <c:pt idx="536">
                  <c:v>606.192079049887</c:v>
                </c:pt>
                <c:pt idx="537">
                  <c:v>607.006954255462</c:v>
                </c:pt>
                <c:pt idx="538">
                  <c:v>607.904472147117</c:v>
                </c:pt>
                <c:pt idx="539">
                  <c:v>608.610243409099</c:v>
                </c:pt>
                <c:pt idx="540">
                  <c:v>609.503978248185</c:v>
                </c:pt>
                <c:pt idx="541">
                  <c:v>610.407023733811</c:v>
                </c:pt>
                <c:pt idx="542">
                  <c:v>611.218366714772</c:v>
                </c:pt>
                <c:pt idx="543">
                  <c:v>612.190874857663</c:v>
                </c:pt>
                <c:pt idx="544">
                  <c:v>613.248754263642</c:v>
                </c:pt>
                <c:pt idx="545">
                  <c:v>614.237961149133</c:v>
                </c:pt>
                <c:pt idx="546">
                  <c:v>615.221379859906</c:v>
                </c:pt>
                <c:pt idx="547">
                  <c:v>616.269900603646</c:v>
                </c:pt>
                <c:pt idx="548">
                  <c:v>617.306833470464</c:v>
                </c:pt>
                <c:pt idx="549">
                  <c:v>618.181862170304</c:v>
                </c:pt>
                <c:pt idx="550">
                  <c:v>619.370581673735</c:v>
                </c:pt>
                <c:pt idx="551">
                  <c:v>620.218427455887</c:v>
                </c:pt>
                <c:pt idx="552">
                  <c:v>621.309313445501</c:v>
                </c:pt>
                <c:pt idx="553">
                  <c:v>622.263328758257</c:v>
                </c:pt>
                <c:pt idx="554">
                  <c:v>623.09556997037</c:v>
                </c:pt>
                <c:pt idx="555">
                  <c:v>624.162474536148</c:v>
                </c:pt>
                <c:pt idx="556">
                  <c:v>625.303772661423</c:v>
                </c:pt>
                <c:pt idx="557">
                  <c:v>626.429387961414</c:v>
                </c:pt>
                <c:pt idx="558">
                  <c:v>627.539259399194</c:v>
                </c:pt>
                <c:pt idx="559">
                  <c:v>628.683117710221</c:v>
                </c:pt>
                <c:pt idx="560">
                  <c:v>629.658867709776</c:v>
                </c:pt>
                <c:pt idx="561">
                  <c:v>630.83133347897</c:v>
                </c:pt>
                <c:pt idx="562">
                  <c:v>632.020190274289</c:v>
                </c:pt>
                <c:pt idx="563">
                  <c:v>633.254545261701</c:v>
                </c:pt>
                <c:pt idx="564">
                  <c:v>634.268218305278</c:v>
                </c:pt>
                <c:pt idx="565">
                  <c:v>635.489348286792</c:v>
                </c:pt>
                <c:pt idx="566">
                  <c:v>636.599038353953</c:v>
                </c:pt>
                <c:pt idx="567">
                  <c:v>637.885985900368</c:v>
                </c:pt>
                <c:pt idx="568">
                  <c:v>639.128230345396</c:v>
                </c:pt>
                <c:pt idx="569">
                  <c:v>640.166722727641</c:v>
                </c:pt>
                <c:pt idx="570">
                  <c:v>641.625373379226</c:v>
                </c:pt>
                <c:pt idx="571">
                  <c:v>642.869174105</c:v>
                </c:pt>
                <c:pt idx="572">
                  <c:v>644.123433099314</c:v>
                </c:pt>
                <c:pt idx="573">
                  <c:v>645.157415626264</c:v>
                </c:pt>
                <c:pt idx="574">
                  <c:v>646.516666507279</c:v>
                </c:pt>
                <c:pt idx="575">
                  <c:v>647.555864134825</c:v>
                </c:pt>
                <c:pt idx="576">
                  <c:v>648.897614853233</c:v>
                </c:pt>
                <c:pt idx="577">
                  <c:v>650.211657597255</c:v>
                </c:pt>
                <c:pt idx="578">
                  <c:v>651.453712738986</c:v>
                </c:pt>
                <c:pt idx="579">
                  <c:v>652.613675261879</c:v>
                </c:pt>
                <c:pt idx="580">
                  <c:v>653.816706904798</c:v>
                </c:pt>
                <c:pt idx="581">
                  <c:v>655.106809551088</c:v>
                </c:pt>
                <c:pt idx="582">
                  <c:v>656.292098188679</c:v>
                </c:pt>
                <c:pt idx="583">
                  <c:v>657.557409052702</c:v>
                </c:pt>
                <c:pt idx="584">
                  <c:v>658.631838769815</c:v>
                </c:pt>
                <c:pt idx="585">
                  <c:v>659.97406898428</c:v>
                </c:pt>
                <c:pt idx="586">
                  <c:v>661.359142143951</c:v>
                </c:pt>
                <c:pt idx="587">
                  <c:v>662.752910782285</c:v>
                </c:pt>
                <c:pt idx="588">
                  <c:v>663.891295980715</c:v>
                </c:pt>
                <c:pt idx="589">
                  <c:v>665.234125656395</c:v>
                </c:pt>
                <c:pt idx="590">
                  <c:v>666.401225077279</c:v>
                </c:pt>
                <c:pt idx="591">
                  <c:v>667.661564733434</c:v>
                </c:pt>
                <c:pt idx="592">
                  <c:v>668.983762868311</c:v>
                </c:pt>
                <c:pt idx="593">
                  <c:v>670.277599969541</c:v>
                </c:pt>
                <c:pt idx="594">
                  <c:v>671.348062673363</c:v>
                </c:pt>
                <c:pt idx="595">
                  <c:v>672.610219598497</c:v>
                </c:pt>
                <c:pt idx="596">
                  <c:v>674.088736399421</c:v>
                </c:pt>
                <c:pt idx="597">
                  <c:v>674.98812214713</c:v>
                </c:pt>
                <c:pt idx="598">
                  <c:v>676.273906703439</c:v>
                </c:pt>
                <c:pt idx="599">
                  <c:v>677.502607417868</c:v>
                </c:pt>
                <c:pt idx="600">
                  <c:v>678.487257787156</c:v>
                </c:pt>
                <c:pt idx="601">
                  <c:v>679.675864469701</c:v>
                </c:pt>
                <c:pt idx="602">
                  <c:v>680.822562274001</c:v>
                </c:pt>
                <c:pt idx="603">
                  <c:v>681.660827573912</c:v>
                </c:pt>
                <c:pt idx="604">
                  <c:v>682.813254770861</c:v>
                </c:pt>
                <c:pt idx="605">
                  <c:v>683.885801900537</c:v>
                </c:pt>
                <c:pt idx="606">
                  <c:v>684.879662881898</c:v>
                </c:pt>
                <c:pt idx="607">
                  <c:v>685.986057373068</c:v>
                </c:pt>
                <c:pt idx="608">
                  <c:v>687.037143552261</c:v>
                </c:pt>
                <c:pt idx="609">
                  <c:v>687.798898354203</c:v>
                </c:pt>
                <c:pt idx="610">
                  <c:v>688.738315650396</c:v>
                </c:pt>
                <c:pt idx="611">
                  <c:v>689.651093326752</c:v>
                </c:pt>
                <c:pt idx="612">
                  <c:v>690.582358502884</c:v>
                </c:pt>
                <c:pt idx="613">
                  <c:v>691.033218466869</c:v>
                </c:pt>
                <c:pt idx="614">
                  <c:v>691.857083415008</c:v>
                </c:pt>
                <c:pt idx="615">
                  <c:v>692.562547877737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69518037"/>
        <c:axId val="25349334"/>
      </c:lineChart>
      <c:catAx>
        <c:axId val="69518037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25349334"/>
        <c:crosses val="autoZero"/>
        <c:auto val="1"/>
        <c:lblAlgn val="ctr"/>
        <c:lblOffset val="100"/>
        <c:noMultiLvlLbl val="0"/>
      </c:catAx>
      <c:valAx>
        <c:axId val="2534933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69518037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9582120" y="3886200"/>
      <a:ext cx="4586760" cy="269496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[3]Лист1!$M$85:$M$629</c:f>
              <c:numCache>
                <c:formatCode>General</c:formatCode>
                <c:ptCount val="545"/>
                <c:pt idx="0">
                  <c:v>392.430423292931</c:v>
                </c:pt>
                <c:pt idx="1">
                  <c:v>393.558223895805</c:v>
                </c:pt>
                <c:pt idx="2">
                  <c:v>394.612141861072</c:v>
                </c:pt>
                <c:pt idx="3">
                  <c:v>395.509921456916</c:v>
                </c:pt>
                <c:pt idx="4">
                  <c:v>396.516190896827</c:v>
                </c:pt>
                <c:pt idx="5">
                  <c:v>397.572652895666</c:v>
                </c:pt>
                <c:pt idx="6">
                  <c:v>398.599902864791</c:v>
                </c:pt>
                <c:pt idx="7">
                  <c:v>399.598160768935</c:v>
                </c:pt>
                <c:pt idx="8">
                  <c:v>400.612802733111</c:v>
                </c:pt>
                <c:pt idx="9">
                  <c:v>401.513540834815</c:v>
                </c:pt>
                <c:pt idx="10">
                  <c:v>402.477944202579</c:v>
                </c:pt>
                <c:pt idx="11">
                  <c:v>403.407411585053</c:v>
                </c:pt>
                <c:pt idx="12">
                  <c:v>404.237179178236</c:v>
                </c:pt>
                <c:pt idx="13">
                  <c:v>405.195192859604</c:v>
                </c:pt>
                <c:pt idx="14">
                  <c:v>406.083846851431</c:v>
                </c:pt>
                <c:pt idx="15">
                  <c:v>406.986691694076</c:v>
                </c:pt>
                <c:pt idx="16">
                  <c:v>407.879683425229</c:v>
                </c:pt>
                <c:pt idx="17">
                  <c:v>408.730794573684</c:v>
                </c:pt>
                <c:pt idx="18">
                  <c:v>409.53390934781</c:v>
                </c:pt>
                <c:pt idx="19">
                  <c:v>410.522447932582</c:v>
                </c:pt>
                <c:pt idx="20">
                  <c:v>411.289387734804</c:v>
                </c:pt>
                <c:pt idx="21">
                  <c:v>412.135749234494</c:v>
                </c:pt>
                <c:pt idx="22">
                  <c:v>412.944452831611</c:v>
                </c:pt>
                <c:pt idx="23">
                  <c:v>413.779706818922</c:v>
                </c:pt>
                <c:pt idx="24">
                  <c:v>414.582632119959</c:v>
                </c:pt>
                <c:pt idx="25">
                  <c:v>415.287798760387</c:v>
                </c:pt>
                <c:pt idx="26">
                  <c:v>416.838523546664</c:v>
                </c:pt>
                <c:pt idx="27">
                  <c:v>418.328755670402</c:v>
                </c:pt>
                <c:pt idx="28">
                  <c:v>418.999723860153</c:v>
                </c:pt>
                <c:pt idx="29">
                  <c:v>419.792213750367</c:v>
                </c:pt>
                <c:pt idx="30">
                  <c:v>420.4811176172</c:v>
                </c:pt>
                <c:pt idx="31">
                  <c:v>421.258134883348</c:v>
                </c:pt>
                <c:pt idx="32">
                  <c:v>422.057040776817</c:v>
                </c:pt>
                <c:pt idx="33">
                  <c:v>422.706820641673</c:v>
                </c:pt>
                <c:pt idx="34">
                  <c:v>423.431263799457</c:v>
                </c:pt>
                <c:pt idx="35">
                  <c:v>424.164487166537</c:v>
                </c:pt>
                <c:pt idx="36">
                  <c:v>424.854077464073</c:v>
                </c:pt>
                <c:pt idx="37">
                  <c:v>425.515670025073</c:v>
                </c:pt>
                <c:pt idx="38">
                  <c:v>426.226185159776</c:v>
                </c:pt>
                <c:pt idx="39">
                  <c:v>426.854206228846</c:v>
                </c:pt>
                <c:pt idx="40">
                  <c:v>427.520610336132</c:v>
                </c:pt>
                <c:pt idx="41">
                  <c:v>428.166415143572</c:v>
                </c:pt>
                <c:pt idx="42">
                  <c:v>428.846989107143</c:v>
                </c:pt>
                <c:pt idx="43">
                  <c:v>429.455061337589</c:v>
                </c:pt>
                <c:pt idx="44">
                  <c:v>430.097843395805</c:v>
                </c:pt>
                <c:pt idx="45">
                  <c:v>430.728463431628</c:v>
                </c:pt>
                <c:pt idx="46">
                  <c:v>431.236196071092</c:v>
                </c:pt>
                <c:pt idx="47">
                  <c:v>431.840638036628</c:v>
                </c:pt>
                <c:pt idx="48">
                  <c:v>432.505237180784</c:v>
                </c:pt>
                <c:pt idx="49">
                  <c:v>433.049950151602</c:v>
                </c:pt>
                <c:pt idx="50">
                  <c:v>433.654782087356</c:v>
                </c:pt>
                <c:pt idx="51">
                  <c:v>434.315905967176</c:v>
                </c:pt>
                <c:pt idx="52">
                  <c:v>434.864702228136</c:v>
                </c:pt>
                <c:pt idx="53">
                  <c:v>435.499435027748</c:v>
                </c:pt>
                <c:pt idx="54">
                  <c:v>436.065472094872</c:v>
                </c:pt>
                <c:pt idx="55">
                  <c:v>436.725646393517</c:v>
                </c:pt>
                <c:pt idx="56">
                  <c:v>437.343299381541</c:v>
                </c:pt>
                <c:pt idx="57">
                  <c:v>437.982036078457</c:v>
                </c:pt>
                <c:pt idx="58">
                  <c:v>438.511449684529</c:v>
                </c:pt>
                <c:pt idx="59">
                  <c:v>439.103650063205</c:v>
                </c:pt>
                <c:pt idx="60">
                  <c:v>439.669976934519</c:v>
                </c:pt>
                <c:pt idx="61">
                  <c:v>440.202969241743</c:v>
                </c:pt>
                <c:pt idx="62">
                  <c:v>440.77876774413</c:v>
                </c:pt>
                <c:pt idx="63">
                  <c:v>441.35763118048</c:v>
                </c:pt>
                <c:pt idx="64">
                  <c:v>441.856949337097</c:v>
                </c:pt>
                <c:pt idx="65">
                  <c:v>442.393555533431</c:v>
                </c:pt>
                <c:pt idx="66">
                  <c:v>442.947395346077</c:v>
                </c:pt>
                <c:pt idx="67">
                  <c:v>443.45584544043</c:v>
                </c:pt>
                <c:pt idx="68">
                  <c:v>443.960196608157</c:v>
                </c:pt>
                <c:pt idx="69">
                  <c:v>444.43059653418</c:v>
                </c:pt>
                <c:pt idx="70">
                  <c:v>444.910487843441</c:v>
                </c:pt>
                <c:pt idx="71">
                  <c:v>445.439721996757</c:v>
                </c:pt>
                <c:pt idx="72">
                  <c:v>445.927545833373</c:v>
                </c:pt>
                <c:pt idx="73">
                  <c:v>446.353144937543</c:v>
                </c:pt>
                <c:pt idx="74">
                  <c:v>446.882319622708</c:v>
                </c:pt>
                <c:pt idx="75">
                  <c:v>447.36167006466</c:v>
                </c:pt>
                <c:pt idx="76">
                  <c:v>447.861587631861</c:v>
                </c:pt>
                <c:pt idx="77">
                  <c:v>448.30603986062</c:v>
                </c:pt>
                <c:pt idx="78">
                  <c:v>448.777678384724</c:v>
                </c:pt>
                <c:pt idx="79">
                  <c:v>449.208365393728</c:v>
                </c:pt>
                <c:pt idx="80">
                  <c:v>449.671745318169</c:v>
                </c:pt>
                <c:pt idx="81">
                  <c:v>450.147049644689</c:v>
                </c:pt>
                <c:pt idx="82">
                  <c:v>450.58989768026</c:v>
                </c:pt>
                <c:pt idx="83">
                  <c:v>451.016438407295</c:v>
                </c:pt>
                <c:pt idx="84">
                  <c:v>451.463234735136</c:v>
                </c:pt>
                <c:pt idx="85">
                  <c:v>451.918930084389</c:v>
                </c:pt>
                <c:pt idx="86">
                  <c:v>452.34906903946</c:v>
                </c:pt>
                <c:pt idx="87">
                  <c:v>452.799329840191</c:v>
                </c:pt>
                <c:pt idx="88">
                  <c:v>453.590241120711</c:v>
                </c:pt>
                <c:pt idx="89">
                  <c:v>454.008073020933</c:v>
                </c:pt>
                <c:pt idx="90">
                  <c:v>454.34566004576</c:v>
                </c:pt>
                <c:pt idx="91">
                  <c:v>454.727439005146</c:v>
                </c:pt>
                <c:pt idx="92">
                  <c:v>455.081315794198</c:v>
                </c:pt>
                <c:pt idx="93">
                  <c:v>455.486927418701</c:v>
                </c:pt>
                <c:pt idx="94">
                  <c:v>455.90433891312</c:v>
                </c:pt>
                <c:pt idx="95">
                  <c:v>456.222071750992</c:v>
                </c:pt>
                <c:pt idx="96">
                  <c:v>456.599550180402</c:v>
                </c:pt>
                <c:pt idx="97">
                  <c:v>456.961088794645</c:v>
                </c:pt>
                <c:pt idx="98">
                  <c:v>457.330506084659</c:v>
                </c:pt>
                <c:pt idx="99">
                  <c:v>457.612852498185</c:v>
                </c:pt>
                <c:pt idx="100">
                  <c:v>458.005102429601</c:v>
                </c:pt>
                <c:pt idx="101">
                  <c:v>458.303252112919</c:v>
                </c:pt>
                <c:pt idx="102">
                  <c:v>458.621159753183</c:v>
                </c:pt>
                <c:pt idx="103">
                  <c:v>458.986371636321</c:v>
                </c:pt>
                <c:pt idx="104">
                  <c:v>459.339321456366</c:v>
                </c:pt>
                <c:pt idx="105">
                  <c:v>459.578344204988</c:v>
                </c:pt>
                <c:pt idx="106">
                  <c:v>459.888077271099</c:v>
                </c:pt>
                <c:pt idx="107">
                  <c:v>460.217241816893</c:v>
                </c:pt>
                <c:pt idx="108">
                  <c:v>460.513349058455</c:v>
                </c:pt>
                <c:pt idx="109">
                  <c:v>460.88851107043</c:v>
                </c:pt>
                <c:pt idx="110">
                  <c:v>461.147068243398</c:v>
                </c:pt>
                <c:pt idx="111">
                  <c:v>461.464081263622</c:v>
                </c:pt>
                <c:pt idx="112">
                  <c:v>461.7770541881</c:v>
                </c:pt>
                <c:pt idx="113">
                  <c:v>462.062802452038</c:v>
                </c:pt>
                <c:pt idx="114">
                  <c:v>462.286721268686</c:v>
                </c:pt>
                <c:pt idx="115">
                  <c:v>462.579318648919</c:v>
                </c:pt>
                <c:pt idx="116">
                  <c:v>462.854027013691</c:v>
                </c:pt>
                <c:pt idx="117">
                  <c:v>463.149895884027</c:v>
                </c:pt>
                <c:pt idx="118">
                  <c:v>463.422898388981</c:v>
                </c:pt>
                <c:pt idx="119">
                  <c:v>463.696133029568</c:v>
                </c:pt>
                <c:pt idx="120">
                  <c:v>463.892357469056</c:v>
                </c:pt>
                <c:pt idx="121">
                  <c:v>464.134816174717</c:v>
                </c:pt>
                <c:pt idx="122">
                  <c:v>464.380484231172</c:v>
                </c:pt>
                <c:pt idx="123">
                  <c:v>464.569463568051</c:v>
                </c:pt>
                <c:pt idx="124">
                  <c:v>464.795889225605</c:v>
                </c:pt>
                <c:pt idx="125">
                  <c:v>465.03088416738</c:v>
                </c:pt>
                <c:pt idx="126">
                  <c:v>465.276318608502</c:v>
                </c:pt>
                <c:pt idx="127">
                  <c:v>465.49776022529</c:v>
                </c:pt>
                <c:pt idx="128">
                  <c:v>465.71258264706</c:v>
                </c:pt>
                <c:pt idx="129">
                  <c:v>465.873988903591</c:v>
                </c:pt>
                <c:pt idx="130">
                  <c:v>466.076663000699</c:v>
                </c:pt>
                <c:pt idx="131">
                  <c:v>466.297882946726</c:v>
                </c:pt>
                <c:pt idx="132">
                  <c:v>466.510696678437</c:v>
                </c:pt>
                <c:pt idx="133">
                  <c:v>466.717492415448</c:v>
                </c:pt>
                <c:pt idx="134">
                  <c:v>466.915387708319</c:v>
                </c:pt>
                <c:pt idx="135">
                  <c:v>467.057870595435</c:v>
                </c:pt>
                <c:pt idx="136">
                  <c:v>467.263477312275</c:v>
                </c:pt>
                <c:pt idx="137">
                  <c:v>467.471778189399</c:v>
                </c:pt>
                <c:pt idx="138">
                  <c:v>467.658240518877</c:v>
                </c:pt>
                <c:pt idx="139">
                  <c:v>467.769732992601</c:v>
                </c:pt>
                <c:pt idx="140">
                  <c:v>467.961589727914</c:v>
                </c:pt>
                <c:pt idx="141">
                  <c:v>468.126993741678</c:v>
                </c:pt>
                <c:pt idx="142">
                  <c:v>468.326155065709</c:v>
                </c:pt>
                <c:pt idx="143">
                  <c:v>468.510202873785</c:v>
                </c:pt>
                <c:pt idx="144">
                  <c:v>468.635213148045</c:v>
                </c:pt>
                <c:pt idx="145">
                  <c:v>468.789283130074</c:v>
                </c:pt>
                <c:pt idx="146">
                  <c:v>468.943894014537</c:v>
                </c:pt>
                <c:pt idx="147">
                  <c:v>469.105479057737</c:v>
                </c:pt>
                <c:pt idx="148">
                  <c:v>469.171167078106</c:v>
                </c:pt>
                <c:pt idx="149">
                  <c:v>469.358402349193</c:v>
                </c:pt>
                <c:pt idx="150">
                  <c:v>469.512503585041</c:v>
                </c:pt>
                <c:pt idx="151">
                  <c:v>469.67519392924</c:v>
                </c:pt>
                <c:pt idx="152">
                  <c:v>469.892580900935</c:v>
                </c:pt>
                <c:pt idx="153">
                  <c:v>470.101102368686</c:v>
                </c:pt>
                <c:pt idx="154">
                  <c:v>470.240511197252</c:v>
                </c:pt>
                <c:pt idx="155">
                  <c:v>470.434401108345</c:v>
                </c:pt>
                <c:pt idx="156">
                  <c:v>470.651728860248</c:v>
                </c:pt>
                <c:pt idx="157">
                  <c:v>470.84295204511</c:v>
                </c:pt>
                <c:pt idx="158">
                  <c:v>471.045376093938</c:v>
                </c:pt>
                <c:pt idx="159">
                  <c:v>471.206707133185</c:v>
                </c:pt>
                <c:pt idx="160">
                  <c:v>471.331757651405</c:v>
                </c:pt>
                <c:pt idx="161">
                  <c:v>471.564092598285</c:v>
                </c:pt>
                <c:pt idx="162">
                  <c:v>471.855878505089</c:v>
                </c:pt>
                <c:pt idx="163">
                  <c:v>472.085111286742</c:v>
                </c:pt>
                <c:pt idx="164">
                  <c:v>472.214305515004</c:v>
                </c:pt>
                <c:pt idx="165">
                  <c:v>472.449803590329</c:v>
                </c:pt>
                <c:pt idx="166">
                  <c:v>472.606760118146</c:v>
                </c:pt>
                <c:pt idx="167">
                  <c:v>472.822783889807</c:v>
                </c:pt>
                <c:pt idx="168">
                  <c:v>472.997937941449</c:v>
                </c:pt>
                <c:pt idx="169">
                  <c:v>473.142877396794</c:v>
                </c:pt>
                <c:pt idx="170">
                  <c:v>473.22526030913</c:v>
                </c:pt>
                <c:pt idx="171">
                  <c:v>473.360738390812</c:v>
                </c:pt>
                <c:pt idx="172">
                  <c:v>473.508062944495</c:v>
                </c:pt>
                <c:pt idx="173">
                  <c:v>473.659058245224</c:v>
                </c:pt>
                <c:pt idx="174">
                  <c:v>473.860030380443</c:v>
                </c:pt>
                <c:pt idx="175">
                  <c:v>474.035602632144</c:v>
                </c:pt>
                <c:pt idx="176">
                  <c:v>474.108346348579</c:v>
                </c:pt>
                <c:pt idx="177">
                  <c:v>474.239083217951</c:v>
                </c:pt>
                <c:pt idx="178">
                  <c:v>474.339230628437</c:v>
                </c:pt>
                <c:pt idx="179">
                  <c:v>474.455742116372</c:v>
                </c:pt>
                <c:pt idx="180">
                  <c:v>474.475116850139</c:v>
                </c:pt>
                <c:pt idx="181">
                  <c:v>474.569296086801</c:v>
                </c:pt>
                <c:pt idx="182">
                  <c:v>474.636606731152</c:v>
                </c:pt>
                <c:pt idx="183">
                  <c:v>474.761226441994</c:v>
                </c:pt>
                <c:pt idx="184">
                  <c:v>475.189172110386</c:v>
                </c:pt>
                <c:pt idx="185">
                  <c:v>475.318731443718</c:v>
                </c:pt>
                <c:pt idx="186">
                  <c:v>475.509984046908</c:v>
                </c:pt>
                <c:pt idx="187">
                  <c:v>475.762974796516</c:v>
                </c:pt>
                <c:pt idx="188">
                  <c:v>475.914119264292</c:v>
                </c:pt>
                <c:pt idx="189">
                  <c:v>476.121096264464</c:v>
                </c:pt>
                <c:pt idx="190">
                  <c:v>476.302996605934</c:v>
                </c:pt>
                <c:pt idx="191">
                  <c:v>476.525411619182</c:v>
                </c:pt>
                <c:pt idx="192">
                  <c:v>476.707664380379</c:v>
                </c:pt>
                <c:pt idx="193">
                  <c:v>476.895095368506</c:v>
                </c:pt>
                <c:pt idx="194">
                  <c:v>477.112763086895</c:v>
                </c:pt>
                <c:pt idx="195">
                  <c:v>477.324679549236</c:v>
                </c:pt>
                <c:pt idx="196">
                  <c:v>477.512251410635</c:v>
                </c:pt>
                <c:pt idx="197">
                  <c:v>477.689796245771</c:v>
                </c:pt>
                <c:pt idx="198">
                  <c:v>477.772940307798</c:v>
                </c:pt>
                <c:pt idx="199">
                  <c:v>477.950712286684</c:v>
                </c:pt>
                <c:pt idx="200">
                  <c:v>478.103708082813</c:v>
                </c:pt>
                <c:pt idx="201">
                  <c:v>478.276293643486</c:v>
                </c:pt>
                <c:pt idx="202">
                  <c:v>478.444346914025</c:v>
                </c:pt>
                <c:pt idx="203">
                  <c:v>478.792369798793</c:v>
                </c:pt>
                <c:pt idx="204">
                  <c:v>478.98410905632</c:v>
                </c:pt>
                <c:pt idx="205">
                  <c:v>479.209969317151</c:v>
                </c:pt>
                <c:pt idx="206">
                  <c:v>479.41621755546</c:v>
                </c:pt>
                <c:pt idx="207">
                  <c:v>479.568434995272</c:v>
                </c:pt>
                <c:pt idx="208">
                  <c:v>479.705917214999</c:v>
                </c:pt>
                <c:pt idx="209">
                  <c:v>479.940271617918</c:v>
                </c:pt>
                <c:pt idx="210">
                  <c:v>480.217834129523</c:v>
                </c:pt>
                <c:pt idx="211">
                  <c:v>480.5152734739</c:v>
                </c:pt>
                <c:pt idx="212">
                  <c:v>480.791146540378</c:v>
                </c:pt>
                <c:pt idx="213">
                  <c:v>481.022774093295</c:v>
                </c:pt>
                <c:pt idx="214">
                  <c:v>481.215726410233</c:v>
                </c:pt>
                <c:pt idx="215">
                  <c:v>481.461149318769</c:v>
                </c:pt>
                <c:pt idx="216">
                  <c:v>481.68609114944</c:v>
                </c:pt>
                <c:pt idx="217">
                  <c:v>481.891759307494</c:v>
                </c:pt>
                <c:pt idx="218">
                  <c:v>482.18357192899</c:v>
                </c:pt>
                <c:pt idx="219">
                  <c:v>482.51228955168</c:v>
                </c:pt>
                <c:pt idx="220">
                  <c:v>482.686247313412</c:v>
                </c:pt>
                <c:pt idx="221">
                  <c:v>482.926875225192</c:v>
                </c:pt>
                <c:pt idx="222">
                  <c:v>483.156431193334</c:v>
                </c:pt>
                <c:pt idx="223">
                  <c:v>483.342440852892</c:v>
                </c:pt>
                <c:pt idx="224">
                  <c:v>483.612058278742</c:v>
                </c:pt>
                <c:pt idx="225">
                  <c:v>483.951315661724</c:v>
                </c:pt>
                <c:pt idx="226">
                  <c:v>484.284394143765</c:v>
                </c:pt>
                <c:pt idx="227">
                  <c:v>484.568639170825</c:v>
                </c:pt>
                <c:pt idx="228">
                  <c:v>484.881625919424</c:v>
                </c:pt>
                <c:pt idx="229">
                  <c:v>485.089320836245</c:v>
                </c:pt>
                <c:pt idx="230">
                  <c:v>485.427784169122</c:v>
                </c:pt>
                <c:pt idx="231">
                  <c:v>485.797386874964</c:v>
                </c:pt>
                <c:pt idx="232">
                  <c:v>486.160659214225</c:v>
                </c:pt>
                <c:pt idx="233">
                  <c:v>486.406052383343</c:v>
                </c:pt>
                <c:pt idx="234">
                  <c:v>486.695559747648</c:v>
                </c:pt>
                <c:pt idx="235">
                  <c:v>487.013308785468</c:v>
                </c:pt>
                <c:pt idx="236">
                  <c:v>487.229136484731</c:v>
                </c:pt>
                <c:pt idx="237">
                  <c:v>487.586562362155</c:v>
                </c:pt>
                <c:pt idx="238">
                  <c:v>487.961575328683</c:v>
                </c:pt>
                <c:pt idx="239">
                  <c:v>488.354119682277</c:v>
                </c:pt>
                <c:pt idx="240">
                  <c:v>488.706787627444</c:v>
                </c:pt>
                <c:pt idx="241">
                  <c:v>489.06783455365</c:v>
                </c:pt>
                <c:pt idx="242">
                  <c:v>489.380015858711</c:v>
                </c:pt>
                <c:pt idx="243">
                  <c:v>489.67496966614</c:v>
                </c:pt>
                <c:pt idx="244">
                  <c:v>490.043661256942</c:v>
                </c:pt>
                <c:pt idx="245">
                  <c:v>490.432940383727</c:v>
                </c:pt>
                <c:pt idx="246">
                  <c:v>490.706722061041</c:v>
                </c:pt>
                <c:pt idx="247">
                  <c:v>491.089038253258</c:v>
                </c:pt>
                <c:pt idx="248">
                  <c:v>491.428351303366</c:v>
                </c:pt>
                <c:pt idx="249">
                  <c:v>491.730785254377</c:v>
                </c:pt>
                <c:pt idx="250">
                  <c:v>491.984551731491</c:v>
                </c:pt>
                <c:pt idx="251">
                  <c:v>492.393861169136</c:v>
                </c:pt>
                <c:pt idx="252">
                  <c:v>492.712074959617</c:v>
                </c:pt>
                <c:pt idx="253">
                  <c:v>493.11293171733</c:v>
                </c:pt>
                <c:pt idx="254">
                  <c:v>493.477036563271</c:v>
                </c:pt>
                <c:pt idx="255">
                  <c:v>493.843144810516</c:v>
                </c:pt>
                <c:pt idx="256">
                  <c:v>494.175668591456</c:v>
                </c:pt>
                <c:pt idx="257">
                  <c:v>494.592838750612</c:v>
                </c:pt>
                <c:pt idx="258">
                  <c:v>495.002757656058</c:v>
                </c:pt>
                <c:pt idx="259">
                  <c:v>495.362775279045</c:v>
                </c:pt>
                <c:pt idx="260">
                  <c:v>495.716694580705</c:v>
                </c:pt>
                <c:pt idx="261">
                  <c:v>496.063465665581</c:v>
                </c:pt>
                <c:pt idx="262">
                  <c:v>496.336388937292</c:v>
                </c:pt>
                <c:pt idx="263">
                  <c:v>496.692746773126</c:v>
                </c:pt>
                <c:pt idx="264">
                  <c:v>497.111862593462</c:v>
                </c:pt>
                <c:pt idx="265">
                  <c:v>497.538449213869</c:v>
                </c:pt>
                <c:pt idx="266">
                  <c:v>497.894142958629</c:v>
                </c:pt>
                <c:pt idx="267">
                  <c:v>498.398854624226</c:v>
                </c:pt>
                <c:pt idx="268">
                  <c:v>498.779240839916</c:v>
                </c:pt>
                <c:pt idx="269">
                  <c:v>499.080588758699</c:v>
                </c:pt>
                <c:pt idx="270">
                  <c:v>499.429023750527</c:v>
                </c:pt>
                <c:pt idx="271">
                  <c:v>500.455028453274</c:v>
                </c:pt>
                <c:pt idx="272">
                  <c:v>500.749535890327</c:v>
                </c:pt>
                <c:pt idx="273">
                  <c:v>501.171502569649</c:v>
                </c:pt>
                <c:pt idx="274">
                  <c:v>501.670955671588</c:v>
                </c:pt>
                <c:pt idx="275">
                  <c:v>501.998268408204</c:v>
                </c:pt>
                <c:pt idx="276">
                  <c:v>502.447807651212</c:v>
                </c:pt>
                <c:pt idx="277">
                  <c:v>502.929837033395</c:v>
                </c:pt>
                <c:pt idx="278">
                  <c:v>503.388862425049</c:v>
                </c:pt>
                <c:pt idx="279">
                  <c:v>503.757258879726</c:v>
                </c:pt>
                <c:pt idx="280">
                  <c:v>504.223756467433</c:v>
                </c:pt>
                <c:pt idx="281">
                  <c:v>504.660632822315</c:v>
                </c:pt>
                <c:pt idx="282">
                  <c:v>505.07025471917</c:v>
                </c:pt>
                <c:pt idx="283">
                  <c:v>505.551104928432</c:v>
                </c:pt>
                <c:pt idx="284">
                  <c:v>506.030160600954</c:v>
                </c:pt>
                <c:pt idx="285">
                  <c:v>506.408992924902</c:v>
                </c:pt>
                <c:pt idx="286">
                  <c:v>506.896455578935</c:v>
                </c:pt>
                <c:pt idx="287">
                  <c:v>507.373819277361</c:v>
                </c:pt>
                <c:pt idx="288">
                  <c:v>507.826177165306</c:v>
                </c:pt>
                <c:pt idx="289">
                  <c:v>508.210690418941</c:v>
                </c:pt>
                <c:pt idx="290">
                  <c:v>509.531579287459</c:v>
                </c:pt>
                <c:pt idx="291">
                  <c:v>509.305415900389</c:v>
                </c:pt>
                <c:pt idx="292">
                  <c:v>509.797952604921</c:v>
                </c:pt>
                <c:pt idx="293">
                  <c:v>510.248988244913</c:v>
                </c:pt>
                <c:pt idx="294">
                  <c:v>510.676450402785</c:v>
                </c:pt>
                <c:pt idx="295">
                  <c:v>511.038125242374</c:v>
                </c:pt>
                <c:pt idx="296">
                  <c:v>511.52088456287</c:v>
                </c:pt>
                <c:pt idx="297">
                  <c:v>512.036850653004</c:v>
                </c:pt>
                <c:pt idx="298">
                  <c:v>512.502064241629</c:v>
                </c:pt>
                <c:pt idx="299">
                  <c:v>512.967450483013</c:v>
                </c:pt>
                <c:pt idx="300">
                  <c:v>513.432077197471</c:v>
                </c:pt>
                <c:pt idx="301">
                  <c:v>513.812992125402</c:v>
                </c:pt>
                <c:pt idx="302">
                  <c:v>514.307445308736</c:v>
                </c:pt>
                <c:pt idx="303">
                  <c:v>514.809954346172</c:v>
                </c:pt>
                <c:pt idx="304">
                  <c:v>515.295277651333</c:v>
                </c:pt>
                <c:pt idx="305">
                  <c:v>515.731406349145</c:v>
                </c:pt>
                <c:pt idx="306">
                  <c:v>516.301283597251</c:v>
                </c:pt>
                <c:pt idx="307">
                  <c:v>516.678986578963</c:v>
                </c:pt>
                <c:pt idx="308">
                  <c:v>517.2231180633</c:v>
                </c:pt>
                <c:pt idx="309">
                  <c:v>517.733889737123</c:v>
                </c:pt>
                <c:pt idx="310">
                  <c:v>518.203516479824</c:v>
                </c:pt>
                <c:pt idx="311">
                  <c:v>518.568871567234</c:v>
                </c:pt>
                <c:pt idx="312">
                  <c:v>519.058432450906</c:v>
                </c:pt>
                <c:pt idx="313">
                  <c:v>519.531379411016</c:v>
                </c:pt>
                <c:pt idx="314">
                  <c:v>519.943491966893</c:v>
                </c:pt>
                <c:pt idx="315">
                  <c:v>520.42207644408</c:v>
                </c:pt>
                <c:pt idx="316">
                  <c:v>520.961139325906</c:v>
                </c:pt>
                <c:pt idx="317">
                  <c:v>522.139314373354</c:v>
                </c:pt>
                <c:pt idx="318">
                  <c:v>522.064458022431</c:v>
                </c:pt>
                <c:pt idx="319">
                  <c:v>522.589855505153</c:v>
                </c:pt>
                <c:pt idx="320">
                  <c:v>523.128354175189</c:v>
                </c:pt>
                <c:pt idx="321">
                  <c:v>523.563638940013</c:v>
                </c:pt>
                <c:pt idx="322">
                  <c:v>524.145483404965</c:v>
                </c:pt>
                <c:pt idx="323">
                  <c:v>524.661607978361</c:v>
                </c:pt>
                <c:pt idx="324">
                  <c:v>525.098314350672</c:v>
                </c:pt>
                <c:pt idx="325">
                  <c:v>525.648385768214</c:v>
                </c:pt>
                <c:pt idx="326">
                  <c:v>526.188400948629</c:v>
                </c:pt>
                <c:pt idx="327">
                  <c:v>526.634050672073</c:v>
                </c:pt>
                <c:pt idx="328">
                  <c:v>527.123406587736</c:v>
                </c:pt>
                <c:pt idx="329">
                  <c:v>527.625632891884</c:v>
                </c:pt>
                <c:pt idx="330">
                  <c:v>528.123884686724</c:v>
                </c:pt>
                <c:pt idx="331">
                  <c:v>529.70831574984</c:v>
                </c:pt>
                <c:pt idx="332">
                  <c:v>530.082917130133</c:v>
                </c:pt>
                <c:pt idx="333">
                  <c:v>530.598645800931</c:v>
                </c:pt>
                <c:pt idx="334">
                  <c:v>531.088930902509</c:v>
                </c:pt>
                <c:pt idx="335">
                  <c:v>531.471385377749</c:v>
                </c:pt>
                <c:pt idx="336">
                  <c:v>532.064568455376</c:v>
                </c:pt>
                <c:pt idx="337">
                  <c:v>532.568221229949</c:v>
                </c:pt>
                <c:pt idx="338">
                  <c:v>532.986822824078</c:v>
                </c:pt>
                <c:pt idx="339">
                  <c:v>534.540458988572</c:v>
                </c:pt>
                <c:pt idx="340">
                  <c:v>534.118373873562</c:v>
                </c:pt>
                <c:pt idx="341">
                  <c:v>535.334163265032</c:v>
                </c:pt>
                <c:pt idx="342">
                  <c:v>535.190321483499</c:v>
                </c:pt>
                <c:pt idx="343">
                  <c:v>535.76268407465</c:v>
                </c:pt>
                <c:pt idx="344">
                  <c:v>537.769410917713</c:v>
                </c:pt>
                <c:pt idx="345">
                  <c:v>538.212534169265</c:v>
                </c:pt>
                <c:pt idx="346">
                  <c:v>537.82795567727</c:v>
                </c:pt>
                <c:pt idx="347">
                  <c:v>539.62059775457</c:v>
                </c:pt>
                <c:pt idx="348">
                  <c:v>538.586186713651</c:v>
                </c:pt>
                <c:pt idx="349">
                  <c:v>538.676469215457</c:v>
                </c:pt>
                <c:pt idx="350">
                  <c:v>541.094387525354</c:v>
                </c:pt>
                <c:pt idx="351">
                  <c:v>539.976202142581</c:v>
                </c:pt>
                <c:pt idx="352">
                  <c:v>540.111661854765</c:v>
                </c:pt>
                <c:pt idx="353">
                  <c:v>540.645701569356</c:v>
                </c:pt>
                <c:pt idx="354">
                  <c:v>542.48604063072</c:v>
                </c:pt>
                <c:pt idx="355">
                  <c:v>541.786048519587</c:v>
                </c:pt>
                <c:pt idx="356">
                  <c:v>543.251905563136</c:v>
                </c:pt>
                <c:pt idx="357">
                  <c:v>544.388727366042</c:v>
                </c:pt>
                <c:pt idx="358">
                  <c:v>544.806617434794</c:v>
                </c:pt>
                <c:pt idx="359">
                  <c:v>544.721437942917</c:v>
                </c:pt>
                <c:pt idx="360">
                  <c:v>545.461356308868</c:v>
                </c:pt>
                <c:pt idx="361">
                  <c:v>545.147586524977</c:v>
                </c:pt>
                <c:pt idx="362">
                  <c:v>546.051580297204</c:v>
                </c:pt>
                <c:pt idx="363">
                  <c:v>547.345114460859</c:v>
                </c:pt>
                <c:pt idx="364">
                  <c:v>547.665379153299</c:v>
                </c:pt>
                <c:pt idx="365">
                  <c:v>548.626534022619</c:v>
                </c:pt>
                <c:pt idx="366">
                  <c:v>548.978596572451</c:v>
                </c:pt>
                <c:pt idx="367">
                  <c:v>549.287394550622</c:v>
                </c:pt>
                <c:pt idx="368">
                  <c:v>549.802403103456</c:v>
                </c:pt>
                <c:pt idx="369">
                  <c:v>550.735789558253</c:v>
                </c:pt>
                <c:pt idx="370">
                  <c:v>551.217151327776</c:v>
                </c:pt>
                <c:pt idx="371">
                  <c:v>551.811381423461</c:v>
                </c:pt>
                <c:pt idx="372">
                  <c:v>552.409476297031</c:v>
                </c:pt>
                <c:pt idx="373">
                  <c:v>552.820060127844</c:v>
                </c:pt>
                <c:pt idx="374">
                  <c:v>553.433215752049</c:v>
                </c:pt>
                <c:pt idx="375">
                  <c:v>553.613246144254</c:v>
                </c:pt>
                <c:pt idx="376">
                  <c:v>554.234426716888</c:v>
                </c:pt>
                <c:pt idx="377">
                  <c:v>554.587308674111</c:v>
                </c:pt>
                <c:pt idx="378">
                  <c:v>555.40026093747</c:v>
                </c:pt>
                <c:pt idx="379">
                  <c:v>555.6390767248</c:v>
                </c:pt>
                <c:pt idx="380">
                  <c:v>555.916066137637</c:v>
                </c:pt>
                <c:pt idx="381">
                  <c:v>556.738657900922</c:v>
                </c:pt>
                <c:pt idx="382">
                  <c:v>557.309831473317</c:v>
                </c:pt>
                <c:pt idx="383">
                  <c:v>557.690331862093</c:v>
                </c:pt>
                <c:pt idx="384">
                  <c:v>558.249227164608</c:v>
                </c:pt>
                <c:pt idx="385">
                  <c:v>558.61503200186</c:v>
                </c:pt>
                <c:pt idx="386">
                  <c:v>559.229857020338</c:v>
                </c:pt>
                <c:pt idx="387">
                  <c:v>559.460478257881</c:v>
                </c:pt>
                <c:pt idx="388">
                  <c:v>560.263136183886</c:v>
                </c:pt>
                <c:pt idx="389">
                  <c:v>560.712060358745</c:v>
                </c:pt>
                <c:pt idx="390">
                  <c:v>561.202604897368</c:v>
                </c:pt>
                <c:pt idx="391">
                  <c:v>561.970344906973</c:v>
                </c:pt>
                <c:pt idx="392">
                  <c:v>561.961454178566</c:v>
                </c:pt>
                <c:pt idx="393">
                  <c:v>562.611688923379</c:v>
                </c:pt>
                <c:pt idx="394">
                  <c:v>563.27104034197</c:v>
                </c:pt>
                <c:pt idx="395">
                  <c:v>563.860153659831</c:v>
                </c:pt>
                <c:pt idx="396">
                  <c:v>564.663056184833</c:v>
                </c:pt>
                <c:pt idx="397">
                  <c:v>565.158127404383</c:v>
                </c:pt>
                <c:pt idx="398">
                  <c:v>565.530805056119</c:v>
                </c:pt>
                <c:pt idx="399">
                  <c:v>566.14622175773</c:v>
                </c:pt>
                <c:pt idx="400">
                  <c:v>566.209459475663</c:v>
                </c:pt>
                <c:pt idx="401">
                  <c:v>566.840922177423</c:v>
                </c:pt>
                <c:pt idx="402">
                  <c:v>567.264178805881</c:v>
                </c:pt>
                <c:pt idx="403">
                  <c:v>567.797432607207</c:v>
                </c:pt>
                <c:pt idx="404">
                  <c:v>568.349000538135</c:v>
                </c:pt>
                <c:pt idx="405">
                  <c:v>569.277648816264</c:v>
                </c:pt>
                <c:pt idx="406">
                  <c:v>569.279908171937</c:v>
                </c:pt>
                <c:pt idx="407">
                  <c:v>569.825265182441</c:v>
                </c:pt>
                <c:pt idx="408">
                  <c:v>570.397900388422</c:v>
                </c:pt>
                <c:pt idx="409">
                  <c:v>570.897008112027</c:v>
                </c:pt>
                <c:pt idx="410">
                  <c:v>571.458725719914</c:v>
                </c:pt>
                <c:pt idx="411">
                  <c:v>571.894874954547</c:v>
                </c:pt>
                <c:pt idx="412">
                  <c:v>572.435887315668</c:v>
                </c:pt>
                <c:pt idx="413">
                  <c:v>572.96651513038</c:v>
                </c:pt>
                <c:pt idx="414">
                  <c:v>573.499655913206</c:v>
                </c:pt>
                <c:pt idx="415">
                  <c:v>573.905593031987</c:v>
                </c:pt>
                <c:pt idx="416">
                  <c:v>574.549904156584</c:v>
                </c:pt>
                <c:pt idx="417">
                  <c:v>575.302387577793</c:v>
                </c:pt>
                <c:pt idx="418">
                  <c:v>575.649550648013</c:v>
                </c:pt>
                <c:pt idx="419">
                  <c:v>576.327740555568</c:v>
                </c:pt>
                <c:pt idx="420">
                  <c:v>576.79702380642</c:v>
                </c:pt>
                <c:pt idx="421">
                  <c:v>577.472510134387</c:v>
                </c:pt>
                <c:pt idx="422">
                  <c:v>578.04325264743</c:v>
                </c:pt>
                <c:pt idx="423">
                  <c:v>578.463589984292</c:v>
                </c:pt>
                <c:pt idx="424">
                  <c:v>579.081521097365</c:v>
                </c:pt>
                <c:pt idx="425">
                  <c:v>579.607901472628</c:v>
                </c:pt>
                <c:pt idx="426">
                  <c:v>580.081419381353</c:v>
                </c:pt>
                <c:pt idx="427">
                  <c:v>580.605877879893</c:v>
                </c:pt>
                <c:pt idx="428">
                  <c:v>581.215609169212</c:v>
                </c:pt>
                <c:pt idx="429">
                  <c:v>581.765239097199</c:v>
                </c:pt>
                <c:pt idx="430">
                  <c:v>582.188131523311</c:v>
                </c:pt>
                <c:pt idx="431">
                  <c:v>582.737168242226</c:v>
                </c:pt>
                <c:pt idx="432">
                  <c:v>583.249034524643</c:v>
                </c:pt>
                <c:pt idx="433">
                  <c:v>583.87616536073</c:v>
                </c:pt>
                <c:pt idx="434">
                  <c:v>584.462099784761</c:v>
                </c:pt>
                <c:pt idx="435">
                  <c:v>584.879341428818</c:v>
                </c:pt>
                <c:pt idx="436">
                  <c:v>585.49456231959</c:v>
                </c:pt>
                <c:pt idx="437">
                  <c:v>586.063087935993</c:v>
                </c:pt>
                <c:pt idx="438">
                  <c:v>586.663450633858</c:v>
                </c:pt>
                <c:pt idx="439">
                  <c:v>587.174730989712</c:v>
                </c:pt>
                <c:pt idx="440">
                  <c:v>587.977833931876</c:v>
                </c:pt>
                <c:pt idx="441">
                  <c:v>588.497747000538</c:v>
                </c:pt>
                <c:pt idx="442">
                  <c:v>589.218071959888</c:v>
                </c:pt>
                <c:pt idx="443">
                  <c:v>590.624268959806</c:v>
                </c:pt>
                <c:pt idx="444">
                  <c:v>591.13865418989</c:v>
                </c:pt>
                <c:pt idx="445">
                  <c:v>591.839865504409</c:v>
                </c:pt>
                <c:pt idx="446">
                  <c:v>592.71429060537</c:v>
                </c:pt>
                <c:pt idx="447">
                  <c:v>593.298504585089</c:v>
                </c:pt>
                <c:pt idx="448">
                  <c:v>594.035621869321</c:v>
                </c:pt>
                <c:pt idx="449">
                  <c:v>594.773637322941</c:v>
                </c:pt>
                <c:pt idx="450">
                  <c:v>595.315300963363</c:v>
                </c:pt>
                <c:pt idx="451">
                  <c:v>596.053779423817</c:v>
                </c:pt>
                <c:pt idx="452">
                  <c:v>596.801938263048</c:v>
                </c:pt>
                <c:pt idx="453">
                  <c:v>597.367953108026</c:v>
                </c:pt>
                <c:pt idx="454">
                  <c:v>598.147274679593</c:v>
                </c:pt>
                <c:pt idx="455">
                  <c:v>598.868859480872</c:v>
                </c:pt>
                <c:pt idx="456">
                  <c:v>599.651121665885</c:v>
                </c:pt>
                <c:pt idx="457">
                  <c:v>600.410592136462</c:v>
                </c:pt>
                <c:pt idx="458">
                  <c:v>601.156180650533</c:v>
                </c:pt>
                <c:pt idx="459">
                  <c:v>601.702485737622</c:v>
                </c:pt>
                <c:pt idx="460">
                  <c:v>602.510650862614</c:v>
                </c:pt>
                <c:pt idx="461">
                  <c:v>603.199466650827</c:v>
                </c:pt>
                <c:pt idx="462">
                  <c:v>603.800072214996</c:v>
                </c:pt>
                <c:pt idx="463">
                  <c:v>604.722414805883</c:v>
                </c:pt>
                <c:pt idx="464">
                  <c:v>605.559208819748</c:v>
                </c:pt>
                <c:pt idx="465">
                  <c:v>606.192079049887</c:v>
                </c:pt>
                <c:pt idx="466">
                  <c:v>607.006954255462</c:v>
                </c:pt>
                <c:pt idx="467">
                  <c:v>607.904472147117</c:v>
                </c:pt>
                <c:pt idx="468">
                  <c:v>608.610243409099</c:v>
                </c:pt>
                <c:pt idx="469">
                  <c:v>609.503978248185</c:v>
                </c:pt>
                <c:pt idx="470">
                  <c:v>610.407023733811</c:v>
                </c:pt>
                <c:pt idx="471">
                  <c:v>611.218366714772</c:v>
                </c:pt>
                <c:pt idx="472">
                  <c:v>612.190874857663</c:v>
                </c:pt>
                <c:pt idx="473">
                  <c:v>613.248754263642</c:v>
                </c:pt>
                <c:pt idx="474">
                  <c:v>614.237961149133</c:v>
                </c:pt>
                <c:pt idx="475">
                  <c:v>615.221379859906</c:v>
                </c:pt>
                <c:pt idx="476">
                  <c:v>616.269900603646</c:v>
                </c:pt>
                <c:pt idx="477">
                  <c:v>617.306833470464</c:v>
                </c:pt>
                <c:pt idx="478">
                  <c:v>618.181862170304</c:v>
                </c:pt>
                <c:pt idx="479">
                  <c:v>619.370581673735</c:v>
                </c:pt>
                <c:pt idx="480">
                  <c:v>620.218427455887</c:v>
                </c:pt>
                <c:pt idx="481">
                  <c:v>621.309313445501</c:v>
                </c:pt>
                <c:pt idx="482">
                  <c:v>622.263328758257</c:v>
                </c:pt>
                <c:pt idx="483">
                  <c:v>623.09556997037</c:v>
                </c:pt>
                <c:pt idx="484">
                  <c:v>624.162474536148</c:v>
                </c:pt>
                <c:pt idx="485">
                  <c:v>625.303772661423</c:v>
                </c:pt>
                <c:pt idx="486">
                  <c:v>626.429387961414</c:v>
                </c:pt>
                <c:pt idx="487">
                  <c:v>627.539259399194</c:v>
                </c:pt>
                <c:pt idx="488">
                  <c:v>628.683117710221</c:v>
                </c:pt>
                <c:pt idx="489">
                  <c:v>629.658867709776</c:v>
                </c:pt>
                <c:pt idx="490">
                  <c:v>630.83133347897</c:v>
                </c:pt>
                <c:pt idx="491">
                  <c:v>632.020190274289</c:v>
                </c:pt>
                <c:pt idx="492">
                  <c:v>633.254545261701</c:v>
                </c:pt>
                <c:pt idx="493">
                  <c:v>634.268218305278</c:v>
                </c:pt>
                <c:pt idx="494">
                  <c:v>635.489348286792</c:v>
                </c:pt>
                <c:pt idx="495">
                  <c:v>636.599038353953</c:v>
                </c:pt>
                <c:pt idx="496">
                  <c:v>637.885985900368</c:v>
                </c:pt>
                <c:pt idx="497">
                  <c:v>639.128230345396</c:v>
                </c:pt>
                <c:pt idx="498">
                  <c:v>640.166722727641</c:v>
                </c:pt>
                <c:pt idx="499">
                  <c:v>641.625373379226</c:v>
                </c:pt>
                <c:pt idx="500">
                  <c:v>642.869174105</c:v>
                </c:pt>
                <c:pt idx="501">
                  <c:v>644.123433099314</c:v>
                </c:pt>
                <c:pt idx="502">
                  <c:v>645.157415626264</c:v>
                </c:pt>
                <c:pt idx="503">
                  <c:v>646.516666507279</c:v>
                </c:pt>
                <c:pt idx="504">
                  <c:v>647.555864134825</c:v>
                </c:pt>
                <c:pt idx="505">
                  <c:v>648.897614853233</c:v>
                </c:pt>
                <c:pt idx="506">
                  <c:v>650.211657597255</c:v>
                </c:pt>
                <c:pt idx="507">
                  <c:v>651.453712738986</c:v>
                </c:pt>
                <c:pt idx="508">
                  <c:v>652.613675261879</c:v>
                </c:pt>
                <c:pt idx="509">
                  <c:v>653.816706904798</c:v>
                </c:pt>
                <c:pt idx="510">
                  <c:v>655.106809551088</c:v>
                </c:pt>
                <c:pt idx="511">
                  <c:v>656.292098188679</c:v>
                </c:pt>
                <c:pt idx="512">
                  <c:v>657.557409052702</c:v>
                </c:pt>
                <c:pt idx="513">
                  <c:v>658.631838769815</c:v>
                </c:pt>
                <c:pt idx="514">
                  <c:v>659.97406898428</c:v>
                </c:pt>
                <c:pt idx="515">
                  <c:v>661.359142143951</c:v>
                </c:pt>
                <c:pt idx="516">
                  <c:v>662.752910782285</c:v>
                </c:pt>
                <c:pt idx="517">
                  <c:v>663.891295980715</c:v>
                </c:pt>
                <c:pt idx="518">
                  <c:v>665.234125656395</c:v>
                </c:pt>
                <c:pt idx="519">
                  <c:v>666.401225077279</c:v>
                </c:pt>
                <c:pt idx="520">
                  <c:v>667.661564733434</c:v>
                </c:pt>
                <c:pt idx="521">
                  <c:v>668.983762868311</c:v>
                </c:pt>
                <c:pt idx="522">
                  <c:v>670.277599969541</c:v>
                </c:pt>
                <c:pt idx="523">
                  <c:v>671.348062673363</c:v>
                </c:pt>
                <c:pt idx="524">
                  <c:v>672.610219598497</c:v>
                </c:pt>
                <c:pt idx="525">
                  <c:v>674.088736399421</c:v>
                </c:pt>
                <c:pt idx="526">
                  <c:v>674.98812214713</c:v>
                </c:pt>
                <c:pt idx="527">
                  <c:v>676.273906703439</c:v>
                </c:pt>
                <c:pt idx="528">
                  <c:v>677.502607417868</c:v>
                </c:pt>
                <c:pt idx="529">
                  <c:v>678.487257787156</c:v>
                </c:pt>
                <c:pt idx="530">
                  <c:v>679.675864469701</c:v>
                </c:pt>
                <c:pt idx="531">
                  <c:v>680.822562274001</c:v>
                </c:pt>
                <c:pt idx="532">
                  <c:v>681.660827573912</c:v>
                </c:pt>
                <c:pt idx="533">
                  <c:v>682.813254770861</c:v>
                </c:pt>
                <c:pt idx="534">
                  <c:v>683.885801900537</c:v>
                </c:pt>
                <c:pt idx="535">
                  <c:v>684.879662881898</c:v>
                </c:pt>
                <c:pt idx="536">
                  <c:v>685.986057373068</c:v>
                </c:pt>
                <c:pt idx="537">
                  <c:v>687.037143552261</c:v>
                </c:pt>
                <c:pt idx="538">
                  <c:v>687.798898354203</c:v>
                </c:pt>
                <c:pt idx="539">
                  <c:v>688.738315650396</c:v>
                </c:pt>
                <c:pt idx="540">
                  <c:v>689.651093326752</c:v>
                </c:pt>
                <c:pt idx="541">
                  <c:v>690.582358502884</c:v>
                </c:pt>
                <c:pt idx="542">
                  <c:v>691.033218466869</c:v>
                </c:pt>
                <c:pt idx="543">
                  <c:v>691.857083415008</c:v>
                </c:pt>
                <c:pt idx="544">
                  <c:v>692.562547877737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78840167"/>
        <c:axId val="70267140"/>
      </c:lineChart>
      <c:catAx>
        <c:axId val="78840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70267140"/>
        <c:crosses val="autoZero"/>
        <c:auto val="1"/>
        <c:lblAlgn val="ctr"/>
        <c:lblOffset val="100"/>
        <c:noMultiLvlLbl val="0"/>
      </c:catAx>
      <c:valAx>
        <c:axId val="7026714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78840167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5049800" y="6384960"/>
      <a:ext cx="4584600" cy="269496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[4]Лист1!$N$14:$N$633</c:f>
              <c:strCache>
                <c:ptCount val="620"/>
                <c:pt idx="0">
                  <c:v>0</c:v>
                </c:pt>
                <c:pt idx="1">
                  <c:v>0.0014120202027027</c:v>
                </c:pt>
                <c:pt idx="2">
                  <c:v>0.00521892175675676</c:v>
                </c:pt>
                <c:pt idx="3">
                  <c:v>0.00905242641891892</c:v>
                </c:pt>
                <c:pt idx="4">
                  <c:v>0.0116306580405405</c:v>
                </c:pt>
                <c:pt idx="5">
                  <c:v>0.0141730222635135</c:v>
                </c:pt>
                <c:pt idx="6">
                  <c:v>0.0154635388175676</c:v>
                </c:pt>
                <c:pt idx="7">
                  <c:v>0.0180155672635135</c:v>
                </c:pt>
                <c:pt idx="8">
                  <c:v>0.0193237525675676</c:v>
                </c:pt>
                <c:pt idx="9">
                  <c:v>0.0206056407094595</c:v>
                </c:pt>
                <c:pt idx="10">
                  <c:v>0.0218800422297297</c:v>
                </c:pt>
                <c:pt idx="11">
                  <c:v>0.0244290452364865</c:v>
                </c:pt>
                <c:pt idx="12">
                  <c:v>0.0269476898310811</c:v>
                </c:pt>
                <c:pt idx="13">
                  <c:v>0.0282212555067568</c:v>
                </c:pt>
                <c:pt idx="14">
                  <c:v>0.0295479454054054</c:v>
                </c:pt>
                <c:pt idx="15">
                  <c:v>0.0308590501689189</c:v>
                </c:pt>
                <c:pt idx="16">
                  <c:v>0.0321868938513514</c:v>
                </c:pt>
                <c:pt idx="17">
                  <c:v>0.0335142196283784</c:v>
                </c:pt>
                <c:pt idx="18">
                  <c:v>0.0348366603040541</c:v>
                </c:pt>
                <c:pt idx="19">
                  <c:v>0.0361528621283784</c:v>
                </c:pt>
                <c:pt idx="20">
                  <c:v>0.037468957972973</c:v>
                </c:pt>
                <c:pt idx="21">
                  <c:v>0.0401076824662162</c:v>
                </c:pt>
                <c:pt idx="22">
                  <c:v>0.0413783406756757</c:v>
                </c:pt>
                <c:pt idx="23">
                  <c:v>0.0426520123310811</c:v>
                </c:pt>
                <c:pt idx="24">
                  <c:v>0.0452104795945946</c:v>
                </c:pt>
                <c:pt idx="25">
                  <c:v>0.0464686601013513</c:v>
                </c:pt>
                <c:pt idx="26">
                  <c:v>0.0474763687162162</c:v>
                </c:pt>
                <c:pt idx="27">
                  <c:v>0.0485785779391892</c:v>
                </c:pt>
                <c:pt idx="28">
                  <c:v>0.0495012022297297</c:v>
                </c:pt>
                <c:pt idx="29">
                  <c:v>0.050202877195946</c:v>
                </c:pt>
                <c:pt idx="30">
                  <c:v>0.0513145668243243</c:v>
                </c:pt>
                <c:pt idx="31">
                  <c:v>0.0518388584459459</c:v>
                </c:pt>
                <c:pt idx="32">
                  <c:v>0.0522959824324324</c:v>
                </c:pt>
                <c:pt idx="33">
                  <c:v>0.0528046769256757</c:v>
                </c:pt>
                <c:pt idx="34">
                  <c:v>0.0532719830405405</c:v>
                </c:pt>
                <c:pt idx="35">
                  <c:v>0.0559425658108108</c:v>
                </c:pt>
                <c:pt idx="36">
                  <c:v>0.0567418847972973</c:v>
                </c:pt>
                <c:pt idx="37">
                  <c:v>0.0577813995608108</c:v>
                </c:pt>
                <c:pt idx="38">
                  <c:v>0.058344572027027</c:v>
                </c:pt>
                <c:pt idx="39">
                  <c:v>0.0591515776013514</c:v>
                </c:pt>
                <c:pt idx="40">
                  <c:v>0.0599473532432432</c:v>
                </c:pt>
                <c:pt idx="41">
                  <c:v>0.0608389832432432</c:v>
                </c:pt>
                <c:pt idx="42">
                  <c:v>0.061772943445946</c:v>
                </c:pt>
                <c:pt idx="43">
                  <c:v>0.06280683125</c:v>
                </c:pt>
                <c:pt idx="44">
                  <c:v>0.0639385630405405</c:v>
                </c:pt>
                <c:pt idx="45">
                  <c:v>0.0652260661486487</c:v>
                </c:pt>
                <c:pt idx="46">
                  <c:v>0.0700185439527027</c:v>
                </c:pt>
                <c:pt idx="47">
                  <c:v>0.071307600777027</c:v>
                </c:pt>
                <c:pt idx="48">
                  <c:v>0.0716177818243243</c:v>
                </c:pt>
                <c:pt idx="49">
                  <c:v>0.0726041363851351</c:v>
                </c:pt>
                <c:pt idx="50">
                  <c:v>0.073398558277027</c:v>
                </c:pt>
                <c:pt idx="51">
                  <c:v>0.074146082804054</c:v>
                </c:pt>
                <c:pt idx="52">
                  <c:v>0.0750158888175676</c:v>
                </c:pt>
                <c:pt idx="53">
                  <c:v>0.076008494222973</c:v>
                </c:pt>
                <c:pt idx="54">
                  <c:v>0.0770845002702703</c:v>
                </c:pt>
                <c:pt idx="55">
                  <c:v>0.0784269992567568</c:v>
                </c:pt>
                <c:pt idx="56">
                  <c:v>0.0797396577364865</c:v>
                </c:pt>
                <c:pt idx="57">
                  <c:v>0.0810397205405405</c:v>
                </c:pt>
                <c:pt idx="58">
                  <c:v>0.0835403664527027</c:v>
                </c:pt>
                <c:pt idx="59">
                  <c:v>0.084832436722973</c:v>
                </c:pt>
                <c:pt idx="60">
                  <c:v>0.0861282503040541</c:v>
                </c:pt>
                <c:pt idx="61">
                  <c:v>0.0874185548986487</c:v>
                </c:pt>
                <c:pt idx="62">
                  <c:v>0.0887237267567567</c:v>
                </c:pt>
                <c:pt idx="63">
                  <c:v>0.0900389867567568</c:v>
                </c:pt>
                <c:pt idx="64">
                  <c:v>0.0914051813851351</c:v>
                </c:pt>
                <c:pt idx="65">
                  <c:v>0.0927233488513514</c:v>
                </c:pt>
                <c:pt idx="66">
                  <c:v>0.0940204102027027</c:v>
                </c:pt>
                <c:pt idx="67">
                  <c:v>0.0953309850675676</c:v>
                </c:pt>
                <c:pt idx="68">
                  <c:v>0.0966472808783784</c:v>
                </c:pt>
                <c:pt idx="69">
                  <c:v>0.0979747006418919</c:v>
                </c:pt>
                <c:pt idx="70">
                  <c:v>0.0992867352364865</c:v>
                </c:pt>
                <c:pt idx="71">
                  <c:v>0.100603031047297</c:v>
                </c:pt>
                <c:pt idx="72">
                  <c:v>0.101956230067568</c:v>
                </c:pt>
                <c:pt idx="73">
                  <c:v>0.103272007972973</c:v>
                </c:pt>
                <c:pt idx="74">
                  <c:v>0.104589139628378</c:v>
                </c:pt>
                <c:pt idx="75">
                  <c:v>0.105900032432432</c:v>
                </c:pt>
                <c:pt idx="76">
                  <c:v>0.107216434222973</c:v>
                </c:pt>
                <c:pt idx="77">
                  <c:v>0.108534083783784</c:v>
                </c:pt>
                <c:pt idx="78">
                  <c:v>0.109863481182432</c:v>
                </c:pt>
                <c:pt idx="79">
                  <c:v>0.111181754628378</c:v>
                </c:pt>
                <c:pt idx="80">
                  <c:v>0.112552834358108</c:v>
                </c:pt>
                <c:pt idx="81">
                  <c:v>0.11387422722973</c:v>
                </c:pt>
                <c:pt idx="82">
                  <c:v>0.115201129087838</c:v>
                </c:pt>
                <c:pt idx="83">
                  <c:v>0.116533539932432</c:v>
                </c:pt>
                <c:pt idx="84">
                  <c:v>0.117856804459459</c:v>
                </c:pt>
                <c:pt idx="85">
                  <c:v>0.119184954087838</c:v>
                </c:pt>
                <c:pt idx="86">
                  <c:v>0.120505099189189</c:v>
                </c:pt>
                <c:pt idx="87">
                  <c:v>0.121829611486487</c:v>
                </c:pt>
                <c:pt idx="88">
                  <c:v>0.123165141756757</c:v>
                </c:pt>
                <c:pt idx="89">
                  <c:v>0.124698901554054</c:v>
                </c:pt>
                <c:pt idx="90">
                  <c:v>0.126035679594595</c:v>
                </c:pt>
                <c:pt idx="91">
                  <c:v>0.127374953175676</c:v>
                </c:pt>
                <c:pt idx="92">
                  <c:v>0.128710483445946</c:v>
                </c:pt>
                <c:pt idx="93">
                  <c:v>0.130041128614865</c:v>
                </c:pt>
                <c:pt idx="94">
                  <c:v>0.131376658885135</c:v>
                </c:pt>
                <c:pt idx="95">
                  <c:v>0.132711047364865</c:v>
                </c:pt>
                <c:pt idx="96">
                  <c:v>0.135393855743243</c:v>
                </c:pt>
                <c:pt idx="97">
                  <c:v>0.136723877027027</c:v>
                </c:pt>
                <c:pt idx="98">
                  <c:v>0.138058889391892</c:v>
                </c:pt>
                <c:pt idx="99">
                  <c:v>0.139391406216216</c:v>
                </c:pt>
                <c:pt idx="100">
                  <c:v>0.140724546925676</c:v>
                </c:pt>
                <c:pt idx="101">
                  <c:v>0.142063820506757</c:v>
                </c:pt>
                <c:pt idx="102">
                  <c:v>0.143397585101351</c:v>
                </c:pt>
                <c:pt idx="103">
                  <c:v>0.144771784256757</c:v>
                </c:pt>
                <c:pt idx="104">
                  <c:v>0.146107420506757</c:v>
                </c:pt>
                <c:pt idx="105">
                  <c:v>0.147439313445946</c:v>
                </c:pt>
                <c:pt idx="106">
                  <c:v>0.148764449628378</c:v>
                </c:pt>
                <c:pt idx="107">
                  <c:v>0.150100709763514</c:v>
                </c:pt>
                <c:pt idx="108">
                  <c:v>0.151420336959459</c:v>
                </c:pt>
                <c:pt idx="109">
                  <c:v>0.154055330135135</c:v>
                </c:pt>
                <c:pt idx="110">
                  <c:v>0.155395851486487</c:v>
                </c:pt>
                <c:pt idx="111">
                  <c:v>0.156761528209459</c:v>
                </c:pt>
                <c:pt idx="112">
                  <c:v>0.158095916689189</c:v>
                </c:pt>
                <c:pt idx="113">
                  <c:v>0.159435814155405</c:v>
                </c:pt>
                <c:pt idx="114">
                  <c:v>0.160780078817568</c:v>
                </c:pt>
                <c:pt idx="115">
                  <c:v>0.162119352398649</c:v>
                </c:pt>
                <c:pt idx="116">
                  <c:v>0.163450621452703</c:v>
                </c:pt>
                <c:pt idx="117">
                  <c:v>0.164785633817568</c:v>
                </c:pt>
                <c:pt idx="118">
                  <c:v>0.16612989847973</c:v>
                </c:pt>
                <c:pt idx="119">
                  <c:v>0.167501708074324</c:v>
                </c:pt>
                <c:pt idx="120">
                  <c:v>0.168834330878378</c:v>
                </c:pt>
                <c:pt idx="121">
                  <c:v>0.170169343243243</c:v>
                </c:pt>
                <c:pt idx="122">
                  <c:v>0.171503731722973</c:v>
                </c:pt>
                <c:pt idx="123">
                  <c:v>0.172839367972973</c:v>
                </c:pt>
                <c:pt idx="124">
                  <c:v>0.174177499763514</c:v>
                </c:pt>
                <c:pt idx="125">
                  <c:v>0.175518645</c:v>
                </c:pt>
                <c:pt idx="126">
                  <c:v>0.176865923108108</c:v>
                </c:pt>
                <c:pt idx="127">
                  <c:v>0.178235343141892</c:v>
                </c:pt>
                <c:pt idx="128">
                  <c:v>0.179569731621622</c:v>
                </c:pt>
                <c:pt idx="129">
                  <c:v>0.180905991756757</c:v>
                </c:pt>
                <c:pt idx="130">
                  <c:v>0.182243499662162</c:v>
                </c:pt>
                <c:pt idx="131">
                  <c:v>0.183572379155405</c:v>
                </c:pt>
                <c:pt idx="132">
                  <c:v>0.184902506418919</c:v>
                </c:pt>
                <c:pt idx="133">
                  <c:v>0.186233881452703</c:v>
                </c:pt>
                <c:pt idx="134">
                  <c:v>0.187568269932432</c:v>
                </c:pt>
                <c:pt idx="135">
                  <c:v>0.188944446722973</c:v>
                </c:pt>
                <c:pt idx="136">
                  <c:v>0.190278835202703</c:v>
                </c:pt>
                <c:pt idx="137">
                  <c:v>0.191627361081081</c:v>
                </c:pt>
                <c:pt idx="138">
                  <c:v>0.192961125675676</c:v>
                </c:pt>
                <c:pt idx="139">
                  <c:v>0.194299257466216</c:v>
                </c:pt>
                <c:pt idx="140">
                  <c:v>0.195628136959459</c:v>
                </c:pt>
                <c:pt idx="141">
                  <c:v>0.196963773209459</c:v>
                </c:pt>
                <c:pt idx="142">
                  <c:v>0.198293900472973</c:v>
                </c:pt>
                <c:pt idx="143">
                  <c:v>0.199667581722973</c:v>
                </c:pt>
                <c:pt idx="144">
                  <c:v>0.200995837331081</c:v>
                </c:pt>
                <c:pt idx="145">
                  <c:v>0.202343221418919</c:v>
                </c:pt>
                <c:pt idx="146">
                  <c:v>0.203679481554054</c:v>
                </c:pt>
                <c:pt idx="147">
                  <c:v>0.205017507364865</c:v>
                </c:pt>
                <c:pt idx="148">
                  <c:v>0.206362395912162</c:v>
                </c:pt>
                <c:pt idx="149">
                  <c:v>0.20770853222973</c:v>
                </c:pt>
                <c:pt idx="150">
                  <c:v>0.209049159560811</c:v>
                </c:pt>
                <c:pt idx="151">
                  <c:v>0.210436354324324</c:v>
                </c:pt>
                <c:pt idx="152">
                  <c:v>0.21177500402027</c:v>
                </c:pt>
                <c:pt idx="153">
                  <c:v>0.213108768614865</c:v>
                </c:pt>
                <c:pt idx="154">
                  <c:v>0.215743243885135</c:v>
                </c:pt>
                <c:pt idx="155">
                  <c:v>0.217072747263514</c:v>
                </c:pt>
                <c:pt idx="156">
                  <c:v>0.218401002871622</c:v>
                </c:pt>
                <c:pt idx="157">
                  <c:v>0.219734143581081</c:v>
                </c:pt>
                <c:pt idx="158">
                  <c:v>0.221106577060811</c:v>
                </c:pt>
                <c:pt idx="159">
                  <c:v>0.222447098412162</c:v>
                </c:pt>
                <c:pt idx="160">
                  <c:v>0.223788867533784</c:v>
                </c:pt>
                <c:pt idx="161">
                  <c:v>0.225126375439189</c:v>
                </c:pt>
                <c:pt idx="162">
                  <c:v>0.226460140033784</c:v>
                </c:pt>
                <c:pt idx="163">
                  <c:v>0.227787147871622</c:v>
                </c:pt>
                <c:pt idx="164">
                  <c:v>0.22911665125</c:v>
                </c:pt>
                <c:pt idx="165">
                  <c:v>0.230448026283784</c:v>
                </c:pt>
                <c:pt idx="166">
                  <c:v>0.231819211993243</c:v>
                </c:pt>
                <c:pt idx="167">
                  <c:v>0.233149339256757</c:v>
                </c:pt>
                <c:pt idx="168">
                  <c:v>0.23447697097973</c:v>
                </c:pt>
                <c:pt idx="169">
                  <c:v>0.235805850472973</c:v>
                </c:pt>
                <c:pt idx="170">
                  <c:v>0.237138991182432</c:v>
                </c:pt>
                <c:pt idx="171">
                  <c:v>0.238470990101351</c:v>
                </c:pt>
                <c:pt idx="172">
                  <c:v>0.239806002466216</c:v>
                </c:pt>
                <c:pt idx="173">
                  <c:v>0.241145276047297</c:v>
                </c:pt>
                <c:pt idx="174">
                  <c:v>0.242519581182432</c:v>
                </c:pt>
                <c:pt idx="175">
                  <c:v>0.243860102533784</c:v>
                </c:pt>
                <c:pt idx="176">
                  <c:v>0.245198858209459</c:v>
                </c:pt>
                <c:pt idx="177">
                  <c:v>0.246539379560811</c:v>
                </c:pt>
                <c:pt idx="178">
                  <c:v>0.247875015810811</c:v>
                </c:pt>
                <c:pt idx="179">
                  <c:v>0.249202023648649</c:v>
                </c:pt>
                <c:pt idx="180">
                  <c:v>0.25052477027027</c:v>
                </c:pt>
                <c:pt idx="181">
                  <c:v>0.25185915875</c:v>
                </c:pt>
                <c:pt idx="182">
                  <c:v>0.253233463885135</c:v>
                </c:pt>
                <c:pt idx="183">
                  <c:v>0.254574609121622</c:v>
                </c:pt>
                <c:pt idx="184">
                  <c:v>0.255915754358108</c:v>
                </c:pt>
                <c:pt idx="185">
                  <c:v>0.257256275709459</c:v>
                </c:pt>
                <c:pt idx="186">
                  <c:v>0.258587026858108</c:v>
                </c:pt>
                <c:pt idx="187">
                  <c:v>0.259912786925676</c:v>
                </c:pt>
                <c:pt idx="188">
                  <c:v>0.261247799290541</c:v>
                </c:pt>
                <c:pt idx="189">
                  <c:v>0.262573559358108</c:v>
                </c:pt>
                <c:pt idx="190">
                  <c:v>0.263948488378378</c:v>
                </c:pt>
                <c:pt idx="191">
                  <c:v>0.265277367871622</c:v>
                </c:pt>
                <c:pt idx="192">
                  <c:v>0.26660811902027</c:v>
                </c:pt>
                <c:pt idx="193">
                  <c:v>0.267945003040541</c:v>
                </c:pt>
                <c:pt idx="194">
                  <c:v>0.269280639290541</c:v>
                </c:pt>
                <c:pt idx="195">
                  <c:v>0.270621266621622</c:v>
                </c:pt>
                <c:pt idx="196">
                  <c:v>0.27195077</c:v>
                </c:pt>
                <c:pt idx="197">
                  <c:v>0.273283910709459</c:v>
                </c:pt>
                <c:pt idx="198">
                  <c:v>0.27465883972973</c:v>
                </c:pt>
                <c:pt idx="199">
                  <c:v>0.275991356554054</c:v>
                </c:pt>
                <c:pt idx="200">
                  <c:v>0.277324497263514</c:v>
                </c:pt>
                <c:pt idx="201">
                  <c:v>0.278655248412162</c:v>
                </c:pt>
                <c:pt idx="202">
                  <c:v>0.279984127905405</c:v>
                </c:pt>
                <c:pt idx="203">
                  <c:v>0.28131664472973</c:v>
                </c:pt>
                <c:pt idx="204">
                  <c:v>0.282639909256757</c:v>
                </c:pt>
                <c:pt idx="205">
                  <c:v>0.283976169391892</c:v>
                </c:pt>
                <c:pt idx="206">
                  <c:v>0.28534247</c:v>
                </c:pt>
                <c:pt idx="207">
                  <c:v>0.286678730135135</c:v>
                </c:pt>
                <c:pt idx="208">
                  <c:v>0.288018003716216</c:v>
                </c:pt>
                <c:pt idx="209">
                  <c:v>0.289357277297297</c:v>
                </c:pt>
                <c:pt idx="210">
                  <c:v>0.290697798648649</c:v>
                </c:pt>
                <c:pt idx="211">
                  <c:v>0.292034682668919</c:v>
                </c:pt>
                <c:pt idx="212">
                  <c:v>0.293370318918919</c:v>
                </c:pt>
                <c:pt idx="213">
                  <c:v>0.294698574527027</c:v>
                </c:pt>
                <c:pt idx="214">
                  <c:v>0.296072879662162</c:v>
                </c:pt>
                <c:pt idx="215">
                  <c:v>0.297406020371622</c:v>
                </c:pt>
                <c:pt idx="216">
                  <c:v>0.298732404324324</c:v>
                </c:pt>
                <c:pt idx="217">
                  <c:v>0.300062531587838</c:v>
                </c:pt>
                <c:pt idx="218">
                  <c:v>0.301393800641892</c:v>
                </c:pt>
                <c:pt idx="219">
                  <c:v>0.302717689054054</c:v>
                </c:pt>
                <c:pt idx="220">
                  <c:v>0.304055714864865</c:v>
                </c:pt>
                <c:pt idx="221">
                  <c:v>0.305385842128378</c:v>
                </c:pt>
                <c:pt idx="222">
                  <c:v>0.306755156182432</c:v>
                </c:pt>
                <c:pt idx="223">
                  <c:v>0.308084035675676</c:v>
                </c:pt>
                <c:pt idx="224">
                  <c:v>0.309415928614865</c:v>
                </c:pt>
                <c:pt idx="225">
                  <c:v>0.310747821554054</c:v>
                </c:pt>
                <c:pt idx="226">
                  <c:v>0.312080962263514</c:v>
                </c:pt>
                <c:pt idx="227">
                  <c:v>0.313415974628378</c:v>
                </c:pt>
                <c:pt idx="228">
                  <c:v>0.314741110810811</c:v>
                </c:pt>
                <c:pt idx="229">
                  <c:v>0.316067494763514</c:v>
                </c:pt>
                <c:pt idx="230">
                  <c:v>0.317438680472973</c:v>
                </c:pt>
                <c:pt idx="231">
                  <c:v>0.318774834628378</c:v>
                </c:pt>
                <c:pt idx="232">
                  <c:v>0.320106103682432</c:v>
                </c:pt>
                <c:pt idx="233">
                  <c:v>0.321438620506757</c:v>
                </c:pt>
                <c:pt idx="234">
                  <c:v>0.322774880641892</c:v>
                </c:pt>
                <c:pt idx="235">
                  <c:v>0.324107397466216</c:v>
                </c:pt>
                <c:pt idx="236">
                  <c:v>0.32543866652027</c:v>
                </c:pt>
                <c:pt idx="237">
                  <c:v>0.326768063918919</c:v>
                </c:pt>
                <c:pt idx="238">
                  <c:v>0.328146006385135</c:v>
                </c:pt>
                <c:pt idx="239">
                  <c:v>0.329470518682432</c:v>
                </c:pt>
                <c:pt idx="240">
                  <c:v>0.330804283277027</c:v>
                </c:pt>
                <c:pt idx="241">
                  <c:v>0.332137941891892</c:v>
                </c:pt>
                <c:pt idx="242">
                  <c:v>0.33346484375</c:v>
                </c:pt>
                <c:pt idx="243">
                  <c:v>0.334796006824324</c:v>
                </c:pt>
                <c:pt idx="244">
                  <c:v>0.336121660912162</c:v>
                </c:pt>
                <c:pt idx="245">
                  <c:v>0.337451576216216</c:v>
                </c:pt>
                <c:pt idx="246">
                  <c:v>0.340652771216216</c:v>
                </c:pt>
                <c:pt idx="247">
                  <c:v>0.341978425304054</c:v>
                </c:pt>
                <c:pt idx="248">
                  <c:v>0.343296074864865</c:v>
                </c:pt>
                <c:pt idx="249">
                  <c:v>0.344615596081081</c:v>
                </c:pt>
                <c:pt idx="250">
                  <c:v>0.345940108378378</c:v>
                </c:pt>
                <c:pt idx="251">
                  <c:v>0.347257134054054</c:v>
                </c:pt>
                <c:pt idx="252">
                  <c:v>0.34857415972973</c:v>
                </c:pt>
                <c:pt idx="253">
                  <c:v>0.349944615574324</c:v>
                </c:pt>
                <c:pt idx="254">
                  <c:v>0.351273283108108</c:v>
                </c:pt>
                <c:pt idx="255">
                  <c:v>0.352600702871622</c:v>
                </c:pt>
                <c:pt idx="256">
                  <c:v>0.353926356959459</c:v>
                </c:pt>
                <c:pt idx="257">
                  <c:v>0.355248891621622</c:v>
                </c:pt>
                <c:pt idx="258">
                  <c:v>0.356573297939189</c:v>
                </c:pt>
                <c:pt idx="259">
                  <c:v>0.357897080371622</c:v>
                </c:pt>
                <c:pt idx="260">
                  <c:v>0.359222734459459</c:v>
                </c:pt>
                <c:pt idx="261">
                  <c:v>0.360579570810811</c:v>
                </c:pt>
                <c:pt idx="262">
                  <c:v>0.361900857702703</c:v>
                </c:pt>
                <c:pt idx="263">
                  <c:v>0.363217883378378</c:v>
                </c:pt>
                <c:pt idx="264">
                  <c:v>0.364536050844595</c:v>
                </c:pt>
                <c:pt idx="265">
                  <c:v>0.365852970540541</c:v>
                </c:pt>
                <c:pt idx="266">
                  <c:v>0.367169890236487</c:v>
                </c:pt>
                <c:pt idx="267">
                  <c:v>0.36849855777027</c:v>
                </c:pt>
                <c:pt idx="268">
                  <c:v>0.369814853581081</c:v>
                </c:pt>
                <c:pt idx="269">
                  <c:v>0.371168570506757</c:v>
                </c:pt>
                <c:pt idx="270">
                  <c:v>0.372484242432432</c:v>
                </c:pt>
                <c:pt idx="271">
                  <c:v>0.373798666587838</c:v>
                </c:pt>
                <c:pt idx="272">
                  <c:v>0.375113714628378</c:v>
                </c:pt>
                <c:pt idx="273">
                  <c:v>0.376434377635135</c:v>
                </c:pt>
                <c:pt idx="274">
                  <c:v>0.377744540574324</c:v>
                </c:pt>
                <c:pt idx="275">
                  <c:v>0.379055327398649</c:v>
                </c:pt>
                <c:pt idx="276">
                  <c:v>0.38037287097973</c:v>
                </c:pt>
                <c:pt idx="277">
                  <c:v>0.381738335743243</c:v>
                </c:pt>
                <c:pt idx="278">
                  <c:v>0.383052136013513</c:v>
                </c:pt>
                <c:pt idx="279">
                  <c:v>0.384377060236487</c:v>
                </c:pt>
                <c:pt idx="280">
                  <c:v>0.385692108277027</c:v>
                </c:pt>
                <c:pt idx="281">
                  <c:v>0.387013913074324</c:v>
                </c:pt>
                <c:pt idx="282">
                  <c:v>0.388316071486486</c:v>
                </c:pt>
                <c:pt idx="283">
                  <c:v>0.389636110608108</c:v>
                </c:pt>
                <c:pt idx="284">
                  <c:v>0.390940658581081</c:v>
                </c:pt>
                <c:pt idx="285">
                  <c:v>0.392286888885135</c:v>
                </c:pt>
                <c:pt idx="286">
                  <c:v>0.393589047297297</c:v>
                </c:pt>
                <c:pt idx="287">
                  <c:v>0.394899728141892</c:v>
                </c:pt>
                <c:pt idx="288">
                  <c:v>0.396207913445946</c:v>
                </c:pt>
                <c:pt idx="289">
                  <c:v>0.397510589763513</c:v>
                </c:pt>
                <c:pt idx="290">
                  <c:v>0.398828027364865</c:v>
                </c:pt>
                <c:pt idx="291">
                  <c:v>0.40013860222973</c:v>
                </c:pt>
                <c:pt idx="292">
                  <c:v>0.401449177094595</c:v>
                </c:pt>
                <c:pt idx="293">
                  <c:v>0.402799668614865</c:v>
                </c:pt>
                <c:pt idx="294">
                  <c:v>0.404107124054054</c:v>
                </c:pt>
                <c:pt idx="295">
                  <c:v>0.405412189932432</c:v>
                </c:pt>
                <c:pt idx="296">
                  <c:v>0.406718609560811</c:v>
                </c:pt>
                <c:pt idx="297">
                  <c:v>0.408023051554054</c:v>
                </c:pt>
                <c:pt idx="298">
                  <c:v>0.409312732263513</c:v>
                </c:pt>
                <c:pt idx="299">
                  <c:v>0.410606674189189</c:v>
                </c:pt>
                <c:pt idx="300">
                  <c:v>0.411913611722973</c:v>
                </c:pt>
                <c:pt idx="301">
                  <c:v>0.41325173152027</c:v>
                </c:pt>
                <c:pt idx="302">
                  <c:v>0.414558669054054</c:v>
                </c:pt>
                <c:pt idx="303">
                  <c:v>0.415865500608108</c:v>
                </c:pt>
                <c:pt idx="304">
                  <c:v>0.417173579932432</c:v>
                </c:pt>
                <c:pt idx="305">
                  <c:v>0.418477915945946</c:v>
                </c:pt>
                <c:pt idx="306">
                  <c:v>0.419773105641892</c:v>
                </c:pt>
                <c:pt idx="307">
                  <c:v>0.421066423682432</c:v>
                </c:pt>
                <c:pt idx="308">
                  <c:v>0.422365250709459</c:v>
                </c:pt>
                <c:pt idx="309">
                  <c:v>0.423704618277027</c:v>
                </c:pt>
                <c:pt idx="310">
                  <c:v>0.424997312432432</c:v>
                </c:pt>
                <c:pt idx="311">
                  <c:v>0.426291254358108</c:v>
                </c:pt>
                <c:pt idx="312">
                  <c:v>0.427579687297297</c:v>
                </c:pt>
                <c:pt idx="313">
                  <c:v>0.428875394898649</c:v>
                </c:pt>
                <c:pt idx="314">
                  <c:v>0.430171726385135</c:v>
                </c:pt>
                <c:pt idx="315">
                  <c:v>0.431466810101351</c:v>
                </c:pt>
                <c:pt idx="316">
                  <c:v>0.432769380439189</c:v>
                </c:pt>
                <c:pt idx="317">
                  <c:v>0.43410188527027</c:v>
                </c:pt>
                <c:pt idx="318">
                  <c:v>0.435403207837838</c:v>
                </c:pt>
                <c:pt idx="319">
                  <c:v>0.436672712263514</c:v>
                </c:pt>
                <c:pt idx="320">
                  <c:v>0.437986512533784</c:v>
                </c:pt>
                <c:pt idx="321">
                  <c:v>0.439271720067568</c:v>
                </c:pt>
                <c:pt idx="322">
                  <c:v>0.440562542567568</c:v>
                </c:pt>
                <c:pt idx="323">
                  <c:v>0.441844006790541</c:v>
                </c:pt>
                <c:pt idx="324">
                  <c:v>0.44313098</c:v>
                </c:pt>
                <c:pt idx="325">
                  <c:v>0.444464626621622</c:v>
                </c:pt>
                <c:pt idx="326">
                  <c:v>0.445749728175676</c:v>
                </c:pt>
                <c:pt idx="327">
                  <c:v>0.447044082027027</c:v>
                </c:pt>
                <c:pt idx="328">
                  <c:v>0.448330431351351</c:v>
                </c:pt>
                <c:pt idx="329">
                  <c:v>0.449627904628378</c:v>
                </c:pt>
                <c:pt idx="330">
                  <c:v>0.45090437777027</c:v>
                </c:pt>
                <c:pt idx="331">
                  <c:v>0.452186983783784</c:v>
                </c:pt>
                <c:pt idx="332">
                  <c:v>0.453464704695946</c:v>
                </c:pt>
                <c:pt idx="333">
                  <c:v>0.454781718378378</c:v>
                </c:pt>
                <c:pt idx="334">
                  <c:v>0.45605819152027</c:v>
                </c:pt>
                <c:pt idx="335">
                  <c:v>0.457336536317568</c:v>
                </c:pt>
                <c:pt idx="336">
                  <c:v>0.45861415125</c:v>
                </c:pt>
                <c:pt idx="337">
                  <c:v>0.459893013952703</c:v>
                </c:pt>
                <c:pt idx="338">
                  <c:v>0.461162000472973</c:v>
                </c:pt>
                <c:pt idx="339">
                  <c:v>0.462446478141892</c:v>
                </c:pt>
                <c:pt idx="340">
                  <c:v>0.463718584087838</c:v>
                </c:pt>
                <c:pt idx="341">
                  <c:v>0.465043496317568</c:v>
                </c:pt>
                <c:pt idx="342">
                  <c:v>0.46632111125</c:v>
                </c:pt>
                <c:pt idx="343">
                  <c:v>0.467589473885135</c:v>
                </c:pt>
                <c:pt idx="344">
                  <c:v>0.468854717094595</c:v>
                </c:pt>
                <c:pt idx="345">
                  <c:v>0.470124951385135</c:v>
                </c:pt>
                <c:pt idx="346">
                  <c:v>0.471384061722973</c:v>
                </c:pt>
                <c:pt idx="347">
                  <c:v>0.472646809391892</c:v>
                </c:pt>
                <c:pt idx="348">
                  <c:v>0.473910804831081</c:v>
                </c:pt>
                <c:pt idx="349">
                  <c:v>0.475222721452703</c:v>
                </c:pt>
                <c:pt idx="350">
                  <c:v>0.476486093006757</c:v>
                </c:pt>
                <c:pt idx="351">
                  <c:v>0.477768593040541</c:v>
                </c:pt>
                <c:pt idx="352">
                  <c:v>0.479041110912162</c:v>
                </c:pt>
                <c:pt idx="353">
                  <c:v>0.482686944121622</c:v>
                </c:pt>
                <c:pt idx="354">
                  <c:v>0.483941581283784</c:v>
                </c:pt>
                <c:pt idx="355">
                  <c:v>0.485244763513514</c:v>
                </c:pt>
                <c:pt idx="356">
                  <c:v>0.486492020033784</c:v>
                </c:pt>
                <c:pt idx="357">
                  <c:v>0.487748528851351</c:v>
                </c:pt>
                <c:pt idx="358">
                  <c:v>0.489005767533784</c:v>
                </c:pt>
                <c:pt idx="359">
                  <c:v>0.490262900236486</c:v>
                </c:pt>
                <c:pt idx="360">
                  <c:v>0.491520032939189</c:v>
                </c:pt>
                <c:pt idx="361">
                  <c:v>0.492780179087838</c:v>
                </c:pt>
                <c:pt idx="362">
                  <c:v>0.494047811858108</c:v>
                </c:pt>
                <c:pt idx="363">
                  <c:v>0.495343507466216</c:v>
                </c:pt>
                <c:pt idx="364">
                  <c:v>0.496608644695946</c:v>
                </c:pt>
                <c:pt idx="365">
                  <c:v>0.497859538547297</c:v>
                </c:pt>
                <c:pt idx="366">
                  <c:v>0.499117189155405</c:v>
                </c:pt>
                <c:pt idx="367">
                  <c:v>0.500374839763513</c:v>
                </c:pt>
                <c:pt idx="368">
                  <c:v>0.501583933310811</c:v>
                </c:pt>
                <c:pt idx="369">
                  <c:v>0.502875379695946</c:v>
                </c:pt>
                <c:pt idx="370">
                  <c:v>0.504132406418919</c:v>
                </c:pt>
                <c:pt idx="371">
                  <c:v>0.505430597567568</c:v>
                </c:pt>
                <c:pt idx="372">
                  <c:v>0.50668637652027</c:v>
                </c:pt>
                <c:pt idx="373">
                  <c:v>0.507942155472973</c:v>
                </c:pt>
                <c:pt idx="374">
                  <c:v>0.509205315067568</c:v>
                </c:pt>
                <c:pt idx="375">
                  <c:v>0.510467956756757</c:v>
                </c:pt>
                <c:pt idx="376">
                  <c:v>0.511723111824324</c:v>
                </c:pt>
                <c:pt idx="377">
                  <c:v>0.512977019121622</c:v>
                </c:pt>
                <c:pt idx="378">
                  <c:v>0.514238413040541</c:v>
                </c:pt>
                <c:pt idx="379">
                  <c:v>0.515515498074324</c:v>
                </c:pt>
                <c:pt idx="380">
                  <c:v>0.516754538108108</c:v>
                </c:pt>
                <c:pt idx="381">
                  <c:v>0.517999816993243</c:v>
                </c:pt>
                <c:pt idx="382">
                  <c:v>0.519252370540541</c:v>
                </c:pt>
                <c:pt idx="383">
                  <c:v>0.520499415101351</c:v>
                </c:pt>
                <c:pt idx="384">
                  <c:v>0.521747707432432</c:v>
                </c:pt>
                <c:pt idx="385">
                  <c:v>0.523008995371622</c:v>
                </c:pt>
                <c:pt idx="386">
                  <c:v>0.524251048851351</c:v>
                </c:pt>
                <c:pt idx="387">
                  <c:v>0.525483426114865</c:v>
                </c:pt>
                <c:pt idx="388">
                  <c:v>0.526752930540541</c:v>
                </c:pt>
                <c:pt idx="389">
                  <c:v>0.53048294027027</c:v>
                </c:pt>
                <c:pt idx="390">
                  <c:v>0.531711480236487</c:v>
                </c:pt>
                <c:pt idx="391">
                  <c:v>0.532944281418919</c:v>
                </c:pt>
                <c:pt idx="392">
                  <c:v>0.534057814560811</c:v>
                </c:pt>
                <c:pt idx="393">
                  <c:v>0.535432849560811</c:v>
                </c:pt>
                <c:pt idx="394">
                  <c:v>0.536691853918919</c:v>
                </c:pt>
                <c:pt idx="395">
                  <c:v>0.537932659628378</c:v>
                </c:pt>
                <c:pt idx="396">
                  <c:v>0.539172841452703</c:v>
                </c:pt>
                <c:pt idx="397">
                  <c:v>0.540411151621622</c:v>
                </c:pt>
                <c:pt idx="398">
                  <c:v>0.541657572297297</c:v>
                </c:pt>
                <c:pt idx="399">
                  <c:v>0.542895258581081</c:v>
                </c:pt>
                <c:pt idx="400">
                  <c:v>0.544123692567567</c:v>
                </c:pt>
                <c:pt idx="401">
                  <c:v>0.545395056655405</c:v>
                </c:pt>
                <c:pt idx="402">
                  <c:v>0.546620995101351</c:v>
                </c:pt>
                <c:pt idx="403">
                  <c:v>0.547853066418919</c:v>
                </c:pt>
                <c:pt idx="404">
                  <c:v>0.549085243716216</c:v>
                </c:pt>
                <c:pt idx="405">
                  <c:v>0.550308686621622</c:v>
                </c:pt>
                <c:pt idx="406">
                  <c:v>0.551532753412162</c:v>
                </c:pt>
                <c:pt idx="407">
                  <c:v>0.552762329189189</c:v>
                </c:pt>
                <c:pt idx="408">
                  <c:v>0.554007396114865</c:v>
                </c:pt>
                <c:pt idx="409">
                  <c:v>0.555270543716216</c:v>
                </c:pt>
                <c:pt idx="410">
                  <c:v>0.556491385101351</c:v>
                </c:pt>
                <c:pt idx="411">
                  <c:v>0.557723456418919</c:v>
                </c:pt>
                <c:pt idx="412">
                  <c:v>0.558844794121622</c:v>
                </c:pt>
                <c:pt idx="413">
                  <c:v>0.560145492804054</c:v>
                </c:pt>
                <c:pt idx="414">
                  <c:v>0.561362072972973</c:v>
                </c:pt>
                <c:pt idx="415">
                  <c:v>0.562573662060811</c:v>
                </c:pt>
                <c:pt idx="416">
                  <c:v>0.563788264594595</c:v>
                </c:pt>
                <c:pt idx="417">
                  <c:v>0.564965845945946</c:v>
                </c:pt>
                <c:pt idx="418">
                  <c:v>0.566223602533784</c:v>
                </c:pt>
                <c:pt idx="419">
                  <c:v>0.567438722972973</c:v>
                </c:pt>
                <c:pt idx="420">
                  <c:v>0.568652077736487</c:v>
                </c:pt>
                <c:pt idx="421">
                  <c:v>0.569866056385135</c:v>
                </c:pt>
                <c:pt idx="422">
                  <c:v>0.570927913040541</c:v>
                </c:pt>
                <c:pt idx="423">
                  <c:v>0.57224213722973</c:v>
                </c:pt>
                <c:pt idx="424">
                  <c:v>0.573426793277027</c:v>
                </c:pt>
                <c:pt idx="425">
                  <c:v>0.574604480608108</c:v>
                </c:pt>
                <c:pt idx="426">
                  <c:v>0.575889794121622</c:v>
                </c:pt>
                <c:pt idx="427">
                  <c:v>0.577092648817568</c:v>
                </c:pt>
                <c:pt idx="428">
                  <c:v>0.578295503513514</c:v>
                </c:pt>
                <c:pt idx="429">
                  <c:v>0.579512083682433</c:v>
                </c:pt>
                <c:pt idx="430">
                  <c:v>0.580587453851351</c:v>
                </c:pt>
                <c:pt idx="431">
                  <c:v>0.581913107939189</c:v>
                </c:pt>
                <c:pt idx="432">
                  <c:v>0.58313446722973</c:v>
                </c:pt>
                <c:pt idx="433">
                  <c:v>0.584268470608108</c:v>
                </c:pt>
                <c:pt idx="434">
                  <c:v>0.585476010439189</c:v>
                </c:pt>
                <c:pt idx="435">
                  <c:v>0.586659736655405</c:v>
                </c:pt>
                <c:pt idx="436">
                  <c:v>0.587909276756757</c:v>
                </c:pt>
                <c:pt idx="437">
                  <c:v>0.589043398108108</c:v>
                </c:pt>
                <c:pt idx="438">
                  <c:v>0.590336092263514</c:v>
                </c:pt>
                <c:pt idx="439">
                  <c:v>0.591498912331081</c:v>
                </c:pt>
                <c:pt idx="440">
                  <c:v>0.59266921902027</c:v>
                </c:pt>
                <c:pt idx="441">
                  <c:v>0.593836818209459</c:v>
                </c:pt>
                <c:pt idx="442">
                  <c:v>0.595086982195946</c:v>
                </c:pt>
                <c:pt idx="443">
                  <c:v>0.59619407652027</c:v>
                </c:pt>
                <c:pt idx="444">
                  <c:v>0.597354918952703</c:v>
                </c:pt>
                <c:pt idx="445">
                  <c:v>0.598494455304054</c:v>
                </c:pt>
                <c:pt idx="446">
                  <c:v>0.599664562027027</c:v>
                </c:pt>
                <c:pt idx="447">
                  <c:v>0.600869088412162</c:v>
                </c:pt>
                <c:pt idx="448">
                  <c:v>0.602104279155405</c:v>
                </c:pt>
                <c:pt idx="449">
                  <c:v>0.603306391993243</c:v>
                </c:pt>
                <c:pt idx="450">
                  <c:v>0.60442482222973</c:v>
                </c:pt>
                <c:pt idx="451">
                  <c:v>0.605567160067568</c:v>
                </c:pt>
                <c:pt idx="452">
                  <c:v>0.606735501114865</c:v>
                </c:pt>
                <c:pt idx="453">
                  <c:v>0.607894683851351</c:v>
                </c:pt>
                <c:pt idx="454">
                  <c:v>0.609065720405405</c:v>
                </c:pt>
                <c:pt idx="455">
                  <c:v>0.610237498817568</c:v>
                </c:pt>
                <c:pt idx="456">
                  <c:v>0.611391066587838</c:v>
                </c:pt>
                <c:pt idx="457">
                  <c:v>0.612549213513513</c:v>
                </c:pt>
                <c:pt idx="458">
                  <c:v>0.61370964402027</c:v>
                </c:pt>
                <c:pt idx="459">
                  <c:v>0.614817786148649</c:v>
                </c:pt>
                <c:pt idx="460">
                  <c:v>0.61597645097973</c:v>
                </c:pt>
                <c:pt idx="461">
                  <c:v>0.617156115945946</c:v>
                </c:pt>
                <c:pt idx="462">
                  <c:v>0.618301267263513</c:v>
                </c:pt>
                <c:pt idx="463">
                  <c:v>0.619502874189189</c:v>
                </c:pt>
                <c:pt idx="464">
                  <c:v>0.620645635945946</c:v>
                </c:pt>
                <c:pt idx="465">
                  <c:v>0.621726433108108</c:v>
                </c:pt>
                <c:pt idx="466">
                  <c:v>0.622916904087838</c:v>
                </c:pt>
                <c:pt idx="467">
                  <c:v>0.624124537905405</c:v>
                </c:pt>
                <c:pt idx="468">
                  <c:v>0.625226535168919</c:v>
                </c:pt>
                <c:pt idx="469">
                  <c:v>0.626373452162162</c:v>
                </c:pt>
                <c:pt idx="470">
                  <c:v>0.627493448108108</c:v>
                </c:pt>
                <c:pt idx="471">
                  <c:v>0.628695572939189</c:v>
                </c:pt>
                <c:pt idx="472">
                  <c:v>0.629877627466216</c:v>
                </c:pt>
                <c:pt idx="473">
                  <c:v>0.630999271114865</c:v>
                </c:pt>
                <c:pt idx="474">
                  <c:v>0.63223632152027</c:v>
                </c:pt>
                <c:pt idx="475">
                  <c:v>0.633380531013514</c:v>
                </c:pt>
                <c:pt idx="476">
                  <c:v>0.634528377837838</c:v>
                </c:pt>
                <c:pt idx="477">
                  <c:v>0.635653564831081</c:v>
                </c:pt>
                <c:pt idx="478">
                  <c:v>0.636786238445946</c:v>
                </c:pt>
                <c:pt idx="479">
                  <c:v>0.637949058513514</c:v>
                </c:pt>
                <c:pt idx="480">
                  <c:v>0.639091290371622</c:v>
                </c:pt>
                <c:pt idx="481">
                  <c:v>0.640231026689189</c:v>
                </c:pt>
                <c:pt idx="482">
                  <c:v>0.641408808006757</c:v>
                </c:pt>
                <c:pt idx="483">
                  <c:v>0.642544177128378</c:v>
                </c:pt>
                <c:pt idx="484">
                  <c:v>0.643683913445946</c:v>
                </c:pt>
                <c:pt idx="485">
                  <c:v>0.644821778108108</c:v>
                </c:pt>
                <c:pt idx="486">
                  <c:v>0.64595985472973</c:v>
                </c:pt>
                <c:pt idx="487">
                  <c:v>0.647074847601351</c:v>
                </c:pt>
                <c:pt idx="488">
                  <c:v>0.648204601756757</c:v>
                </c:pt>
                <c:pt idx="489">
                  <c:v>0.649320736418919</c:v>
                </c:pt>
                <c:pt idx="490">
                  <c:v>0.650484168378378</c:v>
                </c:pt>
                <c:pt idx="491">
                  <c:v>0.651604564256757</c:v>
                </c:pt>
                <c:pt idx="492">
                  <c:v>0.652744194594595</c:v>
                </c:pt>
                <c:pt idx="493">
                  <c:v>0.653877480101351</c:v>
                </c:pt>
                <c:pt idx="494">
                  <c:v>0.654990907263514</c:v>
                </c:pt>
                <c:pt idx="495">
                  <c:v>0.656113174797297</c:v>
                </c:pt>
                <c:pt idx="496">
                  <c:v>0.657243658817567</c:v>
                </c:pt>
                <c:pt idx="497">
                  <c:v>0.658370811452703</c:v>
                </c:pt>
                <c:pt idx="498">
                  <c:v>0.65952675679054</c:v>
                </c:pt>
                <c:pt idx="499">
                  <c:v>0.660640913817568</c:v>
                </c:pt>
                <c:pt idx="500">
                  <c:v>0.661754446959459</c:v>
                </c:pt>
                <c:pt idx="501">
                  <c:v>0.662858621824324</c:v>
                </c:pt>
                <c:pt idx="502">
                  <c:v>0.663972884831081</c:v>
                </c:pt>
                <c:pt idx="503">
                  <c:v>0.665080803006757</c:v>
                </c:pt>
                <c:pt idx="504">
                  <c:v>0.666181858445946</c:v>
                </c:pt>
                <c:pt idx="505">
                  <c:v>0.667280418344595</c:v>
                </c:pt>
                <c:pt idx="506">
                  <c:v>0.66842388597973</c:v>
                </c:pt>
                <c:pt idx="507">
                  <c:v>0.6695082025</c:v>
                </c:pt>
                <c:pt idx="508">
                  <c:v>0.670625996858108</c:v>
                </c:pt>
                <c:pt idx="509">
                  <c:v>0.671723308986487</c:v>
                </c:pt>
                <c:pt idx="510">
                  <c:v>0.672809497162162</c:v>
                </c:pt>
                <c:pt idx="511">
                  <c:v>0.673902442094595</c:v>
                </c:pt>
                <c:pt idx="512">
                  <c:v>0.674994869121622</c:v>
                </c:pt>
                <c:pt idx="513">
                  <c:v>0.67606920347973</c:v>
                </c:pt>
                <c:pt idx="514">
                  <c:v>0.677181582837838</c:v>
                </c:pt>
                <c:pt idx="515">
                  <c:v>0.678250926114865</c:v>
                </c:pt>
                <c:pt idx="516">
                  <c:v>0.679323282837838</c:v>
                </c:pt>
                <c:pt idx="517">
                  <c:v>0.680394391790541</c:v>
                </c:pt>
                <c:pt idx="518">
                  <c:v>0.681486088952703</c:v>
                </c:pt>
                <c:pt idx="519">
                  <c:v>0.682535467905405</c:v>
                </c:pt>
                <c:pt idx="520">
                  <c:v>0.683598466351351</c:v>
                </c:pt>
                <c:pt idx="521">
                  <c:v>0.68467519027027</c:v>
                </c:pt>
                <c:pt idx="522">
                  <c:v>0.685751796216216</c:v>
                </c:pt>
                <c:pt idx="523">
                  <c:v>0.686817396182432</c:v>
                </c:pt>
                <c:pt idx="524">
                  <c:v>0.687875403547297</c:v>
                </c:pt>
                <c:pt idx="525">
                  <c:v>0.688934034797297</c:v>
                </c:pt>
                <c:pt idx="526">
                  <c:v>0.68998081222973</c:v>
                </c:pt>
                <c:pt idx="527">
                  <c:v>0.692026975810811</c:v>
                </c:pt>
                <c:pt idx="528">
                  <c:v>0.693066266621622</c:v>
                </c:pt>
                <c:pt idx="529">
                  <c:v>0.694162107027027</c:v>
                </c:pt>
                <c:pt idx="530">
                  <c:v>0.695216783006757</c:v>
                </c:pt>
                <c:pt idx="531">
                  <c:v>0.696248587195946</c:v>
                </c:pt>
                <c:pt idx="532">
                  <c:v>0.697300979594595</c:v>
                </c:pt>
                <c:pt idx="533">
                  <c:v>0.698328416587838</c:v>
                </c:pt>
                <c:pt idx="534">
                  <c:v>0.699342340067568</c:v>
                </c:pt>
                <c:pt idx="535">
                  <c:v>0.700376745777027</c:v>
                </c:pt>
                <c:pt idx="536">
                  <c:v>0.701391081182432</c:v>
                </c:pt>
                <c:pt idx="537">
                  <c:v>0.702421731587838</c:v>
                </c:pt>
                <c:pt idx="538">
                  <c:v>0.703448026790541</c:v>
                </c:pt>
                <c:pt idx="539">
                  <c:v>0.704461008445946</c:v>
                </c:pt>
                <c:pt idx="540">
                  <c:v>0.705469105</c:v>
                </c:pt>
                <c:pt idx="541">
                  <c:v>0.706497789763513</c:v>
                </c:pt>
                <c:pt idx="542">
                  <c:v>0.707497151925676</c:v>
                </c:pt>
                <c:pt idx="543">
                  <c:v>0.708495266317568</c:v>
                </c:pt>
                <c:pt idx="544">
                  <c:v>0.709479031351351</c:v>
                </c:pt>
                <c:pt idx="545">
                  <c:v>0.710505314560811</c:v>
                </c:pt>
                <c:pt idx="546">
                  <c:v>0.711492928885135</c:v>
                </c:pt>
                <c:pt idx="547">
                  <c:v>0.712500507533784</c:v>
                </c:pt>
                <c:pt idx="548">
                  <c:v>0.713486768108108</c:v>
                </c:pt>
                <c:pt idx="549">
                  <c:v>0.714465024155405</c:v>
                </c:pt>
                <c:pt idx="550">
                  <c:v>0.715441926452703</c:v>
                </c:pt>
                <c:pt idx="551">
                  <c:v>0.716443678175676</c:v>
                </c:pt>
                <c:pt idx="552">
                  <c:v>0.717420474493243</c:v>
                </c:pt>
                <c:pt idx="553">
                  <c:v>0.718437081486486</c:v>
                </c:pt>
                <c:pt idx="554">
                  <c:v>0.71939640902027</c:v>
                </c:pt>
                <c:pt idx="555">
                  <c:v>0.720340763310811</c:v>
                </c:pt>
                <c:pt idx="556">
                  <c:v>0.721308201351351</c:v>
                </c:pt>
                <c:pt idx="557">
                  <c:v>0.722257028817568</c:v>
                </c:pt>
                <c:pt idx="558">
                  <c:v>0.723197227871622</c:v>
                </c:pt>
                <c:pt idx="559">
                  <c:v>0.724143559797297</c:v>
                </c:pt>
                <c:pt idx="560">
                  <c:v>0.725105488851351</c:v>
                </c:pt>
                <c:pt idx="561">
                  <c:v>0.72605617597973</c:v>
                </c:pt>
                <c:pt idx="562">
                  <c:v>0.727005627331081</c:v>
                </c:pt>
                <c:pt idx="563">
                  <c:v>0.727948003986486</c:v>
                </c:pt>
                <c:pt idx="564">
                  <c:v>0.728857114763513</c:v>
                </c:pt>
                <c:pt idx="565">
                  <c:v>0.729777867398649</c:v>
                </c:pt>
                <c:pt idx="566">
                  <c:v>0.730718066452703</c:v>
                </c:pt>
                <c:pt idx="567">
                  <c:v>0.731622080168919</c:v>
                </c:pt>
                <c:pt idx="568">
                  <c:v>0.732529001351351</c:v>
                </c:pt>
                <c:pt idx="569">
                  <c:v>0.733464821216216</c:v>
                </c:pt>
                <c:pt idx="570">
                  <c:v>0.734336286925676</c:v>
                </c:pt>
                <c:pt idx="571">
                  <c:v>0.735223455743243</c:v>
                </c:pt>
                <c:pt idx="572">
                  <c:v>0.736152212905405</c:v>
                </c:pt>
                <c:pt idx="573">
                  <c:v>0.737037510067568</c:v>
                </c:pt>
                <c:pt idx="574">
                  <c:v>0.737920829594595</c:v>
                </c:pt>
                <c:pt idx="575">
                  <c:v>0.738822971655405</c:v>
                </c:pt>
                <c:pt idx="576">
                  <c:v>0.739701300101351</c:v>
                </c:pt>
                <c:pt idx="577">
                  <c:v>0.740608939155405</c:v>
                </c:pt>
                <c:pt idx="578">
                  <c:v>0.74148102875</c:v>
                </c:pt>
                <c:pt idx="579">
                  <c:v>0.742343654087838</c:v>
                </c:pt>
                <c:pt idx="580">
                  <c:v>0.743205655540541</c:v>
                </c:pt>
                <c:pt idx="581">
                  <c:v>0.744087727297297</c:v>
                </c:pt>
                <c:pt idx="582">
                  <c:v>0.744938710777027</c:v>
                </c:pt>
                <c:pt idx="583">
                  <c:v>0.745787822601351</c:v>
                </c:pt>
                <c:pt idx="584">
                  <c:v>0.746627576148649</c:v>
                </c:pt>
                <c:pt idx="585">
                  <c:v>0.747498923885135</c:v>
                </c:pt>
                <c:pt idx="586">
                  <c:v>0.748324328074324</c:v>
                </c:pt>
                <c:pt idx="587">
                  <c:v>0.749182586216216</c:v>
                </c:pt>
                <c:pt idx="588">
                  <c:v>0.750017760608108</c:v>
                </c:pt>
                <c:pt idx="589">
                  <c:v>0.750854806655405</c:v>
                </c:pt>
                <c:pt idx="590">
                  <c:v>0.75167948097973</c:v>
                </c:pt>
                <c:pt idx="591">
                  <c:v>0.752544707837838</c:v>
                </c:pt>
                <c:pt idx="592">
                  <c:v>0.753365014966216</c:v>
                </c:pt>
                <c:pt idx="593">
                  <c:v>0.754213384932432</c:v>
                </c:pt>
                <c:pt idx="594">
                  <c:v>0.755017059121622</c:v>
                </c:pt>
                <c:pt idx="595">
                  <c:v>0.755824888547297</c:v>
                </c:pt>
                <c:pt idx="596">
                  <c:v>0.756622323885135</c:v>
                </c:pt>
                <c:pt idx="597">
                  <c:v>0.757414038277027</c:v>
                </c:pt>
                <c:pt idx="598">
                  <c:v>0.758227482668919</c:v>
                </c:pt>
                <c:pt idx="599">
                  <c:v>0.759016077635135</c:v>
                </c:pt>
                <c:pt idx="600">
                  <c:v>0.759840128074324</c:v>
                </c:pt>
                <c:pt idx="601">
                  <c:v>0.760629852837838</c:v>
                </c:pt>
                <c:pt idx="602">
                  <c:v>0.761439659898649</c:v>
                </c:pt>
                <c:pt idx="603">
                  <c:v>0.762231162331081</c:v>
                </c:pt>
                <c:pt idx="604">
                  <c:v>0.763000934763514</c:v>
                </c:pt>
                <c:pt idx="605">
                  <c:v>0.763775074391892</c:v>
                </c:pt>
                <c:pt idx="606">
                  <c:v>0.764584881452703</c:v>
                </c:pt>
                <c:pt idx="607">
                  <c:v>0.765352994189189</c:v>
                </c:pt>
                <c:pt idx="608">
                  <c:v>0.766131606993243</c:v>
                </c:pt>
                <c:pt idx="609">
                  <c:v>0.766953149898649</c:v>
                </c:pt>
                <c:pt idx="610">
                  <c:v>0.767727289527027</c:v>
                </c:pt>
                <c:pt idx="611">
                  <c:v>0.768514424763514</c:v>
                </c:pt>
                <c:pt idx="612">
                  <c:v>0.769335873682432</c:v>
                </c:pt>
                <c:pt idx="613">
                  <c:v>0.770134862736487</c:v>
                </c:pt>
                <c:pt idx="614">
                  <c:v>0.771739315641892</c:v>
                </c:pt>
                <c:pt idx="615">
                  <c:v>0.772552760033784</c:v>
                </c:pt>
                <c:pt idx="616">
                  <c:v>0.773410382297297</c:v>
                </c:pt>
                <c:pt idx="617">
                  <c:v>0.774208959425676</c:v>
                </c:pt>
                <c:pt idx="618">
                  <c:v>0.775024275472973</c:v>
                </c:pt>
                <c:pt idx="619">
                  <c:v>0.775835224324324</c:v>
                </c:pt>
              </c:strCache>
            </c:strRef>
          </c:cat>
          <c:val>
            <c:numRef>
              <c:f>[4]Лист1!$M$14:$M$633</c:f>
              <c:numCache>
                <c:formatCode>General</c:formatCode>
                <c:ptCount val="620"/>
                <c:pt idx="0">
                  <c:v>1.65556933524376</c:v>
                </c:pt>
                <c:pt idx="1">
                  <c:v>3.09605197642233</c:v>
                </c:pt>
                <c:pt idx="2">
                  <c:v>8.20470107758445</c:v>
                </c:pt>
                <c:pt idx="3">
                  <c:v>13.930036147471</c:v>
                </c:pt>
                <c:pt idx="4">
                  <c:v>17.3449281290972</c:v>
                </c:pt>
                <c:pt idx="5">
                  <c:v>21.1135026627428</c:v>
                </c:pt>
                <c:pt idx="6">
                  <c:v>23.0121898699673</c:v>
                </c:pt>
                <c:pt idx="7">
                  <c:v>27.0021185057969</c:v>
                </c:pt>
                <c:pt idx="8">
                  <c:v>29.1063170496062</c:v>
                </c:pt>
                <c:pt idx="9">
                  <c:v>31.0287576352839</c:v>
                </c:pt>
                <c:pt idx="10">
                  <c:v>33.1229742601578</c:v>
                </c:pt>
                <c:pt idx="11">
                  <c:v>37.9260799753494</c:v>
                </c:pt>
                <c:pt idx="12">
                  <c:v>43.100383923927</c:v>
                </c:pt>
                <c:pt idx="13">
                  <c:v>45.5011208824257</c:v>
                </c:pt>
                <c:pt idx="14">
                  <c:v>47.44001230123</c:v>
                </c:pt>
                <c:pt idx="15">
                  <c:v>48.7907793394725</c:v>
                </c:pt>
                <c:pt idx="16">
                  <c:v>49.9037918808663</c:v>
                </c:pt>
                <c:pt idx="17">
                  <c:v>50.8681320054598</c:v>
                </c:pt>
                <c:pt idx="18">
                  <c:v>51.7863187665715</c:v>
                </c:pt>
                <c:pt idx="19">
                  <c:v>52.8472048460971</c:v>
                </c:pt>
                <c:pt idx="20">
                  <c:v>54.0643602405221</c:v>
                </c:pt>
                <c:pt idx="21">
                  <c:v>57.7445967211078</c:v>
                </c:pt>
                <c:pt idx="22">
                  <c:v>59.8467641577863</c:v>
                </c:pt>
                <c:pt idx="23">
                  <c:v>62.0294132498931</c:v>
                </c:pt>
                <c:pt idx="24">
                  <c:v>66.2752890941587</c:v>
                </c:pt>
                <c:pt idx="25">
                  <c:v>68.6420177286678</c:v>
                </c:pt>
                <c:pt idx="26">
                  <c:v>75.3791141393167</c:v>
                </c:pt>
                <c:pt idx="27">
                  <c:v>81.3203956492141</c:v>
                </c:pt>
                <c:pt idx="28">
                  <c:v>92.156714014486</c:v>
                </c:pt>
                <c:pt idx="29">
                  <c:v>107.284315537133</c:v>
                </c:pt>
                <c:pt idx="30">
                  <c:v>143.725506157911</c:v>
                </c:pt>
                <c:pt idx="31">
                  <c:v>162.254707528169</c:v>
                </c:pt>
                <c:pt idx="32">
                  <c:v>182.002806403173</c:v>
                </c:pt>
                <c:pt idx="33">
                  <c:v>200.851186994963</c:v>
                </c:pt>
                <c:pt idx="34">
                  <c:v>220.942720777296</c:v>
                </c:pt>
                <c:pt idx="35">
                  <c:v>252.288957073544</c:v>
                </c:pt>
                <c:pt idx="36">
                  <c:v>264.483201784197</c:v>
                </c:pt>
                <c:pt idx="37">
                  <c:v>271.126229964554</c:v>
                </c:pt>
                <c:pt idx="38">
                  <c:v>289.175847837534</c:v>
                </c:pt>
                <c:pt idx="39">
                  <c:v>301.743149448136</c:v>
                </c:pt>
                <c:pt idx="40">
                  <c:v>314.546892386431</c:v>
                </c:pt>
                <c:pt idx="41">
                  <c:v>326.348078258461</c:v>
                </c:pt>
                <c:pt idx="42">
                  <c:v>336.388284306869</c:v>
                </c:pt>
                <c:pt idx="43">
                  <c:v>343.958909069642</c:v>
                </c:pt>
                <c:pt idx="44">
                  <c:v>349.418379821748</c:v>
                </c:pt>
                <c:pt idx="45">
                  <c:v>350.682321457063</c:v>
                </c:pt>
                <c:pt idx="46">
                  <c:v>272.895748024667</c:v>
                </c:pt>
                <c:pt idx="47">
                  <c:v>274.670004953624</c:v>
                </c:pt>
                <c:pt idx="48">
                  <c:v>298.653292645764</c:v>
                </c:pt>
                <c:pt idx="49">
                  <c:v>308.315883101585</c:v>
                </c:pt>
                <c:pt idx="50">
                  <c:v>321.105170729406</c:v>
                </c:pt>
                <c:pt idx="51">
                  <c:v>335.087371118607</c:v>
                </c:pt>
                <c:pt idx="52">
                  <c:v>346.271805314688</c:v>
                </c:pt>
                <c:pt idx="53">
                  <c:v>354.800478111707</c:v>
                </c:pt>
                <c:pt idx="54">
                  <c:v>360.81858904825</c:v>
                </c:pt>
                <c:pt idx="55">
                  <c:v>361.542055033734</c:v>
                </c:pt>
                <c:pt idx="56">
                  <c:v>362.78609961272</c:v>
                </c:pt>
                <c:pt idx="57">
                  <c:v>365.357885058353</c:v>
                </c:pt>
                <c:pt idx="58">
                  <c:v>370.474114382486</c:v>
                </c:pt>
                <c:pt idx="59">
                  <c:v>372.155617379595</c:v>
                </c:pt>
                <c:pt idx="60">
                  <c:v>373.746840187711</c:v>
                </c:pt>
                <c:pt idx="61">
                  <c:v>375.30685206125</c:v>
                </c:pt>
                <c:pt idx="62">
                  <c:v>376.676513316082</c:v>
                </c:pt>
                <c:pt idx="63">
                  <c:v>377.666744446252</c:v>
                </c:pt>
                <c:pt idx="64">
                  <c:v>378.699690437152</c:v>
                </c:pt>
                <c:pt idx="65">
                  <c:v>379.911788078963</c:v>
                </c:pt>
                <c:pt idx="66">
                  <c:v>381.441264087233</c:v>
                </c:pt>
                <c:pt idx="67">
                  <c:v>382.959085072026</c:v>
                </c:pt>
                <c:pt idx="68">
                  <c:v>384.196554262621</c:v>
                </c:pt>
                <c:pt idx="69">
                  <c:v>385.329007857651</c:v>
                </c:pt>
                <c:pt idx="70">
                  <c:v>386.503736946175</c:v>
                </c:pt>
                <c:pt idx="71">
                  <c:v>387.725720047925</c:v>
                </c:pt>
                <c:pt idx="72">
                  <c:v>388.858910288552</c:v>
                </c:pt>
                <c:pt idx="73">
                  <c:v>389.935720949949</c:v>
                </c:pt>
                <c:pt idx="74">
                  <c:v>390.831913983201</c:v>
                </c:pt>
                <c:pt idx="75">
                  <c:v>391.861086528596</c:v>
                </c:pt>
                <c:pt idx="76">
                  <c:v>392.910012986979</c:v>
                </c:pt>
                <c:pt idx="77">
                  <c:v>393.926759119299</c:v>
                </c:pt>
                <c:pt idx="78">
                  <c:v>394.826396187864</c:v>
                </c:pt>
                <c:pt idx="79">
                  <c:v>395.820185036978</c:v>
                </c:pt>
                <c:pt idx="80">
                  <c:v>396.812394556111</c:v>
                </c:pt>
                <c:pt idx="81">
                  <c:v>397.728600946911</c:v>
                </c:pt>
                <c:pt idx="82">
                  <c:v>398.664464235148</c:v>
                </c:pt>
                <c:pt idx="83">
                  <c:v>399.619835991335</c:v>
                </c:pt>
                <c:pt idx="84">
                  <c:v>400.481730796673</c:v>
                </c:pt>
                <c:pt idx="85">
                  <c:v>401.376788693403</c:v>
                </c:pt>
                <c:pt idx="86">
                  <c:v>402.297464050699</c:v>
                </c:pt>
                <c:pt idx="87">
                  <c:v>403.119045213029</c:v>
                </c:pt>
                <c:pt idx="88">
                  <c:v>403.98403249344</c:v>
                </c:pt>
                <c:pt idx="89">
                  <c:v>404.989981825239</c:v>
                </c:pt>
                <c:pt idx="90">
                  <c:v>405.818381231677</c:v>
                </c:pt>
                <c:pt idx="91">
                  <c:v>406.588657236756</c:v>
                </c:pt>
                <c:pt idx="92">
                  <c:v>407.435090835588</c:v>
                </c:pt>
                <c:pt idx="93">
                  <c:v>408.240034238937</c:v>
                </c:pt>
                <c:pt idx="94">
                  <c:v>409.077531317732</c:v>
                </c:pt>
                <c:pt idx="95">
                  <c:v>409.793586309758</c:v>
                </c:pt>
                <c:pt idx="96">
                  <c:v>411.336740093014</c:v>
                </c:pt>
                <c:pt idx="97">
                  <c:v>412.133195379798</c:v>
                </c:pt>
                <c:pt idx="98">
                  <c:v>412.819073690463</c:v>
                </c:pt>
                <c:pt idx="99">
                  <c:v>413.553862929826</c:v>
                </c:pt>
                <c:pt idx="100">
                  <c:v>414.271167030839</c:v>
                </c:pt>
                <c:pt idx="101">
                  <c:v>414.994203591883</c:v>
                </c:pt>
                <c:pt idx="102">
                  <c:v>415.68985562799</c:v>
                </c:pt>
                <c:pt idx="103">
                  <c:v>416.503235961071</c:v>
                </c:pt>
                <c:pt idx="104">
                  <c:v>417.150783803282</c:v>
                </c:pt>
                <c:pt idx="105">
                  <c:v>417.873094865919</c:v>
                </c:pt>
                <c:pt idx="106">
                  <c:v>418.594438751339</c:v>
                </c:pt>
                <c:pt idx="107">
                  <c:v>419.216485842179</c:v>
                </c:pt>
                <c:pt idx="108">
                  <c:v>419.906598218109</c:v>
                </c:pt>
                <c:pt idx="109">
                  <c:v>421.225504464155</c:v>
                </c:pt>
                <c:pt idx="110">
                  <c:v>421.880041673186</c:v>
                </c:pt>
                <c:pt idx="111">
                  <c:v>422.555851658972</c:v>
                </c:pt>
                <c:pt idx="112">
                  <c:v>423.192307538777</c:v>
                </c:pt>
                <c:pt idx="113">
                  <c:v>423.847150589856</c:v>
                </c:pt>
                <c:pt idx="114">
                  <c:v>424.407134174126</c:v>
                </c:pt>
                <c:pt idx="115">
                  <c:v>425.066568767816</c:v>
                </c:pt>
                <c:pt idx="116">
                  <c:v>425.750984846677</c:v>
                </c:pt>
                <c:pt idx="117">
                  <c:v>426.353738844617</c:v>
                </c:pt>
                <c:pt idx="118">
                  <c:v>426.897455588781</c:v>
                </c:pt>
                <c:pt idx="119">
                  <c:v>427.548360916822</c:v>
                </c:pt>
                <c:pt idx="120">
                  <c:v>428.052371166659</c:v>
                </c:pt>
                <c:pt idx="121">
                  <c:v>428.638762896763</c:v>
                </c:pt>
                <c:pt idx="122">
                  <c:v>429.233848309214</c:v>
                </c:pt>
                <c:pt idx="123">
                  <c:v>429.799249577094</c:v>
                </c:pt>
                <c:pt idx="124">
                  <c:v>430.309573114267</c:v>
                </c:pt>
                <c:pt idx="125">
                  <c:v>430.888868719673</c:v>
                </c:pt>
                <c:pt idx="126">
                  <c:v>431.47318022815</c:v>
                </c:pt>
                <c:pt idx="127">
                  <c:v>432.004528725586</c:v>
                </c:pt>
                <c:pt idx="128">
                  <c:v>432.574879321508</c:v>
                </c:pt>
                <c:pt idx="129">
                  <c:v>433.103119357543</c:v>
                </c:pt>
                <c:pt idx="130">
                  <c:v>433.602059933146</c:v>
                </c:pt>
                <c:pt idx="131">
                  <c:v>434.138506015141</c:v>
                </c:pt>
                <c:pt idx="132">
                  <c:v>434.645711135927</c:v>
                </c:pt>
                <c:pt idx="133">
                  <c:v>435.123789833447</c:v>
                </c:pt>
                <c:pt idx="134">
                  <c:v>435.669731110066</c:v>
                </c:pt>
                <c:pt idx="135">
                  <c:v>436.164647486266</c:v>
                </c:pt>
                <c:pt idx="136">
                  <c:v>436.702289793059</c:v>
                </c:pt>
                <c:pt idx="137">
                  <c:v>437.215981845783</c:v>
                </c:pt>
                <c:pt idx="138">
                  <c:v>437.7578328093</c:v>
                </c:pt>
                <c:pt idx="139">
                  <c:v>438.208248542246</c:v>
                </c:pt>
                <c:pt idx="140">
                  <c:v>438.708228072182</c:v>
                </c:pt>
                <c:pt idx="141">
                  <c:v>439.200472068159</c:v>
                </c:pt>
                <c:pt idx="142">
                  <c:v>439.667544437977</c:v>
                </c:pt>
                <c:pt idx="143">
                  <c:v>440.178975490009</c:v>
                </c:pt>
                <c:pt idx="144">
                  <c:v>440.675043962929</c:v>
                </c:pt>
                <c:pt idx="145">
                  <c:v>441.048407816571</c:v>
                </c:pt>
                <c:pt idx="146">
                  <c:v>441.508061998239</c:v>
                </c:pt>
                <c:pt idx="147">
                  <c:v>442.058432159249</c:v>
                </c:pt>
                <c:pt idx="148">
                  <c:v>442.469233023277</c:v>
                </c:pt>
                <c:pt idx="149">
                  <c:v>442.851560600645</c:v>
                </c:pt>
                <c:pt idx="150">
                  <c:v>443.209317249098</c:v>
                </c:pt>
                <c:pt idx="151">
                  <c:v>443.679762846421</c:v>
                </c:pt>
                <c:pt idx="152">
                  <c:v>444.196906259693</c:v>
                </c:pt>
                <c:pt idx="153">
                  <c:v>444.67696929698</c:v>
                </c:pt>
                <c:pt idx="154">
                  <c:v>445.501708939523</c:v>
                </c:pt>
                <c:pt idx="155">
                  <c:v>445.924831512812</c:v>
                </c:pt>
                <c:pt idx="156">
                  <c:v>446.368191787719</c:v>
                </c:pt>
                <c:pt idx="157">
                  <c:v>446.83990699824</c:v>
                </c:pt>
                <c:pt idx="158">
                  <c:v>447.308290174507</c:v>
                </c:pt>
                <c:pt idx="159">
                  <c:v>447.755523094474</c:v>
                </c:pt>
                <c:pt idx="160">
                  <c:v>448.174474052735</c:v>
                </c:pt>
                <c:pt idx="161">
                  <c:v>448.545122906959</c:v>
                </c:pt>
                <c:pt idx="162">
                  <c:v>448.983852172666</c:v>
                </c:pt>
                <c:pt idx="163">
                  <c:v>449.422338430765</c:v>
                </c:pt>
                <c:pt idx="164">
                  <c:v>449.808805035471</c:v>
                </c:pt>
                <c:pt idx="165">
                  <c:v>450.155428016665</c:v>
                </c:pt>
                <c:pt idx="166">
                  <c:v>450.613557194854</c:v>
                </c:pt>
                <c:pt idx="167">
                  <c:v>450.975923775804</c:v>
                </c:pt>
                <c:pt idx="168">
                  <c:v>451.381884277617</c:v>
                </c:pt>
                <c:pt idx="169">
                  <c:v>451.759987675379</c:v>
                </c:pt>
                <c:pt idx="170">
                  <c:v>452.17745160112</c:v>
                </c:pt>
                <c:pt idx="171">
                  <c:v>452.488227122873</c:v>
                </c:pt>
                <c:pt idx="172">
                  <c:v>452.862007037444</c:v>
                </c:pt>
                <c:pt idx="173">
                  <c:v>453.274827963934</c:v>
                </c:pt>
                <c:pt idx="174">
                  <c:v>453.639593770993</c:v>
                </c:pt>
                <c:pt idx="175">
                  <c:v>454.020342573638</c:v>
                </c:pt>
                <c:pt idx="176">
                  <c:v>454.30707592359</c:v>
                </c:pt>
                <c:pt idx="177">
                  <c:v>454.679595807937</c:v>
                </c:pt>
                <c:pt idx="178">
                  <c:v>455.016914868648</c:v>
                </c:pt>
                <c:pt idx="179">
                  <c:v>455.389306330889</c:v>
                </c:pt>
                <c:pt idx="180">
                  <c:v>455.715014525079</c:v>
                </c:pt>
                <c:pt idx="181">
                  <c:v>456.063424758118</c:v>
                </c:pt>
                <c:pt idx="182">
                  <c:v>456.394542220274</c:v>
                </c:pt>
                <c:pt idx="183">
                  <c:v>456.73045619452</c:v>
                </c:pt>
                <c:pt idx="184">
                  <c:v>457.062212042047</c:v>
                </c:pt>
                <c:pt idx="185">
                  <c:v>457.40137271977</c:v>
                </c:pt>
                <c:pt idx="186">
                  <c:v>457.675416502334</c:v>
                </c:pt>
                <c:pt idx="187">
                  <c:v>458.03773326715</c:v>
                </c:pt>
                <c:pt idx="188">
                  <c:v>458.345604160085</c:v>
                </c:pt>
                <c:pt idx="189">
                  <c:v>458.699525683731</c:v>
                </c:pt>
                <c:pt idx="190">
                  <c:v>458.985320059285</c:v>
                </c:pt>
                <c:pt idx="191">
                  <c:v>459.273522331944</c:v>
                </c:pt>
                <c:pt idx="192">
                  <c:v>459.523397665755</c:v>
                </c:pt>
                <c:pt idx="193">
                  <c:v>459.776513538317</c:v>
                </c:pt>
                <c:pt idx="194">
                  <c:v>460.048426574558</c:v>
                </c:pt>
                <c:pt idx="195">
                  <c:v>460.225308209143</c:v>
                </c:pt>
                <c:pt idx="196">
                  <c:v>460.482174658351</c:v>
                </c:pt>
                <c:pt idx="197">
                  <c:v>460.787420769286</c:v>
                </c:pt>
                <c:pt idx="198">
                  <c:v>461.040056959623</c:v>
                </c:pt>
                <c:pt idx="199">
                  <c:v>461.348144350813</c:v>
                </c:pt>
                <c:pt idx="200">
                  <c:v>461.640704770519</c:v>
                </c:pt>
                <c:pt idx="201">
                  <c:v>461.854584983357</c:v>
                </c:pt>
                <c:pt idx="202">
                  <c:v>462.098250783501</c:v>
                </c:pt>
                <c:pt idx="203">
                  <c:v>462.389619747232</c:v>
                </c:pt>
                <c:pt idx="204">
                  <c:v>462.725891434896</c:v>
                </c:pt>
                <c:pt idx="205">
                  <c:v>462.941611309392</c:v>
                </c:pt>
                <c:pt idx="206">
                  <c:v>463.198377420442</c:v>
                </c:pt>
                <c:pt idx="207">
                  <c:v>463.405886789867</c:v>
                </c:pt>
                <c:pt idx="208">
                  <c:v>463.67170630801</c:v>
                </c:pt>
                <c:pt idx="209">
                  <c:v>463.933252560901</c:v>
                </c:pt>
                <c:pt idx="210">
                  <c:v>464.168358077926</c:v>
                </c:pt>
                <c:pt idx="211">
                  <c:v>464.34837639777</c:v>
                </c:pt>
                <c:pt idx="212">
                  <c:v>464.546501475287</c:v>
                </c:pt>
                <c:pt idx="213">
                  <c:v>464.756044484512</c:v>
                </c:pt>
                <c:pt idx="214">
                  <c:v>464.952283528987</c:v>
                </c:pt>
                <c:pt idx="215">
                  <c:v>465.182048779575</c:v>
                </c:pt>
                <c:pt idx="216">
                  <c:v>465.412084736773</c:v>
                </c:pt>
                <c:pt idx="217">
                  <c:v>465.572231233</c:v>
                </c:pt>
                <c:pt idx="218">
                  <c:v>465.82228291215</c:v>
                </c:pt>
                <c:pt idx="219">
                  <c:v>466.083434579897</c:v>
                </c:pt>
                <c:pt idx="220">
                  <c:v>466.320295085912</c:v>
                </c:pt>
                <c:pt idx="221">
                  <c:v>466.464021619837</c:v>
                </c:pt>
                <c:pt idx="222">
                  <c:v>466.71304933</c:v>
                </c:pt>
                <c:pt idx="223">
                  <c:v>466.870199038387</c:v>
                </c:pt>
                <c:pt idx="224">
                  <c:v>467.083633101402</c:v>
                </c:pt>
                <c:pt idx="225">
                  <c:v>467.292777357171</c:v>
                </c:pt>
                <c:pt idx="226">
                  <c:v>467.476076614332</c:v>
                </c:pt>
                <c:pt idx="227">
                  <c:v>467.62288689364</c:v>
                </c:pt>
                <c:pt idx="228">
                  <c:v>467.823907830265</c:v>
                </c:pt>
                <c:pt idx="229">
                  <c:v>467.9992196335</c:v>
                </c:pt>
                <c:pt idx="230">
                  <c:v>468.180703528541</c:v>
                </c:pt>
                <c:pt idx="231">
                  <c:v>468.402280471544</c:v>
                </c:pt>
                <c:pt idx="232">
                  <c:v>468.592061606299</c:v>
                </c:pt>
                <c:pt idx="233">
                  <c:v>468.756227309073</c:v>
                </c:pt>
                <c:pt idx="234">
                  <c:v>468.852393431809</c:v>
                </c:pt>
                <c:pt idx="235">
                  <c:v>469.008170081456</c:v>
                </c:pt>
                <c:pt idx="236">
                  <c:v>469.180868001438</c:v>
                </c:pt>
                <c:pt idx="237">
                  <c:v>469.380940589443</c:v>
                </c:pt>
                <c:pt idx="238">
                  <c:v>469.522420706041</c:v>
                </c:pt>
                <c:pt idx="239">
                  <c:v>469.686714959136</c:v>
                </c:pt>
                <c:pt idx="240">
                  <c:v>469.799920029124</c:v>
                </c:pt>
                <c:pt idx="241">
                  <c:v>470.019593469458</c:v>
                </c:pt>
                <c:pt idx="242">
                  <c:v>470.239417137532</c:v>
                </c:pt>
                <c:pt idx="243">
                  <c:v>470.491680843824</c:v>
                </c:pt>
                <c:pt idx="244">
                  <c:v>470.723098996531</c:v>
                </c:pt>
                <c:pt idx="245">
                  <c:v>470.986706563214</c:v>
                </c:pt>
                <c:pt idx="246">
                  <c:v>471.529368639457</c:v>
                </c:pt>
                <c:pt idx="247">
                  <c:v>471.740058569408</c:v>
                </c:pt>
                <c:pt idx="248">
                  <c:v>471.971599958054</c:v>
                </c:pt>
                <c:pt idx="249">
                  <c:v>472.167481108311</c:v>
                </c:pt>
                <c:pt idx="250">
                  <c:v>472.276398210163</c:v>
                </c:pt>
                <c:pt idx="251">
                  <c:v>472.504317732897</c:v>
                </c:pt>
                <c:pt idx="252">
                  <c:v>472.727479959655</c:v>
                </c:pt>
                <c:pt idx="253">
                  <c:v>472.916798866144</c:v>
                </c:pt>
                <c:pt idx="254">
                  <c:v>473.151130913108</c:v>
                </c:pt>
                <c:pt idx="255">
                  <c:v>473.400943538799</c:v>
                </c:pt>
                <c:pt idx="256">
                  <c:v>473.569265459412</c:v>
                </c:pt>
                <c:pt idx="257">
                  <c:v>473.783730200383</c:v>
                </c:pt>
                <c:pt idx="258">
                  <c:v>473.962907404944</c:v>
                </c:pt>
                <c:pt idx="259">
                  <c:v>474.147465259038</c:v>
                </c:pt>
                <c:pt idx="260">
                  <c:v>474.296923640383</c:v>
                </c:pt>
                <c:pt idx="261">
                  <c:v>474.562932768493</c:v>
                </c:pt>
                <c:pt idx="262">
                  <c:v>474.773174939635</c:v>
                </c:pt>
                <c:pt idx="263">
                  <c:v>474.943327924655</c:v>
                </c:pt>
                <c:pt idx="264">
                  <c:v>475.193947144991</c:v>
                </c:pt>
                <c:pt idx="265">
                  <c:v>475.45947195695</c:v>
                </c:pt>
                <c:pt idx="266">
                  <c:v>475.719803805375</c:v>
                </c:pt>
                <c:pt idx="267">
                  <c:v>475.890052322652</c:v>
                </c:pt>
                <c:pt idx="268">
                  <c:v>476.150089709622</c:v>
                </c:pt>
                <c:pt idx="269">
                  <c:v>476.423869837038</c:v>
                </c:pt>
                <c:pt idx="270">
                  <c:v>476.683191997133</c:v>
                </c:pt>
                <c:pt idx="271">
                  <c:v>476.957046704955</c:v>
                </c:pt>
                <c:pt idx="272">
                  <c:v>477.215678633545</c:v>
                </c:pt>
                <c:pt idx="273">
                  <c:v>477.380241340036</c:v>
                </c:pt>
                <c:pt idx="274">
                  <c:v>477.604085107269</c:v>
                </c:pt>
                <c:pt idx="275">
                  <c:v>477.81293686094</c:v>
                </c:pt>
                <c:pt idx="276">
                  <c:v>478.011446789881</c:v>
                </c:pt>
                <c:pt idx="277">
                  <c:v>478.158433161621</c:v>
                </c:pt>
                <c:pt idx="278">
                  <c:v>478.405172725726</c:v>
                </c:pt>
                <c:pt idx="279">
                  <c:v>478.573026587318</c:v>
                </c:pt>
                <c:pt idx="280">
                  <c:v>478.789661012759</c:v>
                </c:pt>
                <c:pt idx="281">
                  <c:v>478.995711279156</c:v>
                </c:pt>
                <c:pt idx="282">
                  <c:v>479.202615302659</c:v>
                </c:pt>
                <c:pt idx="283">
                  <c:v>479.325957832501</c:v>
                </c:pt>
                <c:pt idx="284">
                  <c:v>479.584822708918</c:v>
                </c:pt>
                <c:pt idx="285">
                  <c:v>479.887598895639</c:v>
                </c:pt>
                <c:pt idx="286">
                  <c:v>480.07320795399</c:v>
                </c:pt>
                <c:pt idx="287">
                  <c:v>480.319697031842</c:v>
                </c:pt>
                <c:pt idx="288">
                  <c:v>480.598959241354</c:v>
                </c:pt>
                <c:pt idx="289">
                  <c:v>480.858772943642</c:v>
                </c:pt>
                <c:pt idx="290">
                  <c:v>481.083070223384</c:v>
                </c:pt>
                <c:pt idx="291">
                  <c:v>481.406593559329</c:v>
                </c:pt>
                <c:pt idx="292">
                  <c:v>481.724120502024</c:v>
                </c:pt>
                <c:pt idx="293">
                  <c:v>482.012422356668</c:v>
                </c:pt>
                <c:pt idx="294">
                  <c:v>482.365213175273</c:v>
                </c:pt>
                <c:pt idx="295">
                  <c:v>482.651122599187</c:v>
                </c:pt>
                <c:pt idx="296">
                  <c:v>482.813957088206</c:v>
                </c:pt>
                <c:pt idx="297">
                  <c:v>483.09775231834</c:v>
                </c:pt>
                <c:pt idx="298">
                  <c:v>483.405478778182</c:v>
                </c:pt>
                <c:pt idx="299">
                  <c:v>483.739251488735</c:v>
                </c:pt>
                <c:pt idx="300">
                  <c:v>483.967701717571</c:v>
                </c:pt>
                <c:pt idx="301">
                  <c:v>484.297102327683</c:v>
                </c:pt>
                <c:pt idx="302">
                  <c:v>484.513622416645</c:v>
                </c:pt>
                <c:pt idx="303">
                  <c:v>484.82115491712</c:v>
                </c:pt>
                <c:pt idx="304">
                  <c:v>485.10388972368</c:v>
                </c:pt>
                <c:pt idx="305">
                  <c:v>485.436120157822</c:v>
                </c:pt>
                <c:pt idx="306">
                  <c:v>485.708518014154</c:v>
                </c:pt>
                <c:pt idx="307">
                  <c:v>486.002583986505</c:v>
                </c:pt>
                <c:pt idx="308">
                  <c:v>486.303248694583</c:v>
                </c:pt>
                <c:pt idx="309">
                  <c:v>486.56342980557</c:v>
                </c:pt>
                <c:pt idx="310">
                  <c:v>486.848024631878</c:v>
                </c:pt>
                <c:pt idx="311">
                  <c:v>487.108103679218</c:v>
                </c:pt>
                <c:pt idx="312">
                  <c:v>487.349527545159</c:v>
                </c:pt>
                <c:pt idx="313">
                  <c:v>487.664687326391</c:v>
                </c:pt>
                <c:pt idx="314">
                  <c:v>487.964301167101</c:v>
                </c:pt>
                <c:pt idx="315">
                  <c:v>488.275700684903</c:v>
                </c:pt>
                <c:pt idx="316">
                  <c:v>488.471734305367</c:v>
                </c:pt>
                <c:pt idx="317">
                  <c:v>488.78067330665</c:v>
                </c:pt>
                <c:pt idx="318">
                  <c:v>488.982303591975</c:v>
                </c:pt>
                <c:pt idx="319">
                  <c:v>489.637854654104</c:v>
                </c:pt>
                <c:pt idx="320">
                  <c:v>489.646291358483</c:v>
                </c:pt>
                <c:pt idx="321">
                  <c:v>489.969695199408</c:v>
                </c:pt>
                <c:pt idx="322">
                  <c:v>490.205783832556</c:v>
                </c:pt>
                <c:pt idx="323">
                  <c:v>490.569809872202</c:v>
                </c:pt>
                <c:pt idx="324">
                  <c:v>490.938914240305</c:v>
                </c:pt>
                <c:pt idx="325">
                  <c:v>491.268172104259</c:v>
                </c:pt>
                <c:pt idx="326">
                  <c:v>491.649948237602</c:v>
                </c:pt>
                <c:pt idx="327">
                  <c:v>491.983162060526</c:v>
                </c:pt>
                <c:pt idx="328">
                  <c:v>492.33318998998</c:v>
                </c:pt>
                <c:pt idx="329">
                  <c:v>492.608306437681</c:v>
                </c:pt>
                <c:pt idx="330">
                  <c:v>492.994687857337</c:v>
                </c:pt>
                <c:pt idx="331">
                  <c:v>493.376682515658</c:v>
                </c:pt>
                <c:pt idx="332">
                  <c:v>493.73123231604</c:v>
                </c:pt>
                <c:pt idx="333">
                  <c:v>494.059550827101</c:v>
                </c:pt>
                <c:pt idx="334">
                  <c:v>494.417384674791</c:v>
                </c:pt>
                <c:pt idx="335">
                  <c:v>494.741901444911</c:v>
                </c:pt>
                <c:pt idx="336">
                  <c:v>495.157860683671</c:v>
                </c:pt>
                <c:pt idx="337">
                  <c:v>495.548956335552</c:v>
                </c:pt>
                <c:pt idx="338">
                  <c:v>495.98230008359</c:v>
                </c:pt>
                <c:pt idx="339">
                  <c:v>496.280546522977</c:v>
                </c:pt>
                <c:pt idx="340">
                  <c:v>496.655815643672</c:v>
                </c:pt>
                <c:pt idx="341">
                  <c:v>496.990778521027</c:v>
                </c:pt>
                <c:pt idx="342">
                  <c:v>497.362083101886</c:v>
                </c:pt>
                <c:pt idx="343">
                  <c:v>497.766629015949</c:v>
                </c:pt>
                <c:pt idx="344">
                  <c:v>498.206511523224</c:v>
                </c:pt>
                <c:pt idx="345">
                  <c:v>498.570166253108</c:v>
                </c:pt>
                <c:pt idx="346">
                  <c:v>498.992556451857</c:v>
                </c:pt>
                <c:pt idx="347">
                  <c:v>499.443531121781</c:v>
                </c:pt>
                <c:pt idx="348">
                  <c:v>499.869616091668</c:v>
                </c:pt>
                <c:pt idx="349">
                  <c:v>500.234322312154</c:v>
                </c:pt>
                <c:pt idx="350">
                  <c:v>500.653154676196</c:v>
                </c:pt>
                <c:pt idx="351">
                  <c:v>500.975061358139</c:v>
                </c:pt>
                <c:pt idx="352">
                  <c:v>501.424420491378</c:v>
                </c:pt>
                <c:pt idx="353">
                  <c:v>502.672472903144</c:v>
                </c:pt>
                <c:pt idx="354">
                  <c:v>503.16208447127</c:v>
                </c:pt>
                <c:pt idx="355">
                  <c:v>503.580400040059</c:v>
                </c:pt>
                <c:pt idx="356">
                  <c:v>504.068244996818</c:v>
                </c:pt>
                <c:pt idx="357">
                  <c:v>504.507840912208</c:v>
                </c:pt>
                <c:pt idx="358">
                  <c:v>504.846218706426</c:v>
                </c:pt>
                <c:pt idx="359">
                  <c:v>505.26133392721</c:v>
                </c:pt>
                <c:pt idx="360">
                  <c:v>505.668275431699</c:v>
                </c:pt>
                <c:pt idx="361">
                  <c:v>506.109840508675</c:v>
                </c:pt>
                <c:pt idx="362">
                  <c:v>506.444110639483</c:v>
                </c:pt>
                <c:pt idx="363">
                  <c:v>506.894096875295</c:v>
                </c:pt>
                <c:pt idx="364">
                  <c:v>507.244690573515</c:v>
                </c:pt>
                <c:pt idx="365">
                  <c:v>507.692223324387</c:v>
                </c:pt>
                <c:pt idx="366">
                  <c:v>508.124391944876</c:v>
                </c:pt>
                <c:pt idx="367">
                  <c:v>508.548004913028</c:v>
                </c:pt>
                <c:pt idx="368">
                  <c:v>509.515250527722</c:v>
                </c:pt>
                <c:pt idx="369">
                  <c:v>509.399653296102</c:v>
                </c:pt>
                <c:pt idx="370">
                  <c:v>509.805716192125</c:v>
                </c:pt>
                <c:pt idx="371">
                  <c:v>510.153284124433</c:v>
                </c:pt>
                <c:pt idx="372">
                  <c:v>510.558187521577</c:v>
                </c:pt>
                <c:pt idx="373">
                  <c:v>510.954434597452</c:v>
                </c:pt>
                <c:pt idx="374">
                  <c:v>511.326949062539</c:v>
                </c:pt>
                <c:pt idx="375">
                  <c:v>511.617658043822</c:v>
                </c:pt>
                <c:pt idx="376">
                  <c:v>511.996116925327</c:v>
                </c:pt>
                <c:pt idx="377">
                  <c:v>512.381858713117</c:v>
                </c:pt>
                <c:pt idx="378">
                  <c:v>512.663209046802</c:v>
                </c:pt>
                <c:pt idx="379">
                  <c:v>513.131056148058</c:v>
                </c:pt>
                <c:pt idx="380">
                  <c:v>513.600675727515</c:v>
                </c:pt>
                <c:pt idx="381">
                  <c:v>513.981959805963</c:v>
                </c:pt>
                <c:pt idx="382">
                  <c:v>514.419007501983</c:v>
                </c:pt>
                <c:pt idx="383">
                  <c:v>514.838299430555</c:v>
                </c:pt>
                <c:pt idx="384">
                  <c:v>515.232729431605</c:v>
                </c:pt>
                <c:pt idx="385">
                  <c:v>515.532266043498</c:v>
                </c:pt>
                <c:pt idx="386">
                  <c:v>515.987094350504</c:v>
                </c:pt>
                <c:pt idx="387">
                  <c:v>516.785874726113</c:v>
                </c:pt>
                <c:pt idx="388">
                  <c:v>516.877676551932</c:v>
                </c:pt>
                <c:pt idx="389">
                  <c:v>518.004746162512</c:v>
                </c:pt>
                <c:pt idx="390">
                  <c:v>518.418390533834</c:v>
                </c:pt>
                <c:pt idx="391">
                  <c:v>518.846137232695</c:v>
                </c:pt>
                <c:pt idx="392">
                  <c:v>520.813942392392</c:v>
                </c:pt>
                <c:pt idx="393">
                  <c:v>519.920242789358</c:v>
                </c:pt>
                <c:pt idx="394">
                  <c:v>519.996494250033</c:v>
                </c:pt>
                <c:pt idx="395">
                  <c:v>520.363333403167</c:v>
                </c:pt>
                <c:pt idx="396">
                  <c:v>520.728363764291</c:v>
                </c:pt>
                <c:pt idx="397">
                  <c:v>521.106785447749</c:v>
                </c:pt>
                <c:pt idx="398">
                  <c:v>521.376721577942</c:v>
                </c:pt>
                <c:pt idx="399">
                  <c:v>521.743786794697</c:v>
                </c:pt>
                <c:pt idx="400">
                  <c:v>522.139281477011</c:v>
                </c:pt>
                <c:pt idx="401">
                  <c:v>522.523643310346</c:v>
                </c:pt>
                <c:pt idx="402">
                  <c:v>522.929635901291</c:v>
                </c:pt>
                <c:pt idx="403">
                  <c:v>523.325519340847</c:v>
                </c:pt>
                <c:pt idx="404">
                  <c:v>523.636725424491</c:v>
                </c:pt>
                <c:pt idx="405">
                  <c:v>524.043367070742</c:v>
                </c:pt>
                <c:pt idx="406">
                  <c:v>524.432586091641</c:v>
                </c:pt>
                <c:pt idx="407">
                  <c:v>524.818891517725</c:v>
                </c:pt>
                <c:pt idx="408">
                  <c:v>525.082950629639</c:v>
                </c:pt>
                <c:pt idx="409">
                  <c:v>525.556985426326</c:v>
                </c:pt>
                <c:pt idx="410">
                  <c:v>526.016660744618</c:v>
                </c:pt>
                <c:pt idx="411">
                  <c:v>526.332677641929</c:v>
                </c:pt>
                <c:pt idx="412">
                  <c:v>527.733767498243</c:v>
                </c:pt>
                <c:pt idx="413">
                  <c:v>527.217154988049</c:v>
                </c:pt>
                <c:pt idx="414">
                  <c:v>527.614040552419</c:v>
                </c:pt>
                <c:pt idx="415">
                  <c:v>528.05932867814</c:v>
                </c:pt>
                <c:pt idx="416">
                  <c:v>528.529817512263</c:v>
                </c:pt>
                <c:pt idx="417">
                  <c:v>529.56489199505</c:v>
                </c:pt>
                <c:pt idx="418">
                  <c:v>529.437481977214</c:v>
                </c:pt>
                <c:pt idx="419">
                  <c:v>529.940037536272</c:v>
                </c:pt>
                <c:pt idx="420">
                  <c:v>530.381672022117</c:v>
                </c:pt>
                <c:pt idx="421">
                  <c:v>530.805215326563</c:v>
                </c:pt>
                <c:pt idx="422">
                  <c:v>532.9110140523</c:v>
                </c:pt>
                <c:pt idx="423">
                  <c:v>531.87103528625</c:v>
                </c:pt>
                <c:pt idx="424">
                  <c:v>532.600169622375</c:v>
                </c:pt>
                <c:pt idx="425">
                  <c:v>533.466663858789</c:v>
                </c:pt>
                <c:pt idx="426">
                  <c:v>532.876118369276</c:v>
                </c:pt>
                <c:pt idx="427">
                  <c:v>533.293385230216</c:v>
                </c:pt>
                <c:pt idx="428">
                  <c:v>533.699681236013</c:v>
                </c:pt>
                <c:pt idx="429">
                  <c:v>533.93834376538</c:v>
                </c:pt>
                <c:pt idx="430">
                  <c:v>535.912103459959</c:v>
                </c:pt>
                <c:pt idx="431">
                  <c:v>534.954443676776</c:v>
                </c:pt>
                <c:pt idx="432">
                  <c:v>535.242534896869</c:v>
                </c:pt>
                <c:pt idx="433">
                  <c:v>536.915020184675</c:v>
                </c:pt>
                <c:pt idx="434">
                  <c:v>536.996305874979</c:v>
                </c:pt>
                <c:pt idx="435">
                  <c:v>537.403806139194</c:v>
                </c:pt>
                <c:pt idx="436">
                  <c:v>537.261550007566</c:v>
                </c:pt>
                <c:pt idx="437">
                  <c:v>538.405450156608</c:v>
                </c:pt>
                <c:pt idx="438">
                  <c:v>537.69220259918</c:v>
                </c:pt>
                <c:pt idx="439">
                  <c:v>538.489996801474</c:v>
                </c:pt>
                <c:pt idx="440">
                  <c:v>539.191081567617</c:v>
                </c:pt>
                <c:pt idx="441">
                  <c:v>540.041810183283</c:v>
                </c:pt>
                <c:pt idx="442">
                  <c:v>539.829988532939</c:v>
                </c:pt>
                <c:pt idx="443">
                  <c:v>540.930884786121</c:v>
                </c:pt>
                <c:pt idx="444">
                  <c:v>541.751386319357</c:v>
                </c:pt>
                <c:pt idx="445">
                  <c:v>542.466124670547</c:v>
                </c:pt>
                <c:pt idx="446">
                  <c:v>542.831388960379</c:v>
                </c:pt>
                <c:pt idx="447">
                  <c:v>542.741964935788</c:v>
                </c:pt>
                <c:pt idx="448">
                  <c:v>542.631349280724</c:v>
                </c:pt>
                <c:pt idx="449">
                  <c:v>543.260750456679</c:v>
                </c:pt>
                <c:pt idx="450">
                  <c:v>544.0807856988</c:v>
                </c:pt>
                <c:pt idx="451">
                  <c:v>544.884180072337</c:v>
                </c:pt>
                <c:pt idx="452">
                  <c:v>545.13463709649</c:v>
                </c:pt>
                <c:pt idx="453">
                  <c:v>545.729037565322</c:v>
                </c:pt>
                <c:pt idx="454">
                  <c:v>546.182066063343</c:v>
                </c:pt>
                <c:pt idx="455">
                  <c:v>546.169880567083</c:v>
                </c:pt>
                <c:pt idx="456">
                  <c:v>546.787644002968</c:v>
                </c:pt>
                <c:pt idx="457">
                  <c:v>547.216563578256</c:v>
                </c:pt>
                <c:pt idx="458">
                  <c:v>547.734590069087</c:v>
                </c:pt>
                <c:pt idx="459">
                  <c:v>548.360468739831</c:v>
                </c:pt>
                <c:pt idx="460">
                  <c:v>548.80901427585</c:v>
                </c:pt>
                <c:pt idx="461">
                  <c:v>549.145628783542</c:v>
                </c:pt>
                <c:pt idx="462">
                  <c:v>549.588405366174</c:v>
                </c:pt>
                <c:pt idx="463">
                  <c:v>549.604923336832</c:v>
                </c:pt>
                <c:pt idx="464">
                  <c:v>549.986863517858</c:v>
                </c:pt>
                <c:pt idx="465">
                  <c:v>550.76554822104</c:v>
                </c:pt>
                <c:pt idx="466">
                  <c:v>551.171827412939</c:v>
                </c:pt>
                <c:pt idx="467">
                  <c:v>551.19998334986</c:v>
                </c:pt>
                <c:pt idx="468">
                  <c:v>552.0827426052</c:v>
                </c:pt>
                <c:pt idx="469">
                  <c:v>552.479456972835</c:v>
                </c:pt>
                <c:pt idx="470">
                  <c:v>552.8416503461</c:v>
                </c:pt>
                <c:pt idx="471">
                  <c:v>552.817896977481</c:v>
                </c:pt>
                <c:pt idx="472">
                  <c:v>553.05225680479</c:v>
                </c:pt>
                <c:pt idx="473">
                  <c:v>553.842090112189</c:v>
                </c:pt>
                <c:pt idx="474">
                  <c:v>553.778735690139</c:v>
                </c:pt>
                <c:pt idx="475">
                  <c:v>554.246372524422</c:v>
                </c:pt>
                <c:pt idx="476">
                  <c:v>554.722318155421</c:v>
                </c:pt>
                <c:pt idx="477">
                  <c:v>555.180519304042</c:v>
                </c:pt>
                <c:pt idx="478">
                  <c:v>555.548290424372</c:v>
                </c:pt>
                <c:pt idx="479">
                  <c:v>555.829473880949</c:v>
                </c:pt>
                <c:pt idx="480">
                  <c:v>556.308403919642</c:v>
                </c:pt>
                <c:pt idx="481">
                  <c:v>556.79872379009</c:v>
                </c:pt>
                <c:pt idx="482">
                  <c:v>557.237275927877</c:v>
                </c:pt>
                <c:pt idx="483">
                  <c:v>557.74328761339</c:v>
                </c:pt>
                <c:pt idx="484">
                  <c:v>558.190495603188</c:v>
                </c:pt>
                <c:pt idx="485">
                  <c:v>558.642446699552</c:v>
                </c:pt>
                <c:pt idx="486">
                  <c:v>558.962518494987</c:v>
                </c:pt>
                <c:pt idx="487">
                  <c:v>559.502141367664</c:v>
                </c:pt>
                <c:pt idx="488">
                  <c:v>559.993144434855</c:v>
                </c:pt>
                <c:pt idx="489">
                  <c:v>560.54931591713</c:v>
                </c:pt>
                <c:pt idx="490">
                  <c:v>561.01471967874</c:v>
                </c:pt>
                <c:pt idx="491">
                  <c:v>561.554982894762</c:v>
                </c:pt>
                <c:pt idx="492">
                  <c:v>561.944544405217</c:v>
                </c:pt>
                <c:pt idx="493">
                  <c:v>562.439197047328</c:v>
                </c:pt>
                <c:pt idx="494">
                  <c:v>563.060048566592</c:v>
                </c:pt>
                <c:pt idx="495">
                  <c:v>563.521332077407</c:v>
                </c:pt>
                <c:pt idx="496">
                  <c:v>563.830322538264</c:v>
                </c:pt>
                <c:pt idx="497">
                  <c:v>564.269382784879</c:v>
                </c:pt>
                <c:pt idx="498">
                  <c:v>564.686555301326</c:v>
                </c:pt>
                <c:pt idx="499">
                  <c:v>565.167738723235</c:v>
                </c:pt>
                <c:pt idx="500">
                  <c:v>565.639763138214</c:v>
                </c:pt>
                <c:pt idx="501">
                  <c:v>566.188296322804</c:v>
                </c:pt>
                <c:pt idx="502">
                  <c:v>566.567577797137</c:v>
                </c:pt>
                <c:pt idx="503">
                  <c:v>567.048529664204</c:v>
                </c:pt>
                <c:pt idx="504">
                  <c:v>567.580873829987</c:v>
                </c:pt>
                <c:pt idx="505">
                  <c:v>568.121700275538</c:v>
                </c:pt>
                <c:pt idx="506">
                  <c:v>568.534682518381</c:v>
                </c:pt>
                <c:pt idx="507">
                  <c:v>569.12770288784</c:v>
                </c:pt>
                <c:pt idx="508">
                  <c:v>569.488099571018</c:v>
                </c:pt>
                <c:pt idx="509">
                  <c:v>569.977237858671</c:v>
                </c:pt>
                <c:pt idx="510">
                  <c:v>570.504288447877</c:v>
                </c:pt>
                <c:pt idx="511">
                  <c:v>571.003486957586</c:v>
                </c:pt>
                <c:pt idx="512">
                  <c:v>571.438560308988</c:v>
                </c:pt>
                <c:pt idx="513">
                  <c:v>572.031177177824</c:v>
                </c:pt>
                <c:pt idx="514">
                  <c:v>572.559292741651</c:v>
                </c:pt>
                <c:pt idx="515">
                  <c:v>573.166263321591</c:v>
                </c:pt>
                <c:pt idx="516">
                  <c:v>573.780159101816</c:v>
                </c:pt>
                <c:pt idx="517">
                  <c:v>574.389035776603</c:v>
                </c:pt>
                <c:pt idx="518">
                  <c:v>574.785625571653</c:v>
                </c:pt>
                <c:pt idx="519">
                  <c:v>575.515076077835</c:v>
                </c:pt>
                <c:pt idx="520">
                  <c:v>576.14999989589</c:v>
                </c:pt>
                <c:pt idx="521">
                  <c:v>576.63819611274</c:v>
                </c:pt>
                <c:pt idx="522">
                  <c:v>577.469337188074</c:v>
                </c:pt>
                <c:pt idx="523">
                  <c:v>577.976377998181</c:v>
                </c:pt>
                <c:pt idx="524">
                  <c:v>578.58876142489</c:v>
                </c:pt>
                <c:pt idx="525">
                  <c:v>579.177912827146</c:v>
                </c:pt>
                <c:pt idx="526">
                  <c:v>579.860518900018</c:v>
                </c:pt>
                <c:pt idx="527">
                  <c:v>581.011562437036</c:v>
                </c:pt>
                <c:pt idx="528">
                  <c:v>581.711729888429</c:v>
                </c:pt>
                <c:pt idx="529">
                  <c:v>582.267800523599</c:v>
                </c:pt>
                <c:pt idx="530">
                  <c:v>582.888315294367</c:v>
                </c:pt>
                <c:pt idx="531">
                  <c:v>583.603152570153</c:v>
                </c:pt>
                <c:pt idx="532">
                  <c:v>584.109646915492</c:v>
                </c:pt>
                <c:pt idx="533">
                  <c:v>584.82853786995</c:v>
                </c:pt>
                <c:pt idx="534">
                  <c:v>585.555345842062</c:v>
                </c:pt>
                <c:pt idx="535">
                  <c:v>586.124710540723</c:v>
                </c:pt>
                <c:pt idx="536">
                  <c:v>586.908921371067</c:v>
                </c:pt>
                <c:pt idx="537">
                  <c:v>587.767510732155</c:v>
                </c:pt>
                <c:pt idx="538">
                  <c:v>588.355894134531</c:v>
                </c:pt>
                <c:pt idx="539">
                  <c:v>589.143971791122</c:v>
                </c:pt>
                <c:pt idx="540">
                  <c:v>589.909355818273</c:v>
                </c:pt>
                <c:pt idx="541">
                  <c:v>590.468540270985</c:v>
                </c:pt>
                <c:pt idx="542">
                  <c:v>591.275526200355</c:v>
                </c:pt>
                <c:pt idx="543">
                  <c:v>592.07456857636</c:v>
                </c:pt>
                <c:pt idx="544">
                  <c:v>592.984174025248</c:v>
                </c:pt>
                <c:pt idx="545">
                  <c:v>593.725878365953</c:v>
                </c:pt>
                <c:pt idx="546">
                  <c:v>594.514130159232</c:v>
                </c:pt>
                <c:pt idx="547">
                  <c:v>595.103318037446</c:v>
                </c:pt>
                <c:pt idx="548">
                  <c:v>595.912196753945</c:v>
                </c:pt>
                <c:pt idx="549">
                  <c:v>596.726774934397</c:v>
                </c:pt>
                <c:pt idx="550">
                  <c:v>597.580348694929</c:v>
                </c:pt>
                <c:pt idx="551">
                  <c:v>598.237843315265</c:v>
                </c:pt>
                <c:pt idx="552">
                  <c:v>599.098841410143</c:v>
                </c:pt>
                <c:pt idx="553">
                  <c:v>599.905677646308</c:v>
                </c:pt>
                <c:pt idx="554">
                  <c:v>600.881339641629</c:v>
                </c:pt>
                <c:pt idx="555">
                  <c:v>601.969596414556</c:v>
                </c:pt>
                <c:pt idx="556">
                  <c:v>602.831705383668</c:v>
                </c:pt>
                <c:pt idx="557">
                  <c:v>603.79324799468</c:v>
                </c:pt>
                <c:pt idx="558">
                  <c:v>604.765547542173</c:v>
                </c:pt>
                <c:pt idx="559">
                  <c:v>605.708042773475</c:v>
                </c:pt>
                <c:pt idx="560">
                  <c:v>606.492035045098</c:v>
                </c:pt>
                <c:pt idx="561">
                  <c:v>607.622891065634</c:v>
                </c:pt>
                <c:pt idx="562">
                  <c:v>608.475245199725</c:v>
                </c:pt>
                <c:pt idx="563">
                  <c:v>609.457987649866</c:v>
                </c:pt>
                <c:pt idx="564">
                  <c:v>610.535078765149</c:v>
                </c:pt>
                <c:pt idx="565">
                  <c:v>611.577143359184</c:v>
                </c:pt>
                <c:pt idx="566">
                  <c:v>612.383521321672</c:v>
                </c:pt>
                <c:pt idx="567">
                  <c:v>613.486370779268</c:v>
                </c:pt>
                <c:pt idx="568">
                  <c:v>614.629695400462</c:v>
                </c:pt>
                <c:pt idx="569">
                  <c:v>615.672418501138</c:v>
                </c:pt>
                <c:pt idx="570">
                  <c:v>617.038064027531</c:v>
                </c:pt>
                <c:pt idx="571">
                  <c:v>618.201409198805</c:v>
                </c:pt>
                <c:pt idx="572">
                  <c:v>619.066844685393</c:v>
                </c:pt>
                <c:pt idx="573">
                  <c:v>620.2033633245</c:v>
                </c:pt>
                <c:pt idx="574">
                  <c:v>621.378154195278</c:v>
                </c:pt>
                <c:pt idx="575">
                  <c:v>622.324955095409</c:v>
                </c:pt>
                <c:pt idx="576">
                  <c:v>623.499427888966</c:v>
                </c:pt>
                <c:pt idx="577">
                  <c:v>624.651546426945</c:v>
                </c:pt>
                <c:pt idx="578">
                  <c:v>625.835324561557</c:v>
                </c:pt>
                <c:pt idx="579">
                  <c:v>627.120803762012</c:v>
                </c:pt>
                <c:pt idx="580">
                  <c:v>628.389084033307</c:v>
                </c:pt>
                <c:pt idx="581">
                  <c:v>629.419767437433</c:v>
                </c:pt>
                <c:pt idx="582">
                  <c:v>630.6550301828</c:v>
                </c:pt>
                <c:pt idx="583">
                  <c:v>631.884214506385</c:v>
                </c:pt>
                <c:pt idx="584">
                  <c:v>633.171747429814</c:v>
                </c:pt>
                <c:pt idx="585">
                  <c:v>634.49434648751</c:v>
                </c:pt>
                <c:pt idx="586">
                  <c:v>635.859632089561</c:v>
                </c:pt>
                <c:pt idx="587">
                  <c:v>637.001879395248</c:v>
                </c:pt>
                <c:pt idx="588">
                  <c:v>638.319608724995</c:v>
                </c:pt>
                <c:pt idx="589">
                  <c:v>639.598305955146</c:v>
                </c:pt>
                <c:pt idx="590">
                  <c:v>640.919615881834</c:v>
                </c:pt>
                <c:pt idx="591">
                  <c:v>641.87077637767</c:v>
                </c:pt>
                <c:pt idx="592">
                  <c:v>643.184028448532</c:v>
                </c:pt>
                <c:pt idx="593">
                  <c:v>644.474800787472</c:v>
                </c:pt>
                <c:pt idx="594">
                  <c:v>645.803915795456</c:v>
                </c:pt>
                <c:pt idx="595">
                  <c:v>647.154597086899</c:v>
                </c:pt>
                <c:pt idx="596">
                  <c:v>648.491631875122</c:v>
                </c:pt>
                <c:pt idx="597">
                  <c:v>649.894401355925</c:v>
                </c:pt>
                <c:pt idx="598">
                  <c:v>651.128383061213</c:v>
                </c:pt>
                <c:pt idx="599">
                  <c:v>652.51185292785</c:v>
                </c:pt>
                <c:pt idx="600">
                  <c:v>653.60958003781</c:v>
                </c:pt>
                <c:pt idx="601">
                  <c:v>655.210677580703</c:v>
                </c:pt>
                <c:pt idx="602">
                  <c:v>656.343972085101</c:v>
                </c:pt>
                <c:pt idx="603">
                  <c:v>657.687648715012</c:v>
                </c:pt>
                <c:pt idx="604">
                  <c:v>659.153917712877</c:v>
                </c:pt>
                <c:pt idx="605">
                  <c:v>660.559730359422</c:v>
                </c:pt>
                <c:pt idx="606">
                  <c:v>661.601008406999</c:v>
                </c:pt>
                <c:pt idx="607">
                  <c:v>662.93507372976</c:v>
                </c:pt>
                <c:pt idx="608">
                  <c:v>664.195331474812</c:v>
                </c:pt>
                <c:pt idx="609">
                  <c:v>665.334544641302</c:v>
                </c:pt>
                <c:pt idx="610">
                  <c:v>666.623769762851</c:v>
                </c:pt>
                <c:pt idx="611">
                  <c:v>667.81733572094</c:v>
                </c:pt>
                <c:pt idx="612">
                  <c:v>668.696976914003</c:v>
                </c:pt>
                <c:pt idx="613">
                  <c:v>669.743447824075</c:v>
                </c:pt>
                <c:pt idx="614">
                  <c:v>671.190657828856</c:v>
                </c:pt>
                <c:pt idx="615">
                  <c:v>672.009744237534</c:v>
                </c:pt>
                <c:pt idx="616">
                  <c:v>672.691764161041</c:v>
                </c:pt>
                <c:pt idx="617">
                  <c:v>673.552755694449</c:v>
                </c:pt>
                <c:pt idx="618">
                  <c:v>674.286537374675</c:v>
                </c:pt>
                <c:pt idx="619">
                  <c:v>675.034139603464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69247000"/>
        <c:axId val="45197009"/>
      </c:lineChart>
      <c:catAx>
        <c:axId val="6924700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45197009"/>
        <c:crosses val="autoZero"/>
        <c:auto val="1"/>
        <c:lblAlgn val="ctr"/>
        <c:lblOffset val="100"/>
        <c:noMultiLvlLbl val="0"/>
      </c:catAx>
      <c:valAx>
        <c:axId val="4519700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69247000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9550440" y="377640"/>
      <a:ext cx="4586760" cy="27367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[4]Лист1!$O$14:$O$633</c:f>
              <c:strCache>
                <c:ptCount val="620"/>
                <c:pt idx="0">
                  <c:v>0</c:v>
                </c:pt>
                <c:pt idx="1">
                  <c:v>0.00141301804265307</c:v>
                </c:pt>
                <c:pt idx="2">
                  <c:v>0.00523258789799329</c:v>
                </c:pt>
                <c:pt idx="3">
                  <c:v>0.00909364859333297</c:v>
                </c:pt>
                <c:pt idx="4">
                  <c:v>0.0116988231963179</c:v>
                </c:pt>
                <c:pt idx="5">
                  <c:v>0.014274418746818</c:v>
                </c:pt>
                <c:pt idx="6">
                  <c:v>0.0155843463602702</c:v>
                </c:pt>
                <c:pt idx="7">
                  <c:v>0.0181798233638276</c:v>
                </c:pt>
                <c:pt idx="8">
                  <c:v>0.0195128968910063</c:v>
                </c:pt>
                <c:pt idx="9">
                  <c:v>0.0208208990826182</c:v>
                </c:pt>
                <c:pt idx="10">
                  <c:v>0.0221229602621568</c:v>
                </c:pt>
                <c:pt idx="11">
                  <c:v>0.0247323847486717</c:v>
                </c:pt>
                <c:pt idx="12">
                  <c:v>0.0273174365054571</c:v>
                </c:pt>
                <c:pt idx="13">
                  <c:v>0.0286271295553165</c:v>
                </c:pt>
                <c:pt idx="14">
                  <c:v>0.0299932803810709</c:v>
                </c:pt>
                <c:pt idx="15">
                  <c:v>0.0313452186075112</c:v>
                </c:pt>
                <c:pt idx="16">
                  <c:v>0.0327162825068758</c:v>
                </c:pt>
                <c:pt idx="17">
                  <c:v>0.03408869293901</c:v>
                </c:pt>
                <c:pt idx="18">
                  <c:v>0.0354579280330518</c:v>
                </c:pt>
                <c:pt idx="19">
                  <c:v>0.0368225676178413</c:v>
                </c:pt>
                <c:pt idx="20">
                  <c:v>0.0381889618836133</c:v>
                </c:pt>
                <c:pt idx="21">
                  <c:v>0.0409341700473362</c:v>
                </c:pt>
                <c:pt idx="22">
                  <c:v>0.04225879776502</c:v>
                </c:pt>
                <c:pt idx="23">
                  <c:v>0.0435883301456836</c:v>
                </c:pt>
                <c:pt idx="24">
                  <c:v>0.0462643602737517</c:v>
                </c:pt>
                <c:pt idx="25">
                  <c:v>0.0475829862084532</c:v>
                </c:pt>
                <c:pt idx="26">
                  <c:v>0.048640362542283</c:v>
                </c:pt>
                <c:pt idx="27">
                  <c:v>0.0497981788817476</c:v>
                </c:pt>
                <c:pt idx="28">
                  <c:v>0.0507683818937268</c:v>
                </c:pt>
                <c:pt idx="29">
                  <c:v>0.0515068721367553</c:v>
                </c:pt>
                <c:pt idx="30">
                  <c:v>0.052678007211912</c:v>
                </c:pt>
                <c:pt idx="31">
                  <c:v>0.0532308106299196</c:v>
                </c:pt>
                <c:pt idx="32">
                  <c:v>0.0537130432329564</c:v>
                </c:pt>
                <c:pt idx="33">
                  <c:v>0.0542499524972673</c:v>
                </c:pt>
                <c:pt idx="34">
                  <c:v>0.0547434319475387</c:v>
                </c:pt>
                <c:pt idx="35">
                  <c:v>0.057568273385286</c:v>
                </c:pt>
                <c:pt idx="36">
                  <c:v>0.0584153167263272</c:v>
                </c:pt>
                <c:pt idx="37">
                  <c:v>0.0595179714132973</c:v>
                </c:pt>
                <c:pt idx="38">
                  <c:v>0.0601158590368847</c:v>
                </c:pt>
                <c:pt idx="39">
                  <c:v>0.0609732337759592</c:v>
                </c:pt>
                <c:pt idx="40">
                  <c:v>0.0618193980983923</c:v>
                </c:pt>
                <c:pt idx="41">
                  <c:v>0.0627683376300915</c:v>
                </c:pt>
                <c:pt idx="42">
                  <c:v>0.0637632947122493</c:v>
                </c:pt>
                <c:pt idx="43">
                  <c:v>0.0648658613742078</c:v>
                </c:pt>
                <c:pt idx="44">
                  <c:v>0.0660741668814095</c:v>
                </c:pt>
                <c:pt idx="45">
                  <c:v>0.0674505609045888</c:v>
                </c:pt>
                <c:pt idx="46">
                  <c:v>0.0725906327677235</c:v>
                </c:pt>
                <c:pt idx="47">
                  <c:v>0.0739777045526355</c:v>
                </c:pt>
                <c:pt idx="48">
                  <c:v>0.0743117579582186</c:v>
                </c:pt>
                <c:pt idx="49">
                  <c:v>0.0753747672300384</c:v>
                </c:pt>
                <c:pt idx="50">
                  <c:v>0.0762317500727043</c:v>
                </c:pt>
                <c:pt idx="51">
                  <c:v>0.0770388135887054</c:v>
                </c:pt>
                <c:pt idx="52">
                  <c:v>0.077978718717313</c:v>
                </c:pt>
                <c:pt idx="53">
                  <c:v>0.079052400264713</c:v>
                </c:pt>
                <c:pt idx="54">
                  <c:v>0.0802175982587959</c:v>
                </c:pt>
                <c:pt idx="55">
                  <c:v>0.0816732855381779</c:v>
                </c:pt>
                <c:pt idx="56">
                  <c:v>0.0830986682493332</c:v>
                </c:pt>
                <c:pt idx="57">
                  <c:v>0.0845123790409827</c:v>
                </c:pt>
                <c:pt idx="58">
                  <c:v>0.0872372568105952</c:v>
                </c:pt>
                <c:pt idx="59">
                  <c:v>0.0886481012082222</c:v>
                </c:pt>
                <c:pt idx="60">
                  <c:v>0.0900650349927404</c:v>
                </c:pt>
                <c:pt idx="61">
                  <c:v>0.0914779426028821</c:v>
                </c:pt>
                <c:pt idx="62">
                  <c:v>0.0929091639835552</c:v>
                </c:pt>
                <c:pt idx="63">
                  <c:v>0.0943535229788541</c:v>
                </c:pt>
                <c:pt idx="64">
                  <c:v>0.0958560282761484</c:v>
                </c:pt>
                <c:pt idx="65">
                  <c:v>0.0973078575710101</c:v>
                </c:pt>
                <c:pt idx="66">
                  <c:v>0.0987385010104655</c:v>
                </c:pt>
                <c:pt idx="67">
                  <c:v>0.100186131533931</c:v>
                </c:pt>
                <c:pt idx="68">
                  <c:v>0.101642193724531</c:v>
                </c:pt>
                <c:pt idx="69">
                  <c:v>0.103112711243997</c:v>
                </c:pt>
                <c:pt idx="70">
                  <c:v>0.104568313129224</c:v>
                </c:pt>
                <c:pt idx="71">
                  <c:v>0.106030774728257</c:v>
                </c:pt>
                <c:pt idx="72">
                  <c:v>0.107536470294905</c:v>
                </c:pt>
                <c:pt idx="73">
                  <c:v>0.109002704797831</c:v>
                </c:pt>
                <c:pt idx="74">
                  <c:v>0.110472604176211</c:v>
                </c:pt>
                <c:pt idx="75">
                  <c:v>0.111937689514697</c:v>
                </c:pt>
                <c:pt idx="76">
                  <c:v>0.113411095032321</c:v>
                </c:pt>
                <c:pt idx="77">
                  <c:v>0.114888074360204</c:v>
                </c:pt>
                <c:pt idx="78">
                  <c:v>0.11638043608944</c:v>
                </c:pt>
                <c:pt idx="79">
                  <c:v>0.117862512771531</c:v>
                </c:pt>
                <c:pt idx="80">
                  <c:v>0.119406291075754</c:v>
                </c:pt>
                <c:pt idx="81">
                  <c:v>0.120896382729164</c:v>
                </c:pt>
                <c:pt idx="82">
                  <c:v>0.12239492430873</c:v>
                </c:pt>
                <c:pt idx="83">
                  <c:v>0.123901950515062</c:v>
                </c:pt>
                <c:pt idx="84">
                  <c:v>0.125400882932636</c:v>
                </c:pt>
                <c:pt idx="85">
                  <c:v>0.126907611621288</c:v>
                </c:pt>
                <c:pt idx="86">
                  <c:v>0.128407512648721</c:v>
                </c:pt>
                <c:pt idx="87">
                  <c:v>0.129914639808885</c:v>
                </c:pt>
                <c:pt idx="88">
                  <c:v>0.131436607370565</c:v>
                </c:pt>
                <c:pt idx="89">
                  <c:v>0.133187339308001</c:v>
                </c:pt>
                <c:pt idx="90">
                  <c:v>0.134715727494673</c:v>
                </c:pt>
                <c:pt idx="91">
                  <c:v>0.136249315032413</c:v>
                </c:pt>
                <c:pt idx="92">
                  <c:v>0.13778096177636</c:v>
                </c:pt>
                <c:pt idx="93">
                  <c:v>0.139309342720931</c:v>
                </c:pt>
                <c:pt idx="94">
                  <c:v>0.140845687132327</c:v>
                </c:pt>
                <c:pt idx="95">
                  <c:v>0.142383079024027</c:v>
                </c:pt>
                <c:pt idx="96">
                  <c:v>0.145481200300624</c:v>
                </c:pt>
                <c:pt idx="97">
                  <c:v>0.147020681979079</c:v>
                </c:pt>
                <c:pt idx="98">
                  <c:v>0.148568327812135</c:v>
                </c:pt>
                <c:pt idx="99">
                  <c:v>0.150115472822495</c:v>
                </c:pt>
                <c:pt idx="100">
                  <c:v>0.151665741259362</c:v>
                </c:pt>
                <c:pt idx="101">
                  <c:v>0.153225565135726</c:v>
                </c:pt>
                <c:pt idx="102">
                  <c:v>0.154781394637611</c:v>
                </c:pt>
                <c:pt idx="103">
                  <c:v>0.15638692666397</c:v>
                </c:pt>
                <c:pt idx="104">
                  <c:v>0.157949878241898</c:v>
                </c:pt>
                <c:pt idx="105">
                  <c:v>0.159510885784439</c:v>
                </c:pt>
                <c:pt idx="106">
                  <c:v>0.161066396262636</c:v>
                </c:pt>
                <c:pt idx="107">
                  <c:v>0.162637418592052</c:v>
                </c:pt>
                <c:pt idx="108">
                  <c:v>0.164191311808014</c:v>
                </c:pt>
                <c:pt idx="109">
                  <c:v>0.167301323565708</c:v>
                </c:pt>
                <c:pt idx="110">
                  <c:v>0.168887224685792</c:v>
                </c:pt>
                <c:pt idx="111">
                  <c:v>0.170505476298323</c:v>
                </c:pt>
                <c:pt idx="112">
                  <c:v>0.172089186536477</c:v>
                </c:pt>
                <c:pt idx="113">
                  <c:v>0.173681962785575</c:v>
                </c:pt>
                <c:pt idx="114">
                  <c:v>0.175282483880521</c:v>
                </c:pt>
                <c:pt idx="115">
                  <c:v>0.176879613940216</c:v>
                </c:pt>
                <c:pt idx="116">
                  <c:v>0.178469730354484</c:v>
                </c:pt>
                <c:pt idx="117">
                  <c:v>0.180066861112769</c:v>
                </c:pt>
                <c:pt idx="118">
                  <c:v>0.181677642327055</c:v>
                </c:pt>
                <c:pt idx="119">
                  <c:v>0.183324108870573</c:v>
                </c:pt>
                <c:pt idx="120">
                  <c:v>0.184926142839297</c:v>
                </c:pt>
                <c:pt idx="121">
                  <c:v>0.186533627011946</c:v>
                </c:pt>
                <c:pt idx="122">
                  <c:v>0.188142946317544</c:v>
                </c:pt>
                <c:pt idx="123">
                  <c:v>0.189756368204036</c:v>
                </c:pt>
                <c:pt idx="124">
                  <c:v>0.191375419308345</c:v>
                </c:pt>
                <c:pt idx="125">
                  <c:v>0.193000750943453</c:v>
                </c:pt>
                <c:pt idx="126">
                  <c:v>0.194636179190019</c:v>
                </c:pt>
                <c:pt idx="127">
                  <c:v>0.196301230444624</c:v>
                </c:pt>
                <c:pt idx="128">
                  <c:v>0.197926358805339</c:v>
                </c:pt>
                <c:pt idx="129">
                  <c:v>0.199556417536483</c:v>
                </c:pt>
                <c:pt idx="130">
                  <c:v>0.201190663542546</c:v>
                </c:pt>
                <c:pt idx="131">
                  <c:v>0.202817016129049</c:v>
                </c:pt>
                <c:pt idx="132">
                  <c:v>0.204447548869791</c:v>
                </c:pt>
                <c:pt idx="133">
                  <c:v>0.206082277916914</c:v>
                </c:pt>
                <c:pt idx="134">
                  <c:v>0.207723392840728</c:v>
                </c:pt>
                <c:pt idx="135">
                  <c:v>0.209418727487659</c:v>
                </c:pt>
                <c:pt idx="136">
                  <c:v>0.211065331571175</c:v>
                </c:pt>
                <c:pt idx="137">
                  <c:v>0.212732139994139</c:v>
                </c:pt>
                <c:pt idx="138">
                  <c:v>0.214383440466787</c:v>
                </c:pt>
                <c:pt idx="139">
                  <c:v>0.216042892598588</c:v>
                </c:pt>
                <c:pt idx="140">
                  <c:v>0.21769360051125</c:v>
                </c:pt>
                <c:pt idx="141">
                  <c:v>0.21935545174348</c:v>
                </c:pt>
                <c:pt idx="142">
                  <c:v>0.221013197720902</c:v>
                </c:pt>
                <c:pt idx="143">
                  <c:v>0.222728114773637</c:v>
                </c:pt>
                <c:pt idx="144">
                  <c:v>0.224389123380974</c:v>
                </c:pt>
                <c:pt idx="145">
                  <c:v>0.226076876081456</c:v>
                </c:pt>
                <c:pt idx="146">
                  <c:v>0.227753512819832</c:v>
                </c:pt>
                <c:pt idx="147">
                  <c:v>0.229435186412887</c:v>
                </c:pt>
                <c:pt idx="148">
                  <c:v>0.231128339950805</c:v>
                </c:pt>
                <c:pt idx="149">
                  <c:v>0.232825940007118</c:v>
                </c:pt>
                <c:pt idx="150">
                  <c:v>0.234519461768811</c:v>
                </c:pt>
                <c:pt idx="151">
                  <c:v>0.236274833366985</c:v>
                </c:pt>
                <c:pt idx="152">
                  <c:v>0.237971701986531</c:v>
                </c:pt>
                <c:pt idx="153">
                  <c:v>0.239665246742408</c:v>
                </c:pt>
                <c:pt idx="154">
                  <c:v>0.243018817202055</c:v>
                </c:pt>
                <c:pt idx="155">
                  <c:v>0.244715495690106</c:v>
                </c:pt>
                <c:pt idx="156">
                  <c:v>0.246413461355234</c:v>
                </c:pt>
                <c:pt idx="157">
                  <c:v>0.248120575809073</c:v>
                </c:pt>
                <c:pt idx="158">
                  <c:v>0.249881055129388</c:v>
                </c:pt>
                <c:pt idx="159">
                  <c:v>0.251603596615962</c:v>
                </c:pt>
                <c:pt idx="160">
                  <c:v>0.253330717885022</c:v>
                </c:pt>
                <c:pt idx="161">
                  <c:v>0.255055328008171</c:v>
                </c:pt>
                <c:pt idx="162">
                  <c:v>0.256778078343004</c:v>
                </c:pt>
                <c:pt idx="163">
                  <c:v>0.258495051767609</c:v>
                </c:pt>
                <c:pt idx="164">
                  <c:v>0.260218215503733</c:v>
                </c:pt>
                <c:pt idx="165">
                  <c:v>0.26194678579276</c:v>
                </c:pt>
                <c:pt idx="166">
                  <c:v>0.26373017248648</c:v>
                </c:pt>
                <c:pt idx="167">
                  <c:v>0.265463202252749</c:v>
                </c:pt>
                <c:pt idx="168">
                  <c:v>0.267195980704936</c:v>
                </c:pt>
                <c:pt idx="169">
                  <c:v>0.268933399681674</c:v>
                </c:pt>
                <c:pt idx="170">
                  <c:v>0.270679428357666</c:v>
                </c:pt>
                <c:pt idx="171">
                  <c:v>0.272427011642211</c:v>
                </c:pt>
                <c:pt idx="172">
                  <c:v>0.274181618362155</c:v>
                </c:pt>
                <c:pt idx="173">
                  <c:v>0.275944924448588</c:v>
                </c:pt>
                <c:pt idx="174">
                  <c:v>0.277757591678509</c:v>
                </c:pt>
                <c:pt idx="175">
                  <c:v>0.279528870363674</c:v>
                </c:pt>
                <c:pt idx="176">
                  <c:v>0.281300952782817</c:v>
                </c:pt>
                <c:pt idx="177">
                  <c:v>0.28307852447216</c:v>
                </c:pt>
                <c:pt idx="178">
                  <c:v>0.284852766463142</c:v>
                </c:pt>
                <c:pt idx="179">
                  <c:v>0.286618669596602</c:v>
                </c:pt>
                <c:pt idx="180">
                  <c:v>0.28838201104535</c:v>
                </c:pt>
                <c:pt idx="181">
                  <c:v>0.290164028290903</c:v>
                </c:pt>
                <c:pt idx="182">
                  <c:v>0.292002678020128</c:v>
                </c:pt>
                <c:pt idx="183">
                  <c:v>0.293800229090268</c:v>
                </c:pt>
                <c:pt idx="184">
                  <c:v>0.295601017169822</c:v>
                </c:pt>
                <c:pt idx="185">
                  <c:v>0.297404213964189</c:v>
                </c:pt>
                <c:pt idx="186">
                  <c:v>0.299197490250412</c:v>
                </c:pt>
                <c:pt idx="187">
                  <c:v>0.300987244222492</c:v>
                </c:pt>
                <c:pt idx="188">
                  <c:v>0.302792731302531</c:v>
                </c:pt>
                <c:pt idx="189">
                  <c:v>0.304588937245196</c:v>
                </c:pt>
                <c:pt idx="190">
                  <c:v>0.306455174086016</c:v>
                </c:pt>
                <c:pt idx="191">
                  <c:v>0.308262222245658</c:v>
                </c:pt>
                <c:pt idx="192">
                  <c:v>0.310075093791067</c:v>
                </c:pt>
                <c:pt idx="193">
                  <c:v>0.311899635384849</c:v>
                </c:pt>
                <c:pt idx="194">
                  <c:v>0.313725804423405</c:v>
                </c:pt>
                <c:pt idx="195">
                  <c:v>0.315562157355098</c:v>
                </c:pt>
                <c:pt idx="196">
                  <c:v>0.317386609445452</c:v>
                </c:pt>
                <c:pt idx="197">
                  <c:v>0.319219401394729</c:v>
                </c:pt>
                <c:pt idx="198">
                  <c:v>0.321113168918842</c:v>
                </c:pt>
                <c:pt idx="199">
                  <c:v>0.322951948206432</c:v>
                </c:pt>
                <c:pt idx="200">
                  <c:v>0.324794978131576</c:v>
                </c:pt>
                <c:pt idx="201">
                  <c:v>0.326638098436</c:v>
                </c:pt>
                <c:pt idx="202">
                  <c:v>0.328482022639188</c:v>
                </c:pt>
                <c:pt idx="203">
                  <c:v>0.330334414271862</c:v>
                </c:pt>
                <c:pt idx="204">
                  <c:v>0.332177345842252</c:v>
                </c:pt>
                <c:pt idx="205">
                  <c:v>0.334041829603139</c:v>
                </c:pt>
                <c:pt idx="206">
                  <c:v>0.335951830056202</c:v>
                </c:pt>
                <c:pt idx="207">
                  <c:v>0.337823371181744</c:v>
                </c:pt>
                <c:pt idx="208">
                  <c:v>0.339702654008142</c:v>
                </c:pt>
                <c:pt idx="209">
                  <c:v>0.341585475189094</c:v>
                </c:pt>
                <c:pt idx="210">
                  <c:v>0.343473607224208</c:v>
                </c:pt>
                <c:pt idx="211">
                  <c:v>0.345360173308818</c:v>
                </c:pt>
                <c:pt idx="212">
                  <c:v>0.347248539446684</c:v>
                </c:pt>
                <c:pt idx="213">
                  <c:v>0.349130013682604</c:v>
                </c:pt>
                <c:pt idx="214">
                  <c:v>0.351080450430282</c:v>
                </c:pt>
                <c:pt idx="215">
                  <c:v>0.352976107891394</c:v>
                </c:pt>
                <c:pt idx="216">
                  <c:v>0.354865730587406</c:v>
                </c:pt>
                <c:pt idx="217">
                  <c:v>0.356764278768738</c:v>
                </c:pt>
                <c:pt idx="218">
                  <c:v>0.358668072674963</c:v>
                </c:pt>
                <c:pt idx="219">
                  <c:v>0.360564913001874</c:v>
                </c:pt>
                <c:pt idx="220">
                  <c:v>0.362485671945094</c:v>
                </c:pt>
                <c:pt idx="221">
                  <c:v>0.364398756110494</c:v>
                </c:pt>
                <c:pt idx="222">
                  <c:v>0.366372032209448</c:v>
                </c:pt>
                <c:pt idx="223">
                  <c:v>0.368290769576442</c:v>
                </c:pt>
                <c:pt idx="224">
                  <c:v>0.370217559184895</c:v>
                </c:pt>
                <c:pt idx="225">
                  <c:v>0.372148068479749</c:v>
                </c:pt>
                <c:pt idx="226">
                  <c:v>0.374084125681953</c:v>
                </c:pt>
                <c:pt idx="227">
                  <c:v>0.376026664509982</c:v>
                </c:pt>
                <c:pt idx="228">
                  <c:v>0.377958571699229</c:v>
                </c:pt>
                <c:pt idx="229">
                  <c:v>0.379896042783282</c:v>
                </c:pt>
                <c:pt idx="230">
                  <c:v>0.381902910498038</c:v>
                </c:pt>
                <c:pt idx="231">
                  <c:v>0.383862388169537</c:v>
                </c:pt>
                <c:pt idx="232">
                  <c:v>0.385818527813791</c:v>
                </c:pt>
                <c:pt idx="233">
                  <c:v>0.387780340286272</c:v>
                </c:pt>
                <c:pt idx="234">
                  <c:v>0.38975153644282</c:v>
                </c:pt>
                <c:pt idx="235">
                  <c:v>0.391721087552109</c:v>
                </c:pt>
                <c:pt idx="236">
                  <c:v>0.393692675697087</c:v>
                </c:pt>
                <c:pt idx="237">
                  <c:v>0.395665378573398</c:v>
                </c:pt>
                <c:pt idx="238">
                  <c:v>0.39771423347229</c:v>
                </c:pt>
                <c:pt idx="239">
                  <c:v>0.399687608073301</c:v>
                </c:pt>
                <c:pt idx="240">
                  <c:v>0.401678710483238</c:v>
                </c:pt>
                <c:pt idx="241">
                  <c:v>0.40367362660768</c:v>
                </c:pt>
                <c:pt idx="242">
                  <c:v>0.405662393192587</c:v>
                </c:pt>
                <c:pt idx="243">
                  <c:v>0.407661528711334</c:v>
                </c:pt>
                <c:pt idx="244">
                  <c:v>0.409656370558624</c:v>
                </c:pt>
                <c:pt idx="245">
                  <c:v>0.411661631289062</c:v>
                </c:pt>
                <c:pt idx="246">
                  <c:v>0.416504980688981</c:v>
                </c:pt>
                <c:pt idx="247">
                  <c:v>0.418517559902633</c:v>
                </c:pt>
                <c:pt idx="248">
                  <c:v>0.420522008743327</c:v>
                </c:pt>
                <c:pt idx="249">
                  <c:v>0.422533339279291</c:v>
                </c:pt>
                <c:pt idx="250">
                  <c:v>0.424556354314802</c:v>
                </c:pt>
                <c:pt idx="251">
                  <c:v>0.426572000691354</c:v>
                </c:pt>
                <c:pt idx="252">
                  <c:v>0.428591718105375</c:v>
                </c:pt>
                <c:pt idx="253">
                  <c:v>0.430697712913616</c:v>
                </c:pt>
                <c:pt idx="254">
                  <c:v>0.432743734330053</c:v>
                </c:pt>
                <c:pt idx="255">
                  <c:v>0.434792023174273</c:v>
                </c:pt>
                <c:pt idx="256">
                  <c:v>0.436841783182103</c:v>
                </c:pt>
                <c:pt idx="257">
                  <c:v>0.438890915139759</c:v>
                </c:pt>
                <c:pt idx="258">
                  <c:v>0.440947163545041</c:v>
                </c:pt>
                <c:pt idx="259">
                  <c:v>0.443006677192973</c:v>
                </c:pt>
                <c:pt idx="260">
                  <c:v>0.445073362102455</c:v>
                </c:pt>
                <c:pt idx="261">
                  <c:v>0.447193092305045</c:v>
                </c:pt>
                <c:pt idx="262">
                  <c:v>0.44926161225966</c:v>
                </c:pt>
                <c:pt idx="263">
                  <c:v>0.451327728040994</c:v>
                </c:pt>
                <c:pt idx="264">
                  <c:v>0.453399918277388</c:v>
                </c:pt>
                <c:pt idx="265">
                  <c:v>0.455474443766574</c:v>
                </c:pt>
                <c:pt idx="266">
                  <c:v>0.457553281859923</c:v>
                </c:pt>
                <c:pt idx="267">
                  <c:v>0.459655053378317</c:v>
                </c:pt>
                <c:pt idx="268">
                  <c:v>0.461741619567136</c:v>
                </c:pt>
                <c:pt idx="269">
                  <c:v>0.463892055825482</c:v>
                </c:pt>
                <c:pt idx="270">
                  <c:v>0.465986496630028</c:v>
                </c:pt>
                <c:pt idx="271">
                  <c:v>0.468083340721032</c:v>
                </c:pt>
                <c:pt idx="272">
                  <c:v>0.47018558920485</c:v>
                </c:pt>
                <c:pt idx="273">
                  <c:v>0.472301271020372</c:v>
                </c:pt>
                <c:pt idx="274">
                  <c:v>0.474404564087628</c:v>
                </c:pt>
                <c:pt idx="275">
                  <c:v>0.47651329505746</c:v>
                </c:pt>
                <c:pt idx="276">
                  <c:v>0.478637386665426</c:v>
                </c:pt>
                <c:pt idx="277">
                  <c:v>0.480843506188819</c:v>
                </c:pt>
                <c:pt idx="278">
                  <c:v>0.482970757858538</c:v>
                </c:pt>
                <c:pt idx="279">
                  <c:v>0.485120613638417</c:v>
                </c:pt>
                <c:pt idx="280">
                  <c:v>0.487259024202647</c:v>
                </c:pt>
                <c:pt idx="281">
                  <c:v>0.489413039998971</c:v>
                </c:pt>
                <c:pt idx="282">
                  <c:v>0.491539586556762</c:v>
                </c:pt>
                <c:pt idx="283">
                  <c:v>0.49369995968732</c:v>
                </c:pt>
                <c:pt idx="284">
                  <c:v>0.49583957526572</c:v>
                </c:pt>
                <c:pt idx="285">
                  <c:v>0.498052365094356</c:v>
                </c:pt>
                <c:pt idx="286">
                  <c:v>0.500197382972262</c:v>
                </c:pt>
                <c:pt idx="287">
                  <c:v>0.502361096075978</c:v>
                </c:pt>
                <c:pt idx="288">
                  <c:v>0.504525367866741</c:v>
                </c:pt>
                <c:pt idx="289">
                  <c:v>0.50668519014277</c:v>
                </c:pt>
                <c:pt idx="290">
                  <c:v>0.50887424122672</c:v>
                </c:pt>
                <c:pt idx="291">
                  <c:v>0.511056654167675</c:v>
                </c:pt>
                <c:pt idx="292">
                  <c:v>0.513243840454185</c:v>
                </c:pt>
                <c:pt idx="293">
                  <c:v>0.515502658419173</c:v>
                </c:pt>
                <c:pt idx="294">
                  <c:v>0.517694366417388</c:v>
                </c:pt>
                <c:pt idx="295">
                  <c:v>0.519886869691916</c:v>
                </c:pt>
                <c:pt idx="296">
                  <c:v>0.522086472399947</c:v>
                </c:pt>
                <c:pt idx="297">
                  <c:v>0.524287583292154</c:v>
                </c:pt>
                <c:pt idx="298">
                  <c:v>0.526468559435723</c:v>
                </c:pt>
                <c:pt idx="299">
                  <c:v>0.528661532443351</c:v>
                </c:pt>
                <c:pt idx="300">
                  <c:v>0.530881423036544</c:v>
                </c:pt>
                <c:pt idx="301">
                  <c:v>0.533159395291184</c:v>
                </c:pt>
                <c:pt idx="302">
                  <c:v>0.535389304302466</c:v>
                </c:pt>
                <c:pt idx="303">
                  <c:v>0.53762401549264</c:v>
                </c:pt>
                <c:pt idx="304">
                  <c:v>0.539865872696888</c:v>
                </c:pt>
                <c:pt idx="305">
                  <c:v>0.542106330007574</c:v>
                </c:pt>
                <c:pt idx="306">
                  <c:v>0.544336054770183</c:v>
                </c:pt>
                <c:pt idx="307">
                  <c:v>0.546567529376037</c:v>
                </c:pt>
                <c:pt idx="308">
                  <c:v>0.548813531699058</c:v>
                </c:pt>
                <c:pt idx="309">
                  <c:v>0.551134934239901</c:v>
                </c:pt>
                <c:pt idx="310">
                  <c:v>0.553380564165158</c:v>
                </c:pt>
                <c:pt idx="311">
                  <c:v>0.555633423213196</c:v>
                </c:pt>
                <c:pt idx="312">
                  <c:v>0.55788174502749</c:v>
                </c:pt>
                <c:pt idx="313">
                  <c:v>0.560147870538903</c:v>
                </c:pt>
                <c:pt idx="314">
                  <c:v>0.562420237905665</c:v>
                </c:pt>
                <c:pt idx="315">
                  <c:v>0.564695585967716</c:v>
                </c:pt>
                <c:pt idx="316">
                  <c:v>0.566989321510408</c:v>
                </c:pt>
                <c:pt idx="317">
                  <c:v>0.569341226294006</c:v>
                </c:pt>
                <c:pt idx="318">
                  <c:v>0.571643444790362</c:v>
                </c:pt>
                <c:pt idx="319">
                  <c:v>0.573894491619437</c:v>
                </c:pt>
                <c:pt idx="320">
                  <c:v>0.576229430326212</c:v>
                </c:pt>
                <c:pt idx="321">
                  <c:v>0.578518840291103</c:v>
                </c:pt>
                <c:pt idx="322">
                  <c:v>0.580823540440925</c:v>
                </c:pt>
                <c:pt idx="323">
                  <c:v>0.58311679794676</c:v>
                </c:pt>
                <c:pt idx="324">
                  <c:v>0.585425219310793</c:v>
                </c:pt>
                <c:pt idx="325">
                  <c:v>0.587822993480913</c:v>
                </c:pt>
                <c:pt idx="326">
                  <c:v>0.590138940049527</c:v>
                </c:pt>
                <c:pt idx="327">
                  <c:v>0.592476994971746</c:v>
                </c:pt>
                <c:pt idx="328">
                  <c:v>0.59480601946262</c:v>
                </c:pt>
                <c:pt idx="329">
                  <c:v>0.597160692464326</c:v>
                </c:pt>
                <c:pt idx="330">
                  <c:v>0.59948267735752</c:v>
                </c:pt>
                <c:pt idx="331">
                  <c:v>0.601821261544214</c:v>
                </c:pt>
                <c:pt idx="332">
                  <c:v>0.604156389180105</c:v>
                </c:pt>
                <c:pt idx="333">
                  <c:v>0.606569047767391</c:v>
                </c:pt>
                <c:pt idx="334">
                  <c:v>0.608913007554241</c:v>
                </c:pt>
                <c:pt idx="335">
                  <c:v>0.61126592341028</c:v>
                </c:pt>
                <c:pt idx="336">
                  <c:v>0.613623040396224</c:v>
                </c:pt>
                <c:pt idx="337">
                  <c:v>0.61598803673764</c:v>
                </c:pt>
                <c:pt idx="338">
                  <c:v>0.618340310713358</c:v>
                </c:pt>
                <c:pt idx="339">
                  <c:v>0.620726948387667</c:v>
                </c:pt>
                <c:pt idx="340">
                  <c:v>0.623096226004328</c:v>
                </c:pt>
                <c:pt idx="341">
                  <c:v>0.625569836919443</c:v>
                </c:pt>
                <c:pt idx="342">
                  <c:v>0.627960952823339</c:v>
                </c:pt>
                <c:pt idx="343">
                  <c:v>0.63034042159189</c:v>
                </c:pt>
                <c:pt idx="344">
                  <c:v>0.632719692704134</c:v>
                </c:pt>
                <c:pt idx="345">
                  <c:v>0.635114057561541</c:v>
                </c:pt>
                <c:pt idx="346">
                  <c:v>0.637493125399259</c:v>
                </c:pt>
                <c:pt idx="347">
                  <c:v>0.639884764011185</c:v>
                </c:pt>
                <c:pt idx="348">
                  <c:v>0.642284508055745</c:v>
                </c:pt>
                <c:pt idx="349">
                  <c:v>0.644781337740567</c:v>
                </c:pt>
                <c:pt idx="350">
                  <c:v>0.647191683612283</c:v>
                </c:pt>
                <c:pt idx="351">
                  <c:v>0.64964448098016</c:v>
                </c:pt>
                <c:pt idx="352">
                  <c:v>0.652084148043034</c:v>
                </c:pt>
                <c:pt idx="353">
                  <c:v>0.659107063786652</c:v>
                </c:pt>
                <c:pt idx="354">
                  <c:v>0.661535305342549</c:v>
                </c:pt>
                <c:pt idx="355">
                  <c:v>0.664063760252768</c:v>
                </c:pt>
                <c:pt idx="356">
                  <c:v>0.666489709391107</c:v>
                </c:pt>
                <c:pt idx="357">
                  <c:v>0.668939619932359</c:v>
                </c:pt>
                <c:pt idx="358">
                  <c:v>0.671396975601001</c:v>
                </c:pt>
                <c:pt idx="359">
                  <c:v>0.673860176834531</c:v>
                </c:pt>
                <c:pt idx="360">
                  <c:v>0.676329460413502</c:v>
                </c:pt>
                <c:pt idx="361">
                  <c:v>0.678810797537195</c:v>
                </c:pt>
                <c:pt idx="362">
                  <c:v>0.681313103997276</c:v>
                </c:pt>
                <c:pt idx="363">
                  <c:v>0.683877293960858</c:v>
                </c:pt>
                <c:pt idx="364">
                  <c:v>0.686387369046461</c:v>
                </c:pt>
                <c:pt idx="365">
                  <c:v>0.688875394737517</c:v>
                </c:pt>
                <c:pt idx="366">
                  <c:v>0.691383115748429</c:v>
                </c:pt>
                <c:pt idx="367">
                  <c:v>0.693897141237193</c:v>
                </c:pt>
                <c:pt idx="368">
                  <c:v>0.696320075493188</c:v>
                </c:pt>
                <c:pt idx="369">
                  <c:v>0.698914539238222</c:v>
                </c:pt>
                <c:pt idx="370">
                  <c:v>0.701446336319523</c:v>
                </c:pt>
                <c:pt idx="371">
                  <c:v>0.704067789066757</c:v>
                </c:pt>
                <c:pt idx="372">
                  <c:v>0.706610154096158</c:v>
                </c:pt>
                <c:pt idx="373">
                  <c:v>0.709158999223776</c:v>
                </c:pt>
                <c:pt idx="374">
                  <c:v>0.711729395600041</c:v>
                </c:pt>
                <c:pt idx="375">
                  <c:v>0.714305357982982</c:v>
                </c:pt>
                <c:pt idx="376">
                  <c:v>0.716872640233377</c:v>
                </c:pt>
                <c:pt idx="377">
                  <c:v>0.719443968350929</c:v>
                </c:pt>
                <c:pt idx="378">
                  <c:v>0.722037337258267</c:v>
                </c:pt>
                <c:pt idx="379">
                  <c:v>0.724669835932439</c:v>
                </c:pt>
                <c:pt idx="380">
                  <c:v>0.727230551746085</c:v>
                </c:pt>
                <c:pt idx="381">
                  <c:v>0.729810785249541</c:v>
                </c:pt>
                <c:pt idx="382">
                  <c:v>0.732412825446966</c:v>
                </c:pt>
                <c:pt idx="383">
                  <c:v>0.735010164849902</c:v>
                </c:pt>
                <c:pt idx="384">
                  <c:v>0.737616877013949</c:v>
                </c:pt>
                <c:pt idx="385">
                  <c:v>0.740257646493044</c:v>
                </c:pt>
                <c:pt idx="386">
                  <c:v>0.742864977435426</c:v>
                </c:pt>
                <c:pt idx="387">
                  <c:v>0.745458732384871</c:v>
                </c:pt>
                <c:pt idx="388">
                  <c:v>0.748137681284916</c:v>
                </c:pt>
                <c:pt idx="389">
                  <c:v>0.756050645041388</c:v>
                </c:pt>
                <c:pt idx="390">
                  <c:v>0.75867067779842</c:v>
                </c:pt>
                <c:pt idx="391">
                  <c:v>0.761306716693529</c:v>
                </c:pt>
                <c:pt idx="392">
                  <c:v>0.763693718134401</c:v>
                </c:pt>
                <c:pt idx="393">
                  <c:v>0.766649166183883</c:v>
                </c:pt>
                <c:pt idx="394">
                  <c:v>0.769362903979205</c:v>
                </c:pt>
                <c:pt idx="395">
                  <c:v>0.772044640141985</c:v>
                </c:pt>
                <c:pt idx="396">
                  <c:v>0.774732233517565</c:v>
                </c:pt>
                <c:pt idx="397">
                  <c:v>0.777422997056522</c:v>
                </c:pt>
                <c:pt idx="398">
                  <c:v>0.780138715485988</c:v>
                </c:pt>
                <c:pt idx="399">
                  <c:v>0.782842720871898</c:v>
                </c:pt>
                <c:pt idx="400">
                  <c:v>0.785533761894844</c:v>
                </c:pt>
                <c:pt idx="401">
                  <c:v>0.788326493569594</c:v>
                </c:pt>
                <c:pt idx="402">
                  <c:v>0.791026847894736</c:v>
                </c:pt>
                <c:pt idx="403">
                  <c:v>0.793748077680679</c:v>
                </c:pt>
                <c:pt idx="404">
                  <c:v>0.796476967801429</c:v>
                </c:pt>
                <c:pt idx="405">
                  <c:v>0.799193901873299</c:v>
                </c:pt>
                <c:pt idx="406">
                  <c:v>0.801919628939677</c:v>
                </c:pt>
                <c:pt idx="407">
                  <c:v>0.804665123634403</c:v>
                </c:pt>
                <c:pt idx="408">
                  <c:v>0.807452910316762</c:v>
                </c:pt>
                <c:pt idx="409">
                  <c:v>0.810289145107816</c:v>
                </c:pt>
                <c:pt idx="410">
                  <c:v>0.813038052621503</c:v>
                </c:pt>
                <c:pt idx="411">
                  <c:v>0.815819928340099</c:v>
                </c:pt>
                <c:pt idx="412">
                  <c:v>0.818358524684618</c:v>
                </c:pt>
                <c:pt idx="413">
                  <c:v>0.821311272215468</c:v>
                </c:pt>
                <c:pt idx="414">
                  <c:v>0.824080973807079</c:v>
                </c:pt>
                <c:pt idx="415">
                  <c:v>0.826846957785069</c:v>
                </c:pt>
                <c:pt idx="416">
                  <c:v>0.829627521850223</c:v>
                </c:pt>
                <c:pt idx="417">
                  <c:v>0.832330735908808</c:v>
                </c:pt>
                <c:pt idx="418">
                  <c:v>0.835226090861147</c:v>
                </c:pt>
                <c:pt idx="419">
                  <c:v>0.83803128165866</c:v>
                </c:pt>
                <c:pt idx="420">
                  <c:v>0.840840270293884</c:v>
                </c:pt>
                <c:pt idx="421">
                  <c:v>0.843658622020822</c:v>
                </c:pt>
                <c:pt idx="422">
                  <c:v>0.846130339299863</c:v>
                </c:pt>
                <c:pt idx="423">
                  <c:v>0.849197984683229</c:v>
                </c:pt>
                <c:pt idx="424">
                  <c:v>0.851971281473858</c:v>
                </c:pt>
                <c:pt idx="425">
                  <c:v>0.854735908965659</c:v>
                </c:pt>
                <c:pt idx="426">
                  <c:v>0.85776193799893</c:v>
                </c:pt>
                <c:pt idx="427">
                  <c:v>0.860602151863493</c:v>
                </c:pt>
                <c:pt idx="428">
                  <c:v>0.86345045552506</c:v>
                </c:pt>
                <c:pt idx="429">
                  <c:v>0.866339536444419</c:v>
                </c:pt>
                <c:pt idx="430">
                  <c:v>0.868900246444226</c:v>
                </c:pt>
                <c:pt idx="431">
                  <c:v>0.872065992316983</c:v>
                </c:pt>
                <c:pt idx="432">
                  <c:v>0.874991572566478</c:v>
                </c:pt>
                <c:pt idx="433">
                  <c:v>0.877715589095315</c:v>
                </c:pt>
                <c:pt idx="434">
                  <c:v>0.880624430180903</c:v>
                </c:pt>
                <c:pt idx="435">
                  <c:v>0.883484143035437</c:v>
                </c:pt>
                <c:pt idx="436">
                  <c:v>0.886511751826816</c:v>
                </c:pt>
                <c:pt idx="437">
                  <c:v>0.88926766156499</c:v>
                </c:pt>
                <c:pt idx="438">
                  <c:v>0.892418192680153</c:v>
                </c:pt>
                <c:pt idx="439">
                  <c:v>0.895260702093412</c:v>
                </c:pt>
                <c:pt idx="440">
                  <c:v>0.898129693945548</c:v>
                </c:pt>
                <c:pt idx="441">
                  <c:v>0.901000274538395</c:v>
                </c:pt>
                <c:pt idx="442">
                  <c:v>0.904083005796348</c:v>
                </c:pt>
                <c:pt idx="443">
                  <c:v>0.906820903870405</c:v>
                </c:pt>
                <c:pt idx="444">
                  <c:v>0.909699797262995</c:v>
                </c:pt>
                <c:pt idx="445">
                  <c:v>0.912533935738135</c:v>
                </c:pt>
                <c:pt idx="446">
                  <c:v>0.915452488365998</c:v>
                </c:pt>
                <c:pt idx="447">
                  <c:v>0.918465816687413</c:v>
                </c:pt>
                <c:pt idx="448">
                  <c:v>0.921565315955927</c:v>
                </c:pt>
                <c:pt idx="449">
                  <c:v>0.924591064506321</c:v>
                </c:pt>
                <c:pt idx="450">
                  <c:v>0.92741442698006</c:v>
                </c:pt>
                <c:pt idx="451">
                  <c:v>0.930306394171276</c:v>
                </c:pt>
                <c:pt idx="452">
                  <c:v>0.933272868339721</c:v>
                </c:pt>
                <c:pt idx="453">
                  <c:v>0.936224811630777</c:v>
                </c:pt>
                <c:pt idx="454">
                  <c:v>0.939215816002556</c:v>
                </c:pt>
                <c:pt idx="455">
                  <c:v>0.942217696683892</c:v>
                </c:pt>
                <c:pt idx="456">
                  <c:v>0.945181753594433</c:v>
                </c:pt>
                <c:pt idx="457">
                  <c:v>0.948166440869769</c:v>
                </c:pt>
                <c:pt idx="458">
                  <c:v>0.951165974727075</c:v>
                </c:pt>
                <c:pt idx="459">
                  <c:v>0.954038773926516</c:v>
                </c:pt>
                <c:pt idx="460">
                  <c:v>0.957051402701126</c:v>
                </c:pt>
                <c:pt idx="461">
                  <c:v>0.960127986334319</c:v>
                </c:pt>
                <c:pt idx="462">
                  <c:v>0.963123639287587</c:v>
                </c:pt>
                <c:pt idx="463">
                  <c:v>0.966276655425586</c:v>
                </c:pt>
                <c:pt idx="464">
                  <c:v>0.969284513233503</c:v>
                </c:pt>
                <c:pt idx="465">
                  <c:v>0.972137623186761</c:v>
                </c:pt>
                <c:pt idx="466">
                  <c:v>0.975289702261515</c:v>
                </c:pt>
                <c:pt idx="467">
                  <c:v>0.978497408290509</c:v>
                </c:pt>
                <c:pt idx="468">
                  <c:v>0.981433529333677</c:v>
                </c:pt>
                <c:pt idx="469">
                  <c:v>0.984498515628937</c:v>
                </c:pt>
                <c:pt idx="470">
                  <c:v>0.987500652345685</c:v>
                </c:pt>
                <c:pt idx="471">
                  <c:v>0.990732994733068</c:v>
                </c:pt>
                <c:pt idx="472">
                  <c:v>0.993921591447358</c:v>
                </c:pt>
                <c:pt idx="473">
                  <c:v>0.996956659645092</c:v>
                </c:pt>
                <c:pt idx="474">
                  <c:v>1.00031472514206</c:v>
                </c:pt>
                <c:pt idx="475">
                  <c:v>1.00343083809498</c:v>
                </c:pt>
                <c:pt idx="476">
                  <c:v>1.00656664394973</c:v>
                </c:pt>
                <c:pt idx="477">
                  <c:v>1.00965011899792</c:v>
                </c:pt>
                <c:pt idx="478">
                  <c:v>1.01276374323146</c:v>
                </c:pt>
                <c:pt idx="479">
                  <c:v>1.01597035471846</c:v>
                </c:pt>
                <c:pt idx="480">
                  <c:v>1.01913023454513</c:v>
                </c:pt>
                <c:pt idx="481">
                  <c:v>1.02229319433905</c:v>
                </c:pt>
                <c:pt idx="482">
                  <c:v>1.02557228031788</c:v>
                </c:pt>
                <c:pt idx="483">
                  <c:v>1.02874349687084</c:v>
                </c:pt>
                <c:pt idx="484">
                  <c:v>1.03193705848677</c:v>
                </c:pt>
                <c:pt idx="485">
                  <c:v>1.03513558198509</c:v>
                </c:pt>
                <c:pt idx="486">
                  <c:v>1.03834496755991</c:v>
                </c:pt>
                <c:pt idx="487">
                  <c:v>1.041499277396</c:v>
                </c:pt>
                <c:pt idx="488">
                  <c:v>1.044705527369</c:v>
                </c:pt>
                <c:pt idx="489">
                  <c:v>1.04788325223806</c:v>
                </c:pt>
                <c:pt idx="490">
                  <c:v>1.05120642041825</c:v>
                </c:pt>
                <c:pt idx="491">
                  <c:v>1.05441713471175</c:v>
                </c:pt>
                <c:pt idx="492">
                  <c:v>1.05769357925732</c:v>
                </c:pt>
                <c:pt idx="493">
                  <c:v>1.06096246285103</c:v>
                </c:pt>
                <c:pt idx="494">
                  <c:v>1.06418450654015</c:v>
                </c:pt>
                <c:pt idx="495">
                  <c:v>1.06744267224373</c:v>
                </c:pt>
                <c:pt idx="496">
                  <c:v>1.07073545981389</c:v>
                </c:pt>
                <c:pt idx="497">
                  <c:v>1.07402937415104</c:v>
                </c:pt>
                <c:pt idx="498">
                  <c:v>1.07741873736285</c:v>
                </c:pt>
                <c:pt idx="499">
                  <c:v>1.08069648093686</c:v>
                </c:pt>
                <c:pt idx="500">
                  <c:v>1.08398315897837</c:v>
                </c:pt>
                <c:pt idx="501">
                  <c:v>1.08725291679448</c:v>
                </c:pt>
                <c:pt idx="502">
                  <c:v>1.0905634223675</c:v>
                </c:pt>
                <c:pt idx="503">
                  <c:v>1.09386597925644</c:v>
                </c:pt>
                <c:pt idx="504">
                  <c:v>1.09715892065707</c:v>
                </c:pt>
                <c:pt idx="505">
                  <c:v>1.10045524089557</c:v>
                </c:pt>
                <c:pt idx="506">
                  <c:v>1.10389789082369</c:v>
                </c:pt>
                <c:pt idx="507">
                  <c:v>1.10717343845526</c:v>
                </c:pt>
                <c:pt idx="508">
                  <c:v>1.11056138620527</c:v>
                </c:pt>
                <c:pt idx="509">
                  <c:v>1.11389845604018</c:v>
                </c:pt>
                <c:pt idx="510">
                  <c:v>1.11721270023152</c:v>
                </c:pt>
                <c:pt idx="511">
                  <c:v>1.12055868500544</c:v>
                </c:pt>
                <c:pt idx="512">
                  <c:v>1.12391430945893</c:v>
                </c:pt>
                <c:pt idx="513">
                  <c:v>1.12722537699043</c:v>
                </c:pt>
                <c:pt idx="514">
                  <c:v>1.13066528980818</c:v>
                </c:pt>
                <c:pt idx="515">
                  <c:v>1.13398331087792</c:v>
                </c:pt>
                <c:pt idx="516">
                  <c:v>1.13732177497416</c:v>
                </c:pt>
                <c:pt idx="517">
                  <c:v>1.14066751765493</c:v>
                </c:pt>
                <c:pt idx="518">
                  <c:v>1.14408912816612</c:v>
                </c:pt>
                <c:pt idx="519">
                  <c:v>1.1473891768277</c:v>
                </c:pt>
                <c:pt idx="520">
                  <c:v>1.15074319591755</c:v>
                </c:pt>
                <c:pt idx="521">
                  <c:v>1.1541520294191</c:v>
                </c:pt>
                <c:pt idx="522">
                  <c:v>1.15757214741106</c:v>
                </c:pt>
                <c:pt idx="523">
                  <c:v>1.16096885977472</c:v>
                </c:pt>
                <c:pt idx="524">
                  <c:v>1.16435282328587</c:v>
                </c:pt>
                <c:pt idx="525">
                  <c:v>1.16775028253326</c:v>
                </c:pt>
                <c:pt idx="526">
                  <c:v>1.1711210873853</c:v>
                </c:pt>
                <c:pt idx="527">
                  <c:v>1.17774308364558</c:v>
                </c:pt>
                <c:pt idx="528">
                  <c:v>1.18112340688207</c:v>
                </c:pt>
                <c:pt idx="529">
                  <c:v>1.1847000789292</c:v>
                </c:pt>
                <c:pt idx="530">
                  <c:v>1.18815451904376</c:v>
                </c:pt>
                <c:pt idx="531">
                  <c:v>1.19154563313143</c:v>
                </c:pt>
                <c:pt idx="532">
                  <c:v>1.19501629914931</c:v>
                </c:pt>
                <c:pt idx="533">
                  <c:v>1.19841632547929</c:v>
                </c:pt>
                <c:pt idx="534">
                  <c:v>1.20178300391514</c:v>
                </c:pt>
                <c:pt idx="535">
                  <c:v>1.20522941278449</c:v>
                </c:pt>
                <c:pt idx="536">
                  <c:v>1.20862052554358</c:v>
                </c:pt>
                <c:pt idx="537">
                  <c:v>1.21207800149809</c:v>
                </c:pt>
                <c:pt idx="538">
                  <c:v>1.215532786835</c:v>
                </c:pt>
                <c:pt idx="539">
                  <c:v>1.21895449972722</c:v>
                </c:pt>
                <c:pt idx="540">
                  <c:v>1.22237137477142</c:v>
                </c:pt>
                <c:pt idx="541">
                  <c:v>1.22587010912399</c:v>
                </c:pt>
                <c:pt idx="542">
                  <c:v>1.22928087535139</c:v>
                </c:pt>
                <c:pt idx="543">
                  <c:v>1.23269903427565</c:v>
                </c:pt>
                <c:pt idx="544">
                  <c:v>1.23607952406052</c:v>
                </c:pt>
                <c:pt idx="545">
                  <c:v>1.2396183398606</c:v>
                </c:pt>
                <c:pt idx="546">
                  <c:v>1.24303568340414</c:v>
                </c:pt>
                <c:pt idx="547">
                  <c:v>1.24653418408119</c:v>
                </c:pt>
                <c:pt idx="548">
                  <c:v>1.24997055927989</c:v>
                </c:pt>
                <c:pt idx="549">
                  <c:v>1.2533907500529</c:v>
                </c:pt>
                <c:pt idx="550">
                  <c:v>1.25681792129985</c:v>
                </c:pt>
                <c:pt idx="551">
                  <c:v>1.26034450949882</c:v>
                </c:pt>
                <c:pt idx="552">
                  <c:v>1.26379526179247</c:v>
                </c:pt>
                <c:pt idx="553">
                  <c:v>1.26739934478409</c:v>
                </c:pt>
                <c:pt idx="554">
                  <c:v>1.27081231389128</c:v>
                </c:pt>
                <c:pt idx="555">
                  <c:v>1.2741834287975</c:v>
                </c:pt>
                <c:pt idx="556">
                  <c:v>1.27764877209389</c:v>
                </c:pt>
                <c:pt idx="557">
                  <c:v>1.28105915705648</c:v>
                </c:pt>
                <c:pt idx="558">
                  <c:v>1.28445004037411</c:v>
                </c:pt>
                <c:pt idx="559">
                  <c:v>1.28787469278001</c:v>
                </c:pt>
                <c:pt idx="560">
                  <c:v>1.29136785073036</c:v>
                </c:pt>
                <c:pt idx="561">
                  <c:v>1.29483221543775</c:v>
                </c:pt>
                <c:pt idx="562">
                  <c:v>1.29830409694399</c:v>
                </c:pt>
                <c:pt idx="563">
                  <c:v>1.30176206914084</c:v>
                </c:pt>
                <c:pt idx="564">
                  <c:v>1.30510934525567</c:v>
                </c:pt>
                <c:pt idx="565">
                  <c:v>1.30851094488854</c:v>
                </c:pt>
                <c:pt idx="566">
                  <c:v>1.31199636813131</c:v>
                </c:pt>
                <c:pt idx="567">
                  <c:v>1.3153591431737</c:v>
                </c:pt>
                <c:pt idx="568">
                  <c:v>1.31874413479028</c:v>
                </c:pt>
                <c:pt idx="569">
                  <c:v>1.32224904114683</c:v>
                </c:pt>
                <c:pt idx="570">
                  <c:v>1.32552400658435</c:v>
                </c:pt>
                <c:pt idx="571">
                  <c:v>1.32886903793344</c:v>
                </c:pt>
                <c:pt idx="572">
                  <c:v>1.33238290614841</c:v>
                </c:pt>
                <c:pt idx="573">
                  <c:v>1.33574388080717</c:v>
                </c:pt>
                <c:pt idx="574">
                  <c:v>1.33910864374748</c:v>
                </c:pt>
                <c:pt idx="575">
                  <c:v>1.34255683206074</c:v>
                </c:pt>
                <c:pt idx="576">
                  <c:v>1.34592546162087</c:v>
                </c:pt>
                <c:pt idx="577">
                  <c:v>1.34941846858566</c:v>
                </c:pt>
                <c:pt idx="578">
                  <c:v>1.352786197978</c:v>
                </c:pt>
                <c:pt idx="579">
                  <c:v>1.3561285745397</c:v>
                </c:pt>
                <c:pt idx="580">
                  <c:v>1.35947973054179</c:v>
                </c:pt>
                <c:pt idx="581">
                  <c:v>1.36292057798748</c:v>
                </c:pt>
                <c:pt idx="582">
                  <c:v>1.36625141280911</c:v>
                </c:pt>
                <c:pt idx="583">
                  <c:v>1.36958601658013</c:v>
                </c:pt>
                <c:pt idx="584">
                  <c:v>1.37289484159723</c:v>
                </c:pt>
                <c:pt idx="585">
                  <c:v>1.37633976843476</c:v>
                </c:pt>
                <c:pt idx="586">
                  <c:v>1.37961403655527</c:v>
                </c:pt>
                <c:pt idx="587">
                  <c:v>1.38303003968403</c:v>
                </c:pt>
                <c:pt idx="588">
                  <c:v>1.38636540607596</c:v>
                </c:pt>
                <c:pt idx="589">
                  <c:v>1.38971944665597</c:v>
                </c:pt>
                <c:pt idx="590">
                  <c:v>1.39303495186273</c:v>
                </c:pt>
                <c:pt idx="591">
                  <c:v>1.39652535101899</c:v>
                </c:pt>
                <c:pt idx="592">
                  <c:v>1.39984582875326</c:v>
                </c:pt>
                <c:pt idx="593">
                  <c:v>1.40329153789935</c:v>
                </c:pt>
                <c:pt idx="594">
                  <c:v>1.40656669992947</c:v>
                </c:pt>
                <c:pt idx="595">
                  <c:v>1.4098696412027</c:v>
                </c:pt>
                <c:pt idx="596">
                  <c:v>1.41314081950076</c:v>
                </c:pt>
                <c:pt idx="597">
                  <c:v>1.41639915008642</c:v>
                </c:pt>
                <c:pt idx="598">
                  <c:v>1.41975800594147</c:v>
                </c:pt>
                <c:pt idx="599">
                  <c:v>1.42302505989582</c:v>
                </c:pt>
                <c:pt idx="600">
                  <c:v>1.42645044438462</c:v>
                </c:pt>
                <c:pt idx="601">
                  <c:v>1.42974419220453</c:v>
                </c:pt>
                <c:pt idx="602">
                  <c:v>1.4331330023239</c:v>
                </c:pt>
                <c:pt idx="603">
                  <c:v>1.43645634759796</c:v>
                </c:pt>
                <c:pt idx="604">
                  <c:v>1.43969908200463</c:v>
                </c:pt>
                <c:pt idx="605">
                  <c:v>1.44297085323314</c:v>
                </c:pt>
                <c:pt idx="606">
                  <c:v>1.4464048612935</c:v>
                </c:pt>
                <c:pt idx="607">
                  <c:v>1.44967299705832</c:v>
                </c:pt>
                <c:pt idx="608">
                  <c:v>1.45299674489165</c:v>
                </c:pt>
                <c:pt idx="609">
                  <c:v>1.45651577223262</c:v>
                </c:pt>
                <c:pt idx="610">
                  <c:v>1.45984312147041</c:v>
                </c:pt>
                <c:pt idx="611">
                  <c:v>1.46323771739078</c:v>
                </c:pt>
                <c:pt idx="612">
                  <c:v>1.46679262516735</c:v>
                </c:pt>
                <c:pt idx="613">
                  <c:v>1.47026250175889</c:v>
                </c:pt>
                <c:pt idx="614">
                  <c:v>1.47726695070947</c:v>
                </c:pt>
                <c:pt idx="615">
                  <c:v>1.48083697972335</c:v>
                </c:pt>
                <c:pt idx="616">
                  <c:v>1.48461474916648</c:v>
                </c:pt>
                <c:pt idx="617">
                  <c:v>1.48814530664403</c:v>
                </c:pt>
                <c:pt idx="618">
                  <c:v>1.49176277358936</c:v>
                </c:pt>
                <c:pt idx="619">
                  <c:v>1.49537389185738</c:v>
                </c:pt>
              </c:strCache>
            </c:strRef>
          </c:cat>
          <c:val>
            <c:numRef>
              <c:f>[4]Лист1!$M$14:$M$633</c:f>
              <c:numCache>
                <c:formatCode>General</c:formatCode>
                <c:ptCount val="620"/>
                <c:pt idx="0">
                  <c:v>1.65556933524376</c:v>
                </c:pt>
                <c:pt idx="1">
                  <c:v>3.09605197642233</c:v>
                </c:pt>
                <c:pt idx="2">
                  <c:v>8.20470107758445</c:v>
                </c:pt>
                <c:pt idx="3">
                  <c:v>13.930036147471</c:v>
                </c:pt>
                <c:pt idx="4">
                  <c:v>17.3449281290972</c:v>
                </c:pt>
                <c:pt idx="5">
                  <c:v>21.1135026627428</c:v>
                </c:pt>
                <c:pt idx="6">
                  <c:v>23.0121898699673</c:v>
                </c:pt>
                <c:pt idx="7">
                  <c:v>27.0021185057969</c:v>
                </c:pt>
                <c:pt idx="8">
                  <c:v>29.1063170496062</c:v>
                </c:pt>
                <c:pt idx="9">
                  <c:v>31.0287576352839</c:v>
                </c:pt>
                <c:pt idx="10">
                  <c:v>33.1229742601578</c:v>
                </c:pt>
                <c:pt idx="11">
                  <c:v>37.9260799753494</c:v>
                </c:pt>
                <c:pt idx="12">
                  <c:v>43.100383923927</c:v>
                </c:pt>
                <c:pt idx="13">
                  <c:v>45.5011208824257</c:v>
                </c:pt>
                <c:pt idx="14">
                  <c:v>47.44001230123</c:v>
                </c:pt>
                <c:pt idx="15">
                  <c:v>48.7907793394725</c:v>
                </c:pt>
                <c:pt idx="16">
                  <c:v>49.9037918808663</c:v>
                </c:pt>
                <c:pt idx="17">
                  <c:v>50.8681320054598</c:v>
                </c:pt>
                <c:pt idx="18">
                  <c:v>51.7863187665715</c:v>
                </c:pt>
                <c:pt idx="19">
                  <c:v>52.8472048460971</c:v>
                </c:pt>
                <c:pt idx="20">
                  <c:v>54.0643602405221</c:v>
                </c:pt>
                <c:pt idx="21">
                  <c:v>57.7445967211078</c:v>
                </c:pt>
                <c:pt idx="22">
                  <c:v>59.8467641577863</c:v>
                </c:pt>
                <c:pt idx="23">
                  <c:v>62.0294132498931</c:v>
                </c:pt>
                <c:pt idx="24">
                  <c:v>66.2752890941587</c:v>
                </c:pt>
                <c:pt idx="25">
                  <c:v>68.6420177286678</c:v>
                </c:pt>
                <c:pt idx="26">
                  <c:v>75.3791141393167</c:v>
                </c:pt>
                <c:pt idx="27">
                  <c:v>81.3203956492141</c:v>
                </c:pt>
                <c:pt idx="28">
                  <c:v>92.156714014486</c:v>
                </c:pt>
                <c:pt idx="29">
                  <c:v>107.284315537133</c:v>
                </c:pt>
                <c:pt idx="30">
                  <c:v>143.725506157911</c:v>
                </c:pt>
                <c:pt idx="31">
                  <c:v>162.254707528169</c:v>
                </c:pt>
                <c:pt idx="32">
                  <c:v>182.002806403173</c:v>
                </c:pt>
                <c:pt idx="33">
                  <c:v>200.851186994963</c:v>
                </c:pt>
                <c:pt idx="34">
                  <c:v>220.942720777296</c:v>
                </c:pt>
                <c:pt idx="35">
                  <c:v>252.288957073544</c:v>
                </c:pt>
                <c:pt idx="36">
                  <c:v>264.483201784197</c:v>
                </c:pt>
                <c:pt idx="37">
                  <c:v>271.126229964554</c:v>
                </c:pt>
                <c:pt idx="38">
                  <c:v>289.175847837534</c:v>
                </c:pt>
                <c:pt idx="39">
                  <c:v>301.743149448136</c:v>
                </c:pt>
                <c:pt idx="40">
                  <c:v>314.546892386431</c:v>
                </c:pt>
                <c:pt idx="41">
                  <c:v>326.348078258461</c:v>
                </c:pt>
                <c:pt idx="42">
                  <c:v>336.388284306869</c:v>
                </c:pt>
                <c:pt idx="43">
                  <c:v>343.958909069642</c:v>
                </c:pt>
                <c:pt idx="44">
                  <c:v>349.418379821748</c:v>
                </c:pt>
                <c:pt idx="45">
                  <c:v>350.682321457063</c:v>
                </c:pt>
                <c:pt idx="46">
                  <c:v>272.895748024667</c:v>
                </c:pt>
                <c:pt idx="47">
                  <c:v>274.670004953624</c:v>
                </c:pt>
                <c:pt idx="48">
                  <c:v>298.653292645764</c:v>
                </c:pt>
                <c:pt idx="49">
                  <c:v>308.315883101585</c:v>
                </c:pt>
                <c:pt idx="50">
                  <c:v>321.105170729406</c:v>
                </c:pt>
                <c:pt idx="51">
                  <c:v>335.087371118607</c:v>
                </c:pt>
                <c:pt idx="52">
                  <c:v>346.271805314688</c:v>
                </c:pt>
                <c:pt idx="53">
                  <c:v>354.800478111707</c:v>
                </c:pt>
                <c:pt idx="54">
                  <c:v>360.81858904825</c:v>
                </c:pt>
                <c:pt idx="55">
                  <c:v>361.542055033734</c:v>
                </c:pt>
                <c:pt idx="56">
                  <c:v>362.78609961272</c:v>
                </c:pt>
                <c:pt idx="57">
                  <c:v>365.357885058353</c:v>
                </c:pt>
                <c:pt idx="58">
                  <c:v>370.474114382486</c:v>
                </c:pt>
                <c:pt idx="59">
                  <c:v>372.155617379595</c:v>
                </c:pt>
                <c:pt idx="60">
                  <c:v>373.746840187711</c:v>
                </c:pt>
                <c:pt idx="61">
                  <c:v>375.30685206125</c:v>
                </c:pt>
                <c:pt idx="62">
                  <c:v>376.676513316082</c:v>
                </c:pt>
                <c:pt idx="63">
                  <c:v>377.666744446252</c:v>
                </c:pt>
                <c:pt idx="64">
                  <c:v>378.699690437152</c:v>
                </c:pt>
                <c:pt idx="65">
                  <c:v>379.911788078963</c:v>
                </c:pt>
                <c:pt idx="66">
                  <c:v>381.441264087233</c:v>
                </c:pt>
                <c:pt idx="67">
                  <c:v>382.959085072026</c:v>
                </c:pt>
                <c:pt idx="68">
                  <c:v>384.196554262621</c:v>
                </c:pt>
                <c:pt idx="69">
                  <c:v>385.329007857651</c:v>
                </c:pt>
                <c:pt idx="70">
                  <c:v>386.503736946175</c:v>
                </c:pt>
                <c:pt idx="71">
                  <c:v>387.725720047925</c:v>
                </c:pt>
                <c:pt idx="72">
                  <c:v>388.858910288552</c:v>
                </c:pt>
                <c:pt idx="73">
                  <c:v>389.935720949949</c:v>
                </c:pt>
                <c:pt idx="74">
                  <c:v>390.831913983201</c:v>
                </c:pt>
                <c:pt idx="75">
                  <c:v>391.861086528596</c:v>
                </c:pt>
                <c:pt idx="76">
                  <c:v>392.910012986979</c:v>
                </c:pt>
                <c:pt idx="77">
                  <c:v>393.926759119299</c:v>
                </c:pt>
                <c:pt idx="78">
                  <c:v>394.826396187864</c:v>
                </c:pt>
                <c:pt idx="79">
                  <c:v>395.820185036978</c:v>
                </c:pt>
                <c:pt idx="80">
                  <c:v>396.812394556111</c:v>
                </c:pt>
                <c:pt idx="81">
                  <c:v>397.728600946911</c:v>
                </c:pt>
                <c:pt idx="82">
                  <c:v>398.664464235148</c:v>
                </c:pt>
                <c:pt idx="83">
                  <c:v>399.619835991335</c:v>
                </c:pt>
                <c:pt idx="84">
                  <c:v>400.481730796673</c:v>
                </c:pt>
                <c:pt idx="85">
                  <c:v>401.376788693403</c:v>
                </c:pt>
                <c:pt idx="86">
                  <c:v>402.297464050699</c:v>
                </c:pt>
                <c:pt idx="87">
                  <c:v>403.119045213029</c:v>
                </c:pt>
                <c:pt idx="88">
                  <c:v>403.98403249344</c:v>
                </c:pt>
                <c:pt idx="89">
                  <c:v>404.989981825239</c:v>
                </c:pt>
                <c:pt idx="90">
                  <c:v>405.818381231677</c:v>
                </c:pt>
                <c:pt idx="91">
                  <c:v>406.588657236756</c:v>
                </c:pt>
                <c:pt idx="92">
                  <c:v>407.435090835588</c:v>
                </c:pt>
                <c:pt idx="93">
                  <c:v>408.240034238937</c:v>
                </c:pt>
                <c:pt idx="94">
                  <c:v>409.077531317732</c:v>
                </c:pt>
                <c:pt idx="95">
                  <c:v>409.793586309758</c:v>
                </c:pt>
                <c:pt idx="96">
                  <c:v>411.336740093014</c:v>
                </c:pt>
                <c:pt idx="97">
                  <c:v>412.133195379798</c:v>
                </c:pt>
                <c:pt idx="98">
                  <c:v>412.819073690463</c:v>
                </c:pt>
                <c:pt idx="99">
                  <c:v>413.553862929826</c:v>
                </c:pt>
                <c:pt idx="100">
                  <c:v>414.271167030839</c:v>
                </c:pt>
                <c:pt idx="101">
                  <c:v>414.994203591883</c:v>
                </c:pt>
                <c:pt idx="102">
                  <c:v>415.68985562799</c:v>
                </c:pt>
                <c:pt idx="103">
                  <c:v>416.503235961071</c:v>
                </c:pt>
                <c:pt idx="104">
                  <c:v>417.150783803282</c:v>
                </c:pt>
                <c:pt idx="105">
                  <c:v>417.873094865919</c:v>
                </c:pt>
                <c:pt idx="106">
                  <c:v>418.594438751339</c:v>
                </c:pt>
                <c:pt idx="107">
                  <c:v>419.216485842179</c:v>
                </c:pt>
                <c:pt idx="108">
                  <c:v>419.906598218109</c:v>
                </c:pt>
                <c:pt idx="109">
                  <c:v>421.225504464155</c:v>
                </c:pt>
                <c:pt idx="110">
                  <c:v>421.880041673186</c:v>
                </c:pt>
                <c:pt idx="111">
                  <c:v>422.555851658972</c:v>
                </c:pt>
                <c:pt idx="112">
                  <c:v>423.192307538777</c:v>
                </c:pt>
                <c:pt idx="113">
                  <c:v>423.847150589856</c:v>
                </c:pt>
                <c:pt idx="114">
                  <c:v>424.407134174126</c:v>
                </c:pt>
                <c:pt idx="115">
                  <c:v>425.066568767816</c:v>
                </c:pt>
                <c:pt idx="116">
                  <c:v>425.750984846677</c:v>
                </c:pt>
                <c:pt idx="117">
                  <c:v>426.353738844617</c:v>
                </c:pt>
                <c:pt idx="118">
                  <c:v>426.897455588781</c:v>
                </c:pt>
                <c:pt idx="119">
                  <c:v>427.548360916822</c:v>
                </c:pt>
                <c:pt idx="120">
                  <c:v>428.052371166659</c:v>
                </c:pt>
                <c:pt idx="121">
                  <c:v>428.638762896763</c:v>
                </c:pt>
                <c:pt idx="122">
                  <c:v>429.233848309214</c:v>
                </c:pt>
                <c:pt idx="123">
                  <c:v>429.799249577094</c:v>
                </c:pt>
                <c:pt idx="124">
                  <c:v>430.309573114267</c:v>
                </c:pt>
                <c:pt idx="125">
                  <c:v>430.888868719673</c:v>
                </c:pt>
                <c:pt idx="126">
                  <c:v>431.47318022815</c:v>
                </c:pt>
                <c:pt idx="127">
                  <c:v>432.004528725586</c:v>
                </c:pt>
                <c:pt idx="128">
                  <c:v>432.574879321508</c:v>
                </c:pt>
                <c:pt idx="129">
                  <c:v>433.103119357543</c:v>
                </c:pt>
                <c:pt idx="130">
                  <c:v>433.602059933146</c:v>
                </c:pt>
                <c:pt idx="131">
                  <c:v>434.138506015141</c:v>
                </c:pt>
                <c:pt idx="132">
                  <c:v>434.645711135927</c:v>
                </c:pt>
                <c:pt idx="133">
                  <c:v>435.123789833447</c:v>
                </c:pt>
                <c:pt idx="134">
                  <c:v>435.669731110066</c:v>
                </c:pt>
                <c:pt idx="135">
                  <c:v>436.164647486266</c:v>
                </c:pt>
                <c:pt idx="136">
                  <c:v>436.702289793059</c:v>
                </c:pt>
                <c:pt idx="137">
                  <c:v>437.215981845783</c:v>
                </c:pt>
                <c:pt idx="138">
                  <c:v>437.7578328093</c:v>
                </c:pt>
                <c:pt idx="139">
                  <c:v>438.208248542246</c:v>
                </c:pt>
                <c:pt idx="140">
                  <c:v>438.708228072182</c:v>
                </c:pt>
                <c:pt idx="141">
                  <c:v>439.200472068159</c:v>
                </c:pt>
                <c:pt idx="142">
                  <c:v>439.667544437977</c:v>
                </c:pt>
                <c:pt idx="143">
                  <c:v>440.178975490009</c:v>
                </c:pt>
                <c:pt idx="144">
                  <c:v>440.675043962929</c:v>
                </c:pt>
                <c:pt idx="145">
                  <c:v>441.048407816571</c:v>
                </c:pt>
                <c:pt idx="146">
                  <c:v>441.508061998239</c:v>
                </c:pt>
                <c:pt idx="147">
                  <c:v>442.058432159249</c:v>
                </c:pt>
                <c:pt idx="148">
                  <c:v>442.469233023277</c:v>
                </c:pt>
                <c:pt idx="149">
                  <c:v>442.851560600645</c:v>
                </c:pt>
                <c:pt idx="150">
                  <c:v>443.209317249098</c:v>
                </c:pt>
                <c:pt idx="151">
                  <c:v>443.679762846421</c:v>
                </c:pt>
                <c:pt idx="152">
                  <c:v>444.196906259693</c:v>
                </c:pt>
                <c:pt idx="153">
                  <c:v>444.67696929698</c:v>
                </c:pt>
                <c:pt idx="154">
                  <c:v>445.501708939523</c:v>
                </c:pt>
                <c:pt idx="155">
                  <c:v>445.924831512812</c:v>
                </c:pt>
                <c:pt idx="156">
                  <c:v>446.368191787719</c:v>
                </c:pt>
                <c:pt idx="157">
                  <c:v>446.83990699824</c:v>
                </c:pt>
                <c:pt idx="158">
                  <c:v>447.308290174507</c:v>
                </c:pt>
                <c:pt idx="159">
                  <c:v>447.755523094474</c:v>
                </c:pt>
                <c:pt idx="160">
                  <c:v>448.174474052735</c:v>
                </c:pt>
                <c:pt idx="161">
                  <c:v>448.545122906959</c:v>
                </c:pt>
                <c:pt idx="162">
                  <c:v>448.983852172666</c:v>
                </c:pt>
                <c:pt idx="163">
                  <c:v>449.422338430765</c:v>
                </c:pt>
                <c:pt idx="164">
                  <c:v>449.808805035471</c:v>
                </c:pt>
                <c:pt idx="165">
                  <c:v>450.155428016665</c:v>
                </c:pt>
                <c:pt idx="166">
                  <c:v>450.613557194854</c:v>
                </c:pt>
                <c:pt idx="167">
                  <c:v>450.975923775804</c:v>
                </c:pt>
                <c:pt idx="168">
                  <c:v>451.381884277617</c:v>
                </c:pt>
                <c:pt idx="169">
                  <c:v>451.759987675379</c:v>
                </c:pt>
                <c:pt idx="170">
                  <c:v>452.17745160112</c:v>
                </c:pt>
                <c:pt idx="171">
                  <c:v>452.488227122873</c:v>
                </c:pt>
                <c:pt idx="172">
                  <c:v>452.862007037444</c:v>
                </c:pt>
                <c:pt idx="173">
                  <c:v>453.274827963934</c:v>
                </c:pt>
                <c:pt idx="174">
                  <c:v>453.639593770993</c:v>
                </c:pt>
                <c:pt idx="175">
                  <c:v>454.020342573638</c:v>
                </c:pt>
                <c:pt idx="176">
                  <c:v>454.30707592359</c:v>
                </c:pt>
                <c:pt idx="177">
                  <c:v>454.679595807937</c:v>
                </c:pt>
                <c:pt idx="178">
                  <c:v>455.016914868648</c:v>
                </c:pt>
                <c:pt idx="179">
                  <c:v>455.389306330889</c:v>
                </c:pt>
                <c:pt idx="180">
                  <c:v>455.715014525079</c:v>
                </c:pt>
                <c:pt idx="181">
                  <c:v>456.063424758118</c:v>
                </c:pt>
                <c:pt idx="182">
                  <c:v>456.394542220274</c:v>
                </c:pt>
                <c:pt idx="183">
                  <c:v>456.73045619452</c:v>
                </c:pt>
                <c:pt idx="184">
                  <c:v>457.062212042047</c:v>
                </c:pt>
                <c:pt idx="185">
                  <c:v>457.40137271977</c:v>
                </c:pt>
                <c:pt idx="186">
                  <c:v>457.675416502334</c:v>
                </c:pt>
                <c:pt idx="187">
                  <c:v>458.03773326715</c:v>
                </c:pt>
                <c:pt idx="188">
                  <c:v>458.345604160085</c:v>
                </c:pt>
                <c:pt idx="189">
                  <c:v>458.699525683731</c:v>
                </c:pt>
                <c:pt idx="190">
                  <c:v>458.985320059285</c:v>
                </c:pt>
                <c:pt idx="191">
                  <c:v>459.273522331944</c:v>
                </c:pt>
                <c:pt idx="192">
                  <c:v>459.523397665755</c:v>
                </c:pt>
                <c:pt idx="193">
                  <c:v>459.776513538317</c:v>
                </c:pt>
                <c:pt idx="194">
                  <c:v>460.048426574558</c:v>
                </c:pt>
                <c:pt idx="195">
                  <c:v>460.225308209143</c:v>
                </c:pt>
                <c:pt idx="196">
                  <c:v>460.482174658351</c:v>
                </c:pt>
                <c:pt idx="197">
                  <c:v>460.787420769286</c:v>
                </c:pt>
                <c:pt idx="198">
                  <c:v>461.040056959623</c:v>
                </c:pt>
                <c:pt idx="199">
                  <c:v>461.348144350813</c:v>
                </c:pt>
                <c:pt idx="200">
                  <c:v>461.640704770519</c:v>
                </c:pt>
                <c:pt idx="201">
                  <c:v>461.854584983357</c:v>
                </c:pt>
                <c:pt idx="202">
                  <c:v>462.098250783501</c:v>
                </c:pt>
                <c:pt idx="203">
                  <c:v>462.389619747232</c:v>
                </c:pt>
                <c:pt idx="204">
                  <c:v>462.725891434896</c:v>
                </c:pt>
                <c:pt idx="205">
                  <c:v>462.941611309392</c:v>
                </c:pt>
                <c:pt idx="206">
                  <c:v>463.198377420442</c:v>
                </c:pt>
                <c:pt idx="207">
                  <c:v>463.405886789867</c:v>
                </c:pt>
                <c:pt idx="208">
                  <c:v>463.67170630801</c:v>
                </c:pt>
                <c:pt idx="209">
                  <c:v>463.933252560901</c:v>
                </c:pt>
                <c:pt idx="210">
                  <c:v>464.168358077926</c:v>
                </c:pt>
                <c:pt idx="211">
                  <c:v>464.34837639777</c:v>
                </c:pt>
                <c:pt idx="212">
                  <c:v>464.546501475287</c:v>
                </c:pt>
                <c:pt idx="213">
                  <c:v>464.756044484512</c:v>
                </c:pt>
                <c:pt idx="214">
                  <c:v>464.952283528987</c:v>
                </c:pt>
                <c:pt idx="215">
                  <c:v>465.182048779575</c:v>
                </c:pt>
                <c:pt idx="216">
                  <c:v>465.412084736773</c:v>
                </c:pt>
                <c:pt idx="217">
                  <c:v>465.572231233</c:v>
                </c:pt>
                <c:pt idx="218">
                  <c:v>465.82228291215</c:v>
                </c:pt>
                <c:pt idx="219">
                  <c:v>466.083434579897</c:v>
                </c:pt>
                <c:pt idx="220">
                  <c:v>466.320295085912</c:v>
                </c:pt>
                <c:pt idx="221">
                  <c:v>466.464021619837</c:v>
                </c:pt>
                <c:pt idx="222">
                  <c:v>466.71304933</c:v>
                </c:pt>
                <c:pt idx="223">
                  <c:v>466.870199038387</c:v>
                </c:pt>
                <c:pt idx="224">
                  <c:v>467.083633101402</c:v>
                </c:pt>
                <c:pt idx="225">
                  <c:v>467.292777357171</c:v>
                </c:pt>
                <c:pt idx="226">
                  <c:v>467.476076614332</c:v>
                </c:pt>
                <c:pt idx="227">
                  <c:v>467.62288689364</c:v>
                </c:pt>
                <c:pt idx="228">
                  <c:v>467.823907830265</c:v>
                </c:pt>
                <c:pt idx="229">
                  <c:v>467.9992196335</c:v>
                </c:pt>
                <c:pt idx="230">
                  <c:v>468.180703528541</c:v>
                </c:pt>
                <c:pt idx="231">
                  <c:v>468.402280471544</c:v>
                </c:pt>
                <c:pt idx="232">
                  <c:v>468.592061606299</c:v>
                </c:pt>
                <c:pt idx="233">
                  <c:v>468.756227309073</c:v>
                </c:pt>
                <c:pt idx="234">
                  <c:v>468.852393431809</c:v>
                </c:pt>
                <c:pt idx="235">
                  <c:v>469.008170081456</c:v>
                </c:pt>
                <c:pt idx="236">
                  <c:v>469.180868001438</c:v>
                </c:pt>
                <c:pt idx="237">
                  <c:v>469.380940589443</c:v>
                </c:pt>
                <c:pt idx="238">
                  <c:v>469.522420706041</c:v>
                </c:pt>
                <c:pt idx="239">
                  <c:v>469.686714959136</c:v>
                </c:pt>
                <c:pt idx="240">
                  <c:v>469.799920029124</c:v>
                </c:pt>
                <c:pt idx="241">
                  <c:v>470.019593469458</c:v>
                </c:pt>
                <c:pt idx="242">
                  <c:v>470.239417137532</c:v>
                </c:pt>
                <c:pt idx="243">
                  <c:v>470.491680843824</c:v>
                </c:pt>
                <c:pt idx="244">
                  <c:v>470.723098996531</c:v>
                </c:pt>
                <c:pt idx="245">
                  <c:v>470.986706563214</c:v>
                </c:pt>
                <c:pt idx="246">
                  <c:v>471.529368639457</c:v>
                </c:pt>
                <c:pt idx="247">
                  <c:v>471.740058569408</c:v>
                </c:pt>
                <c:pt idx="248">
                  <c:v>471.971599958054</c:v>
                </c:pt>
                <c:pt idx="249">
                  <c:v>472.167481108311</c:v>
                </c:pt>
                <c:pt idx="250">
                  <c:v>472.276398210163</c:v>
                </c:pt>
                <c:pt idx="251">
                  <c:v>472.504317732897</c:v>
                </c:pt>
                <c:pt idx="252">
                  <c:v>472.727479959655</c:v>
                </c:pt>
                <c:pt idx="253">
                  <c:v>472.916798866144</c:v>
                </c:pt>
                <c:pt idx="254">
                  <c:v>473.151130913108</c:v>
                </c:pt>
                <c:pt idx="255">
                  <c:v>473.400943538799</c:v>
                </c:pt>
                <c:pt idx="256">
                  <c:v>473.569265459412</c:v>
                </c:pt>
                <c:pt idx="257">
                  <c:v>473.783730200383</c:v>
                </c:pt>
                <c:pt idx="258">
                  <c:v>473.962907404944</c:v>
                </c:pt>
                <c:pt idx="259">
                  <c:v>474.147465259038</c:v>
                </c:pt>
                <c:pt idx="260">
                  <c:v>474.296923640383</c:v>
                </c:pt>
                <c:pt idx="261">
                  <c:v>474.562932768493</c:v>
                </c:pt>
                <c:pt idx="262">
                  <c:v>474.773174939635</c:v>
                </c:pt>
                <c:pt idx="263">
                  <c:v>474.943327924655</c:v>
                </c:pt>
                <c:pt idx="264">
                  <c:v>475.193947144991</c:v>
                </c:pt>
                <c:pt idx="265">
                  <c:v>475.45947195695</c:v>
                </c:pt>
                <c:pt idx="266">
                  <c:v>475.719803805375</c:v>
                </c:pt>
                <c:pt idx="267">
                  <c:v>475.890052322652</c:v>
                </c:pt>
                <c:pt idx="268">
                  <c:v>476.150089709622</c:v>
                </c:pt>
                <c:pt idx="269">
                  <c:v>476.423869837038</c:v>
                </c:pt>
                <c:pt idx="270">
                  <c:v>476.683191997133</c:v>
                </c:pt>
                <c:pt idx="271">
                  <c:v>476.957046704955</c:v>
                </c:pt>
                <c:pt idx="272">
                  <c:v>477.215678633545</c:v>
                </c:pt>
                <c:pt idx="273">
                  <c:v>477.380241340036</c:v>
                </c:pt>
                <c:pt idx="274">
                  <c:v>477.604085107269</c:v>
                </c:pt>
                <c:pt idx="275">
                  <c:v>477.81293686094</c:v>
                </c:pt>
                <c:pt idx="276">
                  <c:v>478.011446789881</c:v>
                </c:pt>
                <c:pt idx="277">
                  <c:v>478.158433161621</c:v>
                </c:pt>
                <c:pt idx="278">
                  <c:v>478.405172725726</c:v>
                </c:pt>
                <c:pt idx="279">
                  <c:v>478.573026587318</c:v>
                </c:pt>
                <c:pt idx="280">
                  <c:v>478.789661012759</c:v>
                </c:pt>
                <c:pt idx="281">
                  <c:v>478.995711279156</c:v>
                </c:pt>
                <c:pt idx="282">
                  <c:v>479.202615302659</c:v>
                </c:pt>
                <c:pt idx="283">
                  <c:v>479.325957832501</c:v>
                </c:pt>
                <c:pt idx="284">
                  <c:v>479.584822708918</c:v>
                </c:pt>
                <c:pt idx="285">
                  <c:v>479.887598895639</c:v>
                </c:pt>
                <c:pt idx="286">
                  <c:v>480.07320795399</c:v>
                </c:pt>
                <c:pt idx="287">
                  <c:v>480.319697031842</c:v>
                </c:pt>
                <c:pt idx="288">
                  <c:v>480.598959241354</c:v>
                </c:pt>
                <c:pt idx="289">
                  <c:v>480.858772943642</c:v>
                </c:pt>
                <c:pt idx="290">
                  <c:v>481.083070223384</c:v>
                </c:pt>
                <c:pt idx="291">
                  <c:v>481.406593559329</c:v>
                </c:pt>
                <c:pt idx="292">
                  <c:v>481.724120502024</c:v>
                </c:pt>
                <c:pt idx="293">
                  <c:v>482.012422356668</c:v>
                </c:pt>
                <c:pt idx="294">
                  <c:v>482.365213175273</c:v>
                </c:pt>
                <c:pt idx="295">
                  <c:v>482.651122599187</c:v>
                </c:pt>
                <c:pt idx="296">
                  <c:v>482.813957088206</c:v>
                </c:pt>
                <c:pt idx="297">
                  <c:v>483.09775231834</c:v>
                </c:pt>
                <c:pt idx="298">
                  <c:v>483.405478778182</c:v>
                </c:pt>
                <c:pt idx="299">
                  <c:v>483.739251488735</c:v>
                </c:pt>
                <c:pt idx="300">
                  <c:v>483.967701717571</c:v>
                </c:pt>
                <c:pt idx="301">
                  <c:v>484.297102327683</c:v>
                </c:pt>
                <c:pt idx="302">
                  <c:v>484.513622416645</c:v>
                </c:pt>
                <c:pt idx="303">
                  <c:v>484.82115491712</c:v>
                </c:pt>
                <c:pt idx="304">
                  <c:v>485.10388972368</c:v>
                </c:pt>
                <c:pt idx="305">
                  <c:v>485.436120157822</c:v>
                </c:pt>
                <c:pt idx="306">
                  <c:v>485.708518014154</c:v>
                </c:pt>
                <c:pt idx="307">
                  <c:v>486.002583986505</c:v>
                </c:pt>
                <c:pt idx="308">
                  <c:v>486.303248694583</c:v>
                </c:pt>
                <c:pt idx="309">
                  <c:v>486.56342980557</c:v>
                </c:pt>
                <c:pt idx="310">
                  <c:v>486.848024631878</c:v>
                </c:pt>
                <c:pt idx="311">
                  <c:v>487.108103679218</c:v>
                </c:pt>
                <c:pt idx="312">
                  <c:v>487.349527545159</c:v>
                </c:pt>
                <c:pt idx="313">
                  <c:v>487.664687326391</c:v>
                </c:pt>
                <c:pt idx="314">
                  <c:v>487.964301167101</c:v>
                </c:pt>
                <c:pt idx="315">
                  <c:v>488.275700684903</c:v>
                </c:pt>
                <c:pt idx="316">
                  <c:v>488.471734305367</c:v>
                </c:pt>
                <c:pt idx="317">
                  <c:v>488.78067330665</c:v>
                </c:pt>
                <c:pt idx="318">
                  <c:v>488.982303591975</c:v>
                </c:pt>
                <c:pt idx="319">
                  <c:v>489.637854654104</c:v>
                </c:pt>
                <c:pt idx="320">
                  <c:v>489.646291358483</c:v>
                </c:pt>
                <c:pt idx="321">
                  <c:v>489.969695199408</c:v>
                </c:pt>
                <c:pt idx="322">
                  <c:v>490.205783832556</c:v>
                </c:pt>
                <c:pt idx="323">
                  <c:v>490.569809872202</c:v>
                </c:pt>
                <c:pt idx="324">
                  <c:v>490.938914240305</c:v>
                </c:pt>
                <c:pt idx="325">
                  <c:v>491.268172104259</c:v>
                </c:pt>
                <c:pt idx="326">
                  <c:v>491.649948237602</c:v>
                </c:pt>
                <c:pt idx="327">
                  <c:v>491.983162060526</c:v>
                </c:pt>
                <c:pt idx="328">
                  <c:v>492.33318998998</c:v>
                </c:pt>
                <c:pt idx="329">
                  <c:v>492.608306437681</c:v>
                </c:pt>
                <c:pt idx="330">
                  <c:v>492.994687857337</c:v>
                </c:pt>
                <c:pt idx="331">
                  <c:v>493.376682515658</c:v>
                </c:pt>
                <c:pt idx="332">
                  <c:v>493.73123231604</c:v>
                </c:pt>
                <c:pt idx="333">
                  <c:v>494.059550827101</c:v>
                </c:pt>
                <c:pt idx="334">
                  <c:v>494.417384674791</c:v>
                </c:pt>
                <c:pt idx="335">
                  <c:v>494.741901444911</c:v>
                </c:pt>
                <c:pt idx="336">
                  <c:v>495.157860683671</c:v>
                </c:pt>
                <c:pt idx="337">
                  <c:v>495.548956335552</c:v>
                </c:pt>
                <c:pt idx="338">
                  <c:v>495.98230008359</c:v>
                </c:pt>
                <c:pt idx="339">
                  <c:v>496.280546522977</c:v>
                </c:pt>
                <c:pt idx="340">
                  <c:v>496.655815643672</c:v>
                </c:pt>
                <c:pt idx="341">
                  <c:v>496.990778521027</c:v>
                </c:pt>
                <c:pt idx="342">
                  <c:v>497.362083101886</c:v>
                </c:pt>
                <c:pt idx="343">
                  <c:v>497.766629015949</c:v>
                </c:pt>
                <c:pt idx="344">
                  <c:v>498.206511523224</c:v>
                </c:pt>
                <c:pt idx="345">
                  <c:v>498.570166253108</c:v>
                </c:pt>
                <c:pt idx="346">
                  <c:v>498.992556451857</c:v>
                </c:pt>
                <c:pt idx="347">
                  <c:v>499.443531121781</c:v>
                </c:pt>
                <c:pt idx="348">
                  <c:v>499.869616091668</c:v>
                </c:pt>
                <c:pt idx="349">
                  <c:v>500.234322312154</c:v>
                </c:pt>
                <c:pt idx="350">
                  <c:v>500.653154676196</c:v>
                </c:pt>
                <c:pt idx="351">
                  <c:v>500.975061358139</c:v>
                </c:pt>
                <c:pt idx="352">
                  <c:v>501.424420491378</c:v>
                </c:pt>
                <c:pt idx="353">
                  <c:v>502.672472903144</c:v>
                </c:pt>
                <c:pt idx="354">
                  <c:v>503.16208447127</c:v>
                </c:pt>
                <c:pt idx="355">
                  <c:v>503.580400040059</c:v>
                </c:pt>
                <c:pt idx="356">
                  <c:v>504.068244996818</c:v>
                </c:pt>
                <c:pt idx="357">
                  <c:v>504.507840912208</c:v>
                </c:pt>
                <c:pt idx="358">
                  <c:v>504.846218706426</c:v>
                </c:pt>
                <c:pt idx="359">
                  <c:v>505.26133392721</c:v>
                </c:pt>
                <c:pt idx="360">
                  <c:v>505.668275431699</c:v>
                </c:pt>
                <c:pt idx="361">
                  <c:v>506.109840508675</c:v>
                </c:pt>
                <c:pt idx="362">
                  <c:v>506.444110639483</c:v>
                </c:pt>
                <c:pt idx="363">
                  <c:v>506.894096875295</c:v>
                </c:pt>
                <c:pt idx="364">
                  <c:v>507.244690573515</c:v>
                </c:pt>
                <c:pt idx="365">
                  <c:v>507.692223324387</c:v>
                </c:pt>
                <c:pt idx="366">
                  <c:v>508.124391944876</c:v>
                </c:pt>
                <c:pt idx="367">
                  <c:v>508.548004913028</c:v>
                </c:pt>
                <c:pt idx="368">
                  <c:v>509.515250527722</c:v>
                </c:pt>
                <c:pt idx="369">
                  <c:v>509.399653296102</c:v>
                </c:pt>
                <c:pt idx="370">
                  <c:v>509.805716192125</c:v>
                </c:pt>
                <c:pt idx="371">
                  <c:v>510.153284124433</c:v>
                </c:pt>
                <c:pt idx="372">
                  <c:v>510.558187521577</c:v>
                </c:pt>
                <c:pt idx="373">
                  <c:v>510.954434597452</c:v>
                </c:pt>
                <c:pt idx="374">
                  <c:v>511.326949062539</c:v>
                </c:pt>
                <c:pt idx="375">
                  <c:v>511.617658043822</c:v>
                </c:pt>
                <c:pt idx="376">
                  <c:v>511.996116925327</c:v>
                </c:pt>
                <c:pt idx="377">
                  <c:v>512.381858713117</c:v>
                </c:pt>
                <c:pt idx="378">
                  <c:v>512.663209046802</c:v>
                </c:pt>
                <c:pt idx="379">
                  <c:v>513.131056148058</c:v>
                </c:pt>
                <c:pt idx="380">
                  <c:v>513.600675727515</c:v>
                </c:pt>
                <c:pt idx="381">
                  <c:v>513.981959805963</c:v>
                </c:pt>
                <c:pt idx="382">
                  <c:v>514.419007501983</c:v>
                </c:pt>
                <c:pt idx="383">
                  <c:v>514.838299430555</c:v>
                </c:pt>
                <c:pt idx="384">
                  <c:v>515.232729431605</c:v>
                </c:pt>
                <c:pt idx="385">
                  <c:v>515.532266043498</c:v>
                </c:pt>
                <c:pt idx="386">
                  <c:v>515.987094350504</c:v>
                </c:pt>
                <c:pt idx="387">
                  <c:v>516.785874726113</c:v>
                </c:pt>
                <c:pt idx="388">
                  <c:v>516.877676551932</c:v>
                </c:pt>
                <c:pt idx="389">
                  <c:v>518.004746162512</c:v>
                </c:pt>
                <c:pt idx="390">
                  <c:v>518.418390533834</c:v>
                </c:pt>
                <c:pt idx="391">
                  <c:v>518.846137232695</c:v>
                </c:pt>
                <c:pt idx="392">
                  <c:v>520.813942392392</c:v>
                </c:pt>
                <c:pt idx="393">
                  <c:v>519.920242789358</c:v>
                </c:pt>
                <c:pt idx="394">
                  <c:v>519.996494250033</c:v>
                </c:pt>
                <c:pt idx="395">
                  <c:v>520.363333403167</c:v>
                </c:pt>
                <c:pt idx="396">
                  <c:v>520.728363764291</c:v>
                </c:pt>
                <c:pt idx="397">
                  <c:v>521.106785447749</c:v>
                </c:pt>
                <c:pt idx="398">
                  <c:v>521.376721577942</c:v>
                </c:pt>
                <c:pt idx="399">
                  <c:v>521.743786794697</c:v>
                </c:pt>
                <c:pt idx="400">
                  <c:v>522.139281477011</c:v>
                </c:pt>
                <c:pt idx="401">
                  <c:v>522.523643310346</c:v>
                </c:pt>
                <c:pt idx="402">
                  <c:v>522.929635901291</c:v>
                </c:pt>
                <c:pt idx="403">
                  <c:v>523.325519340847</c:v>
                </c:pt>
                <c:pt idx="404">
                  <c:v>523.636725424491</c:v>
                </c:pt>
                <c:pt idx="405">
                  <c:v>524.043367070742</c:v>
                </c:pt>
                <c:pt idx="406">
                  <c:v>524.432586091641</c:v>
                </c:pt>
                <c:pt idx="407">
                  <c:v>524.818891517725</c:v>
                </c:pt>
                <c:pt idx="408">
                  <c:v>525.082950629639</c:v>
                </c:pt>
                <c:pt idx="409">
                  <c:v>525.556985426326</c:v>
                </c:pt>
                <c:pt idx="410">
                  <c:v>526.016660744618</c:v>
                </c:pt>
                <c:pt idx="411">
                  <c:v>526.332677641929</c:v>
                </c:pt>
                <c:pt idx="412">
                  <c:v>527.733767498243</c:v>
                </c:pt>
                <c:pt idx="413">
                  <c:v>527.217154988049</c:v>
                </c:pt>
                <c:pt idx="414">
                  <c:v>527.614040552419</c:v>
                </c:pt>
                <c:pt idx="415">
                  <c:v>528.05932867814</c:v>
                </c:pt>
                <c:pt idx="416">
                  <c:v>528.529817512263</c:v>
                </c:pt>
                <c:pt idx="417">
                  <c:v>529.56489199505</c:v>
                </c:pt>
                <c:pt idx="418">
                  <c:v>529.437481977214</c:v>
                </c:pt>
                <c:pt idx="419">
                  <c:v>529.940037536272</c:v>
                </c:pt>
                <c:pt idx="420">
                  <c:v>530.381672022117</c:v>
                </c:pt>
                <c:pt idx="421">
                  <c:v>530.805215326563</c:v>
                </c:pt>
                <c:pt idx="422">
                  <c:v>532.9110140523</c:v>
                </c:pt>
                <c:pt idx="423">
                  <c:v>531.87103528625</c:v>
                </c:pt>
                <c:pt idx="424">
                  <c:v>532.600169622375</c:v>
                </c:pt>
                <c:pt idx="425">
                  <c:v>533.466663858789</c:v>
                </c:pt>
                <c:pt idx="426">
                  <c:v>532.876118369276</c:v>
                </c:pt>
                <c:pt idx="427">
                  <c:v>533.293385230216</c:v>
                </c:pt>
                <c:pt idx="428">
                  <c:v>533.699681236013</c:v>
                </c:pt>
                <c:pt idx="429">
                  <c:v>533.93834376538</c:v>
                </c:pt>
                <c:pt idx="430">
                  <c:v>535.912103459959</c:v>
                </c:pt>
                <c:pt idx="431">
                  <c:v>534.954443676776</c:v>
                </c:pt>
                <c:pt idx="432">
                  <c:v>535.242534896869</c:v>
                </c:pt>
                <c:pt idx="433">
                  <c:v>536.915020184675</c:v>
                </c:pt>
                <c:pt idx="434">
                  <c:v>536.996305874979</c:v>
                </c:pt>
                <c:pt idx="435">
                  <c:v>537.403806139194</c:v>
                </c:pt>
                <c:pt idx="436">
                  <c:v>537.261550007566</c:v>
                </c:pt>
                <c:pt idx="437">
                  <c:v>538.405450156608</c:v>
                </c:pt>
                <c:pt idx="438">
                  <c:v>537.69220259918</c:v>
                </c:pt>
                <c:pt idx="439">
                  <c:v>538.489996801474</c:v>
                </c:pt>
                <c:pt idx="440">
                  <c:v>539.191081567617</c:v>
                </c:pt>
                <c:pt idx="441">
                  <c:v>540.041810183283</c:v>
                </c:pt>
                <c:pt idx="442">
                  <c:v>539.829988532939</c:v>
                </c:pt>
                <c:pt idx="443">
                  <c:v>540.930884786121</c:v>
                </c:pt>
                <c:pt idx="444">
                  <c:v>541.751386319357</c:v>
                </c:pt>
                <c:pt idx="445">
                  <c:v>542.466124670547</c:v>
                </c:pt>
                <c:pt idx="446">
                  <c:v>542.831388960379</c:v>
                </c:pt>
                <c:pt idx="447">
                  <c:v>542.741964935788</c:v>
                </c:pt>
                <c:pt idx="448">
                  <c:v>542.631349280724</c:v>
                </c:pt>
                <c:pt idx="449">
                  <c:v>543.260750456679</c:v>
                </c:pt>
                <c:pt idx="450">
                  <c:v>544.0807856988</c:v>
                </c:pt>
                <c:pt idx="451">
                  <c:v>544.884180072337</c:v>
                </c:pt>
                <c:pt idx="452">
                  <c:v>545.13463709649</c:v>
                </c:pt>
                <c:pt idx="453">
                  <c:v>545.729037565322</c:v>
                </c:pt>
                <c:pt idx="454">
                  <c:v>546.182066063343</c:v>
                </c:pt>
                <c:pt idx="455">
                  <c:v>546.169880567083</c:v>
                </c:pt>
                <c:pt idx="456">
                  <c:v>546.787644002968</c:v>
                </c:pt>
                <c:pt idx="457">
                  <c:v>547.216563578256</c:v>
                </c:pt>
                <c:pt idx="458">
                  <c:v>547.734590069087</c:v>
                </c:pt>
                <c:pt idx="459">
                  <c:v>548.360468739831</c:v>
                </c:pt>
                <c:pt idx="460">
                  <c:v>548.80901427585</c:v>
                </c:pt>
                <c:pt idx="461">
                  <c:v>549.145628783542</c:v>
                </c:pt>
                <c:pt idx="462">
                  <c:v>549.588405366174</c:v>
                </c:pt>
                <c:pt idx="463">
                  <c:v>549.604923336832</c:v>
                </c:pt>
                <c:pt idx="464">
                  <c:v>549.986863517858</c:v>
                </c:pt>
                <c:pt idx="465">
                  <c:v>550.76554822104</c:v>
                </c:pt>
                <c:pt idx="466">
                  <c:v>551.171827412939</c:v>
                </c:pt>
                <c:pt idx="467">
                  <c:v>551.19998334986</c:v>
                </c:pt>
                <c:pt idx="468">
                  <c:v>552.0827426052</c:v>
                </c:pt>
                <c:pt idx="469">
                  <c:v>552.479456972835</c:v>
                </c:pt>
                <c:pt idx="470">
                  <c:v>552.8416503461</c:v>
                </c:pt>
                <c:pt idx="471">
                  <c:v>552.817896977481</c:v>
                </c:pt>
                <c:pt idx="472">
                  <c:v>553.05225680479</c:v>
                </c:pt>
                <c:pt idx="473">
                  <c:v>553.842090112189</c:v>
                </c:pt>
                <c:pt idx="474">
                  <c:v>553.778735690139</c:v>
                </c:pt>
                <c:pt idx="475">
                  <c:v>554.246372524422</c:v>
                </c:pt>
                <c:pt idx="476">
                  <c:v>554.722318155421</c:v>
                </c:pt>
                <c:pt idx="477">
                  <c:v>555.180519304042</c:v>
                </c:pt>
                <c:pt idx="478">
                  <c:v>555.548290424372</c:v>
                </c:pt>
                <c:pt idx="479">
                  <c:v>555.829473880949</c:v>
                </c:pt>
                <c:pt idx="480">
                  <c:v>556.308403919642</c:v>
                </c:pt>
                <c:pt idx="481">
                  <c:v>556.79872379009</c:v>
                </c:pt>
                <c:pt idx="482">
                  <c:v>557.237275927877</c:v>
                </c:pt>
                <c:pt idx="483">
                  <c:v>557.74328761339</c:v>
                </c:pt>
                <c:pt idx="484">
                  <c:v>558.190495603188</c:v>
                </c:pt>
                <c:pt idx="485">
                  <c:v>558.642446699552</c:v>
                </c:pt>
                <c:pt idx="486">
                  <c:v>558.962518494987</c:v>
                </c:pt>
                <c:pt idx="487">
                  <c:v>559.502141367664</c:v>
                </c:pt>
                <c:pt idx="488">
                  <c:v>559.993144434855</c:v>
                </c:pt>
                <c:pt idx="489">
                  <c:v>560.54931591713</c:v>
                </c:pt>
                <c:pt idx="490">
                  <c:v>561.01471967874</c:v>
                </c:pt>
                <c:pt idx="491">
                  <c:v>561.554982894762</c:v>
                </c:pt>
                <c:pt idx="492">
                  <c:v>561.944544405217</c:v>
                </c:pt>
                <c:pt idx="493">
                  <c:v>562.439197047328</c:v>
                </c:pt>
                <c:pt idx="494">
                  <c:v>563.060048566592</c:v>
                </c:pt>
                <c:pt idx="495">
                  <c:v>563.521332077407</c:v>
                </c:pt>
                <c:pt idx="496">
                  <c:v>563.830322538264</c:v>
                </c:pt>
                <c:pt idx="497">
                  <c:v>564.269382784879</c:v>
                </c:pt>
                <c:pt idx="498">
                  <c:v>564.686555301326</c:v>
                </c:pt>
                <c:pt idx="499">
                  <c:v>565.167738723235</c:v>
                </c:pt>
                <c:pt idx="500">
                  <c:v>565.639763138214</c:v>
                </c:pt>
                <c:pt idx="501">
                  <c:v>566.188296322804</c:v>
                </c:pt>
                <c:pt idx="502">
                  <c:v>566.567577797137</c:v>
                </c:pt>
                <c:pt idx="503">
                  <c:v>567.048529664204</c:v>
                </c:pt>
                <c:pt idx="504">
                  <c:v>567.580873829987</c:v>
                </c:pt>
                <c:pt idx="505">
                  <c:v>568.121700275538</c:v>
                </c:pt>
                <c:pt idx="506">
                  <c:v>568.534682518381</c:v>
                </c:pt>
                <c:pt idx="507">
                  <c:v>569.12770288784</c:v>
                </c:pt>
                <c:pt idx="508">
                  <c:v>569.488099571018</c:v>
                </c:pt>
                <c:pt idx="509">
                  <c:v>569.977237858671</c:v>
                </c:pt>
                <c:pt idx="510">
                  <c:v>570.504288447877</c:v>
                </c:pt>
                <c:pt idx="511">
                  <c:v>571.003486957586</c:v>
                </c:pt>
                <c:pt idx="512">
                  <c:v>571.438560308988</c:v>
                </c:pt>
                <c:pt idx="513">
                  <c:v>572.031177177824</c:v>
                </c:pt>
                <c:pt idx="514">
                  <c:v>572.559292741651</c:v>
                </c:pt>
                <c:pt idx="515">
                  <c:v>573.166263321591</c:v>
                </c:pt>
                <c:pt idx="516">
                  <c:v>573.780159101816</c:v>
                </c:pt>
                <c:pt idx="517">
                  <c:v>574.389035776603</c:v>
                </c:pt>
                <c:pt idx="518">
                  <c:v>574.785625571653</c:v>
                </c:pt>
                <c:pt idx="519">
                  <c:v>575.515076077835</c:v>
                </c:pt>
                <c:pt idx="520">
                  <c:v>576.14999989589</c:v>
                </c:pt>
                <c:pt idx="521">
                  <c:v>576.63819611274</c:v>
                </c:pt>
                <c:pt idx="522">
                  <c:v>577.469337188074</c:v>
                </c:pt>
                <c:pt idx="523">
                  <c:v>577.976377998181</c:v>
                </c:pt>
                <c:pt idx="524">
                  <c:v>578.58876142489</c:v>
                </c:pt>
                <c:pt idx="525">
                  <c:v>579.177912827146</c:v>
                </c:pt>
                <c:pt idx="526">
                  <c:v>579.860518900018</c:v>
                </c:pt>
                <c:pt idx="527">
                  <c:v>581.011562437036</c:v>
                </c:pt>
                <c:pt idx="528">
                  <c:v>581.711729888429</c:v>
                </c:pt>
                <c:pt idx="529">
                  <c:v>582.267800523599</c:v>
                </c:pt>
                <c:pt idx="530">
                  <c:v>582.888315294367</c:v>
                </c:pt>
                <c:pt idx="531">
                  <c:v>583.603152570153</c:v>
                </c:pt>
                <c:pt idx="532">
                  <c:v>584.109646915492</c:v>
                </c:pt>
                <c:pt idx="533">
                  <c:v>584.82853786995</c:v>
                </c:pt>
                <c:pt idx="534">
                  <c:v>585.555345842062</c:v>
                </c:pt>
                <c:pt idx="535">
                  <c:v>586.124710540723</c:v>
                </c:pt>
                <c:pt idx="536">
                  <c:v>586.908921371067</c:v>
                </c:pt>
                <c:pt idx="537">
                  <c:v>587.767510732155</c:v>
                </c:pt>
                <c:pt idx="538">
                  <c:v>588.355894134531</c:v>
                </c:pt>
                <c:pt idx="539">
                  <c:v>589.143971791122</c:v>
                </c:pt>
                <c:pt idx="540">
                  <c:v>589.909355818273</c:v>
                </c:pt>
                <c:pt idx="541">
                  <c:v>590.468540270985</c:v>
                </c:pt>
                <c:pt idx="542">
                  <c:v>591.275526200355</c:v>
                </c:pt>
                <c:pt idx="543">
                  <c:v>592.07456857636</c:v>
                </c:pt>
                <c:pt idx="544">
                  <c:v>592.984174025248</c:v>
                </c:pt>
                <c:pt idx="545">
                  <c:v>593.725878365953</c:v>
                </c:pt>
                <c:pt idx="546">
                  <c:v>594.514130159232</c:v>
                </c:pt>
                <c:pt idx="547">
                  <c:v>595.103318037446</c:v>
                </c:pt>
                <c:pt idx="548">
                  <c:v>595.912196753945</c:v>
                </c:pt>
                <c:pt idx="549">
                  <c:v>596.726774934397</c:v>
                </c:pt>
                <c:pt idx="550">
                  <c:v>597.580348694929</c:v>
                </c:pt>
                <c:pt idx="551">
                  <c:v>598.237843315265</c:v>
                </c:pt>
                <c:pt idx="552">
                  <c:v>599.098841410143</c:v>
                </c:pt>
                <c:pt idx="553">
                  <c:v>599.905677646308</c:v>
                </c:pt>
                <c:pt idx="554">
                  <c:v>600.881339641629</c:v>
                </c:pt>
                <c:pt idx="555">
                  <c:v>601.969596414556</c:v>
                </c:pt>
                <c:pt idx="556">
                  <c:v>602.831705383668</c:v>
                </c:pt>
                <c:pt idx="557">
                  <c:v>603.79324799468</c:v>
                </c:pt>
                <c:pt idx="558">
                  <c:v>604.765547542173</c:v>
                </c:pt>
                <c:pt idx="559">
                  <c:v>605.708042773475</c:v>
                </c:pt>
                <c:pt idx="560">
                  <c:v>606.492035045098</c:v>
                </c:pt>
                <c:pt idx="561">
                  <c:v>607.622891065634</c:v>
                </c:pt>
                <c:pt idx="562">
                  <c:v>608.475245199725</c:v>
                </c:pt>
                <c:pt idx="563">
                  <c:v>609.457987649866</c:v>
                </c:pt>
                <c:pt idx="564">
                  <c:v>610.535078765149</c:v>
                </c:pt>
                <c:pt idx="565">
                  <c:v>611.577143359184</c:v>
                </c:pt>
                <c:pt idx="566">
                  <c:v>612.383521321672</c:v>
                </c:pt>
                <c:pt idx="567">
                  <c:v>613.486370779268</c:v>
                </c:pt>
                <c:pt idx="568">
                  <c:v>614.629695400462</c:v>
                </c:pt>
                <c:pt idx="569">
                  <c:v>615.672418501138</c:v>
                </c:pt>
                <c:pt idx="570">
                  <c:v>617.038064027531</c:v>
                </c:pt>
                <c:pt idx="571">
                  <c:v>618.201409198805</c:v>
                </c:pt>
                <c:pt idx="572">
                  <c:v>619.066844685393</c:v>
                </c:pt>
                <c:pt idx="573">
                  <c:v>620.2033633245</c:v>
                </c:pt>
                <c:pt idx="574">
                  <c:v>621.378154195278</c:v>
                </c:pt>
                <c:pt idx="575">
                  <c:v>622.324955095409</c:v>
                </c:pt>
                <c:pt idx="576">
                  <c:v>623.499427888966</c:v>
                </c:pt>
                <c:pt idx="577">
                  <c:v>624.651546426945</c:v>
                </c:pt>
                <c:pt idx="578">
                  <c:v>625.835324561557</c:v>
                </c:pt>
                <c:pt idx="579">
                  <c:v>627.120803762012</c:v>
                </c:pt>
                <c:pt idx="580">
                  <c:v>628.389084033307</c:v>
                </c:pt>
                <c:pt idx="581">
                  <c:v>629.419767437433</c:v>
                </c:pt>
                <c:pt idx="582">
                  <c:v>630.6550301828</c:v>
                </c:pt>
                <c:pt idx="583">
                  <c:v>631.884214506385</c:v>
                </c:pt>
                <c:pt idx="584">
                  <c:v>633.171747429814</c:v>
                </c:pt>
                <c:pt idx="585">
                  <c:v>634.49434648751</c:v>
                </c:pt>
                <c:pt idx="586">
                  <c:v>635.859632089561</c:v>
                </c:pt>
                <c:pt idx="587">
                  <c:v>637.001879395248</c:v>
                </c:pt>
                <c:pt idx="588">
                  <c:v>638.319608724995</c:v>
                </c:pt>
                <c:pt idx="589">
                  <c:v>639.598305955146</c:v>
                </c:pt>
                <c:pt idx="590">
                  <c:v>640.919615881834</c:v>
                </c:pt>
                <c:pt idx="591">
                  <c:v>641.87077637767</c:v>
                </c:pt>
                <c:pt idx="592">
                  <c:v>643.184028448532</c:v>
                </c:pt>
                <c:pt idx="593">
                  <c:v>644.474800787472</c:v>
                </c:pt>
                <c:pt idx="594">
                  <c:v>645.803915795456</c:v>
                </c:pt>
                <c:pt idx="595">
                  <c:v>647.154597086899</c:v>
                </c:pt>
                <c:pt idx="596">
                  <c:v>648.491631875122</c:v>
                </c:pt>
                <c:pt idx="597">
                  <c:v>649.894401355925</c:v>
                </c:pt>
                <c:pt idx="598">
                  <c:v>651.128383061213</c:v>
                </c:pt>
                <c:pt idx="599">
                  <c:v>652.51185292785</c:v>
                </c:pt>
                <c:pt idx="600">
                  <c:v>653.60958003781</c:v>
                </c:pt>
                <c:pt idx="601">
                  <c:v>655.210677580703</c:v>
                </c:pt>
                <c:pt idx="602">
                  <c:v>656.343972085101</c:v>
                </c:pt>
                <c:pt idx="603">
                  <c:v>657.687648715012</c:v>
                </c:pt>
                <c:pt idx="604">
                  <c:v>659.153917712877</c:v>
                </c:pt>
                <c:pt idx="605">
                  <c:v>660.559730359422</c:v>
                </c:pt>
                <c:pt idx="606">
                  <c:v>661.601008406999</c:v>
                </c:pt>
                <c:pt idx="607">
                  <c:v>662.93507372976</c:v>
                </c:pt>
                <c:pt idx="608">
                  <c:v>664.195331474812</c:v>
                </c:pt>
                <c:pt idx="609">
                  <c:v>665.334544641302</c:v>
                </c:pt>
                <c:pt idx="610">
                  <c:v>666.623769762851</c:v>
                </c:pt>
                <c:pt idx="611">
                  <c:v>667.81733572094</c:v>
                </c:pt>
                <c:pt idx="612">
                  <c:v>668.696976914003</c:v>
                </c:pt>
                <c:pt idx="613">
                  <c:v>669.743447824075</c:v>
                </c:pt>
                <c:pt idx="614">
                  <c:v>671.190657828856</c:v>
                </c:pt>
                <c:pt idx="615">
                  <c:v>672.009744237534</c:v>
                </c:pt>
                <c:pt idx="616">
                  <c:v>672.691764161041</c:v>
                </c:pt>
                <c:pt idx="617">
                  <c:v>673.552755694449</c:v>
                </c:pt>
                <c:pt idx="618">
                  <c:v>674.286537374675</c:v>
                </c:pt>
                <c:pt idx="619">
                  <c:v>675.034139603464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73963179"/>
        <c:axId val="39848489"/>
      </c:lineChart>
      <c:catAx>
        <c:axId val="73963179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39848489"/>
        <c:crosses val="autoZero"/>
        <c:auto val="1"/>
        <c:lblAlgn val="ctr"/>
        <c:lblOffset val="100"/>
        <c:noMultiLvlLbl val="0"/>
      </c:catAx>
      <c:valAx>
        <c:axId val="3984848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73963179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9461520" y="3581280"/>
      <a:ext cx="4585320" cy="26953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[4]Лист1!$M$85:$M$633</c:f>
              <c:numCache>
                <c:formatCode>General</c:formatCode>
                <c:ptCount val="549"/>
                <c:pt idx="0">
                  <c:v>387.725720047925</c:v>
                </c:pt>
                <c:pt idx="1">
                  <c:v>388.858910288552</c:v>
                </c:pt>
                <c:pt idx="2">
                  <c:v>389.935720949949</c:v>
                </c:pt>
                <c:pt idx="3">
                  <c:v>390.831913983201</c:v>
                </c:pt>
                <c:pt idx="4">
                  <c:v>391.861086528596</c:v>
                </c:pt>
                <c:pt idx="5">
                  <c:v>392.910012986979</c:v>
                </c:pt>
                <c:pt idx="6">
                  <c:v>393.926759119299</c:v>
                </c:pt>
                <c:pt idx="7">
                  <c:v>394.826396187864</c:v>
                </c:pt>
                <c:pt idx="8">
                  <c:v>395.820185036978</c:v>
                </c:pt>
                <c:pt idx="9">
                  <c:v>396.812394556111</c:v>
                </c:pt>
                <c:pt idx="10">
                  <c:v>397.728600946911</c:v>
                </c:pt>
                <c:pt idx="11">
                  <c:v>398.664464235148</c:v>
                </c:pt>
                <c:pt idx="12">
                  <c:v>399.619835991335</c:v>
                </c:pt>
                <c:pt idx="13">
                  <c:v>400.481730796673</c:v>
                </c:pt>
                <c:pt idx="14">
                  <c:v>401.376788693403</c:v>
                </c:pt>
                <c:pt idx="15">
                  <c:v>402.297464050699</c:v>
                </c:pt>
                <c:pt idx="16">
                  <c:v>403.119045213029</c:v>
                </c:pt>
                <c:pt idx="17">
                  <c:v>403.98403249344</c:v>
                </c:pt>
                <c:pt idx="18">
                  <c:v>404.989981825239</c:v>
                </c:pt>
                <c:pt idx="19">
                  <c:v>405.818381231677</c:v>
                </c:pt>
                <c:pt idx="20">
                  <c:v>406.588657236756</c:v>
                </c:pt>
                <c:pt idx="21">
                  <c:v>407.435090835588</c:v>
                </c:pt>
                <c:pt idx="22">
                  <c:v>408.240034238937</c:v>
                </c:pt>
                <c:pt idx="23">
                  <c:v>409.077531317732</c:v>
                </c:pt>
                <c:pt idx="24">
                  <c:v>409.793586309758</c:v>
                </c:pt>
                <c:pt idx="25">
                  <c:v>411.336740093014</c:v>
                </c:pt>
                <c:pt idx="26">
                  <c:v>412.133195379798</c:v>
                </c:pt>
                <c:pt idx="27">
                  <c:v>412.819073690463</c:v>
                </c:pt>
                <c:pt idx="28">
                  <c:v>413.553862929826</c:v>
                </c:pt>
                <c:pt idx="29">
                  <c:v>414.271167030839</c:v>
                </c:pt>
                <c:pt idx="30">
                  <c:v>414.994203591883</c:v>
                </c:pt>
                <c:pt idx="31">
                  <c:v>415.68985562799</c:v>
                </c:pt>
                <c:pt idx="32">
                  <c:v>416.503235961071</c:v>
                </c:pt>
                <c:pt idx="33">
                  <c:v>417.150783803282</c:v>
                </c:pt>
                <c:pt idx="34">
                  <c:v>417.873094865919</c:v>
                </c:pt>
                <c:pt idx="35">
                  <c:v>418.594438751339</c:v>
                </c:pt>
                <c:pt idx="36">
                  <c:v>419.216485842179</c:v>
                </c:pt>
                <c:pt idx="37">
                  <c:v>419.906598218109</c:v>
                </c:pt>
                <c:pt idx="38">
                  <c:v>421.225504464155</c:v>
                </c:pt>
                <c:pt idx="39">
                  <c:v>421.880041673186</c:v>
                </c:pt>
                <c:pt idx="40">
                  <c:v>422.555851658972</c:v>
                </c:pt>
                <c:pt idx="41">
                  <c:v>423.192307538777</c:v>
                </c:pt>
                <c:pt idx="42">
                  <c:v>423.847150589856</c:v>
                </c:pt>
                <c:pt idx="43">
                  <c:v>424.407134174126</c:v>
                </c:pt>
                <c:pt idx="44">
                  <c:v>425.066568767816</c:v>
                </c:pt>
                <c:pt idx="45">
                  <c:v>425.750984846677</c:v>
                </c:pt>
                <c:pt idx="46">
                  <c:v>426.353738844617</c:v>
                </c:pt>
                <c:pt idx="47">
                  <c:v>426.897455588781</c:v>
                </c:pt>
                <c:pt idx="48">
                  <c:v>427.548360916822</c:v>
                </c:pt>
                <c:pt idx="49">
                  <c:v>428.052371166659</c:v>
                </c:pt>
                <c:pt idx="50">
                  <c:v>428.638762896763</c:v>
                </c:pt>
                <c:pt idx="51">
                  <c:v>429.233848309214</c:v>
                </c:pt>
                <c:pt idx="52">
                  <c:v>429.799249577094</c:v>
                </c:pt>
                <c:pt idx="53">
                  <c:v>430.309573114267</c:v>
                </c:pt>
                <c:pt idx="54">
                  <c:v>430.888868719673</c:v>
                </c:pt>
                <c:pt idx="55">
                  <c:v>431.47318022815</c:v>
                </c:pt>
                <c:pt idx="56">
                  <c:v>432.004528725586</c:v>
                </c:pt>
                <c:pt idx="57">
                  <c:v>432.574879321508</c:v>
                </c:pt>
                <c:pt idx="58">
                  <c:v>433.103119357543</c:v>
                </c:pt>
                <c:pt idx="59">
                  <c:v>433.602059933146</c:v>
                </c:pt>
                <c:pt idx="60">
                  <c:v>434.138506015141</c:v>
                </c:pt>
                <c:pt idx="61">
                  <c:v>434.645711135927</c:v>
                </c:pt>
                <c:pt idx="62">
                  <c:v>435.123789833447</c:v>
                </c:pt>
                <c:pt idx="63">
                  <c:v>435.669731110066</c:v>
                </c:pt>
                <c:pt idx="64">
                  <c:v>436.164647486266</c:v>
                </c:pt>
                <c:pt idx="65">
                  <c:v>436.702289793059</c:v>
                </c:pt>
                <c:pt idx="66">
                  <c:v>437.215981845783</c:v>
                </c:pt>
                <c:pt idx="67">
                  <c:v>437.7578328093</c:v>
                </c:pt>
                <c:pt idx="68">
                  <c:v>438.208248542246</c:v>
                </c:pt>
                <c:pt idx="69">
                  <c:v>438.708228072182</c:v>
                </c:pt>
                <c:pt idx="70">
                  <c:v>439.200472068159</c:v>
                </c:pt>
                <c:pt idx="71">
                  <c:v>439.667544437977</c:v>
                </c:pt>
                <c:pt idx="72">
                  <c:v>440.178975490009</c:v>
                </c:pt>
                <c:pt idx="73">
                  <c:v>440.675043962929</c:v>
                </c:pt>
                <c:pt idx="74">
                  <c:v>441.048407816571</c:v>
                </c:pt>
                <c:pt idx="75">
                  <c:v>441.508061998239</c:v>
                </c:pt>
                <c:pt idx="76">
                  <c:v>442.058432159249</c:v>
                </c:pt>
                <c:pt idx="77">
                  <c:v>442.469233023277</c:v>
                </c:pt>
                <c:pt idx="78">
                  <c:v>442.851560600645</c:v>
                </c:pt>
                <c:pt idx="79">
                  <c:v>443.209317249098</c:v>
                </c:pt>
                <c:pt idx="80">
                  <c:v>443.679762846421</c:v>
                </c:pt>
                <c:pt idx="81">
                  <c:v>444.196906259693</c:v>
                </c:pt>
                <c:pt idx="82">
                  <c:v>444.67696929698</c:v>
                </c:pt>
                <c:pt idx="83">
                  <c:v>445.501708939523</c:v>
                </c:pt>
                <c:pt idx="84">
                  <c:v>445.924831512812</c:v>
                </c:pt>
                <c:pt idx="85">
                  <c:v>446.368191787719</c:v>
                </c:pt>
                <c:pt idx="86">
                  <c:v>446.83990699824</c:v>
                </c:pt>
                <c:pt idx="87">
                  <c:v>447.308290174507</c:v>
                </c:pt>
                <c:pt idx="88">
                  <c:v>447.755523094474</c:v>
                </c:pt>
                <c:pt idx="89">
                  <c:v>448.174474052735</c:v>
                </c:pt>
                <c:pt idx="90">
                  <c:v>448.545122906959</c:v>
                </c:pt>
                <c:pt idx="91">
                  <c:v>448.983852172666</c:v>
                </c:pt>
                <c:pt idx="92">
                  <c:v>449.422338430765</c:v>
                </c:pt>
                <c:pt idx="93">
                  <c:v>449.808805035471</c:v>
                </c:pt>
                <c:pt idx="94">
                  <c:v>450.155428016665</c:v>
                </c:pt>
                <c:pt idx="95">
                  <c:v>450.613557194854</c:v>
                </c:pt>
                <c:pt idx="96">
                  <c:v>450.975923775804</c:v>
                </c:pt>
                <c:pt idx="97">
                  <c:v>451.381884277617</c:v>
                </c:pt>
                <c:pt idx="98">
                  <c:v>451.759987675379</c:v>
                </c:pt>
                <c:pt idx="99">
                  <c:v>452.17745160112</c:v>
                </c:pt>
                <c:pt idx="100">
                  <c:v>452.488227122873</c:v>
                </c:pt>
                <c:pt idx="101">
                  <c:v>452.862007037444</c:v>
                </c:pt>
                <c:pt idx="102">
                  <c:v>453.274827963934</c:v>
                </c:pt>
                <c:pt idx="103">
                  <c:v>453.639593770993</c:v>
                </c:pt>
                <c:pt idx="104">
                  <c:v>454.020342573638</c:v>
                </c:pt>
                <c:pt idx="105">
                  <c:v>454.30707592359</c:v>
                </c:pt>
                <c:pt idx="106">
                  <c:v>454.679595807937</c:v>
                </c:pt>
                <c:pt idx="107">
                  <c:v>455.016914868648</c:v>
                </c:pt>
                <c:pt idx="108">
                  <c:v>455.389306330889</c:v>
                </c:pt>
                <c:pt idx="109">
                  <c:v>455.715014525079</c:v>
                </c:pt>
                <c:pt idx="110">
                  <c:v>456.063424758118</c:v>
                </c:pt>
                <c:pt idx="111">
                  <c:v>456.394542220274</c:v>
                </c:pt>
                <c:pt idx="112">
                  <c:v>456.73045619452</c:v>
                </c:pt>
                <c:pt idx="113">
                  <c:v>457.062212042047</c:v>
                </c:pt>
                <c:pt idx="114">
                  <c:v>457.40137271977</c:v>
                </c:pt>
                <c:pt idx="115">
                  <c:v>457.675416502334</c:v>
                </c:pt>
                <c:pt idx="116">
                  <c:v>458.03773326715</c:v>
                </c:pt>
                <c:pt idx="117">
                  <c:v>458.345604160085</c:v>
                </c:pt>
                <c:pt idx="118">
                  <c:v>458.699525683731</c:v>
                </c:pt>
                <c:pt idx="119">
                  <c:v>458.985320059285</c:v>
                </c:pt>
                <c:pt idx="120">
                  <c:v>459.273522331944</c:v>
                </c:pt>
                <c:pt idx="121">
                  <c:v>459.523397665755</c:v>
                </c:pt>
                <c:pt idx="122">
                  <c:v>459.776513538317</c:v>
                </c:pt>
                <c:pt idx="123">
                  <c:v>460.048426574558</c:v>
                </c:pt>
                <c:pt idx="124">
                  <c:v>460.225308209143</c:v>
                </c:pt>
                <c:pt idx="125">
                  <c:v>460.482174658351</c:v>
                </c:pt>
                <c:pt idx="126">
                  <c:v>460.787420769286</c:v>
                </c:pt>
                <c:pt idx="127">
                  <c:v>461.040056959623</c:v>
                </c:pt>
                <c:pt idx="128">
                  <c:v>461.348144350813</c:v>
                </c:pt>
                <c:pt idx="129">
                  <c:v>461.640704770519</c:v>
                </c:pt>
                <c:pt idx="130">
                  <c:v>461.854584983357</c:v>
                </c:pt>
                <c:pt idx="131">
                  <c:v>462.098250783501</c:v>
                </c:pt>
                <c:pt idx="132">
                  <c:v>462.389619747232</c:v>
                </c:pt>
                <c:pt idx="133">
                  <c:v>462.725891434896</c:v>
                </c:pt>
                <c:pt idx="134">
                  <c:v>462.941611309392</c:v>
                </c:pt>
                <c:pt idx="135">
                  <c:v>463.198377420442</c:v>
                </c:pt>
                <c:pt idx="136">
                  <c:v>463.405886789867</c:v>
                </c:pt>
                <c:pt idx="137">
                  <c:v>463.67170630801</c:v>
                </c:pt>
                <c:pt idx="138">
                  <c:v>463.933252560901</c:v>
                </c:pt>
                <c:pt idx="139">
                  <c:v>464.168358077926</c:v>
                </c:pt>
                <c:pt idx="140">
                  <c:v>464.34837639777</c:v>
                </c:pt>
                <c:pt idx="141">
                  <c:v>464.546501475287</c:v>
                </c:pt>
                <c:pt idx="142">
                  <c:v>464.756044484512</c:v>
                </c:pt>
                <c:pt idx="143">
                  <c:v>464.952283528987</c:v>
                </c:pt>
                <c:pt idx="144">
                  <c:v>465.182048779575</c:v>
                </c:pt>
                <c:pt idx="145">
                  <c:v>465.412084736773</c:v>
                </c:pt>
                <c:pt idx="146">
                  <c:v>465.572231233</c:v>
                </c:pt>
                <c:pt idx="147">
                  <c:v>465.82228291215</c:v>
                </c:pt>
                <c:pt idx="148">
                  <c:v>466.083434579897</c:v>
                </c:pt>
                <c:pt idx="149">
                  <c:v>466.320295085912</c:v>
                </c:pt>
                <c:pt idx="150">
                  <c:v>466.464021619837</c:v>
                </c:pt>
                <c:pt idx="151">
                  <c:v>466.71304933</c:v>
                </c:pt>
                <c:pt idx="152">
                  <c:v>466.870199038387</c:v>
                </c:pt>
                <c:pt idx="153">
                  <c:v>467.083633101402</c:v>
                </c:pt>
                <c:pt idx="154">
                  <c:v>467.292777357171</c:v>
                </c:pt>
                <c:pt idx="155">
                  <c:v>467.476076614332</c:v>
                </c:pt>
                <c:pt idx="156">
                  <c:v>467.62288689364</c:v>
                </c:pt>
                <c:pt idx="157">
                  <c:v>467.823907830265</c:v>
                </c:pt>
                <c:pt idx="158">
                  <c:v>467.9992196335</c:v>
                </c:pt>
                <c:pt idx="159">
                  <c:v>468.180703528541</c:v>
                </c:pt>
                <c:pt idx="160">
                  <c:v>468.402280471544</c:v>
                </c:pt>
                <c:pt idx="161">
                  <c:v>468.592061606299</c:v>
                </c:pt>
                <c:pt idx="162">
                  <c:v>468.756227309073</c:v>
                </c:pt>
                <c:pt idx="163">
                  <c:v>468.852393431809</c:v>
                </c:pt>
                <c:pt idx="164">
                  <c:v>469.008170081456</c:v>
                </c:pt>
                <c:pt idx="165">
                  <c:v>469.180868001438</c:v>
                </c:pt>
                <c:pt idx="166">
                  <c:v>469.380940589443</c:v>
                </c:pt>
                <c:pt idx="167">
                  <c:v>469.522420706041</c:v>
                </c:pt>
                <c:pt idx="168">
                  <c:v>469.686714959136</c:v>
                </c:pt>
                <c:pt idx="169">
                  <c:v>469.799920029124</c:v>
                </c:pt>
                <c:pt idx="170">
                  <c:v>470.019593469458</c:v>
                </c:pt>
                <c:pt idx="171">
                  <c:v>470.239417137532</c:v>
                </c:pt>
                <c:pt idx="172">
                  <c:v>470.491680843824</c:v>
                </c:pt>
                <c:pt idx="173">
                  <c:v>470.723098996531</c:v>
                </c:pt>
                <c:pt idx="174">
                  <c:v>470.986706563214</c:v>
                </c:pt>
                <c:pt idx="175">
                  <c:v>471.529368639457</c:v>
                </c:pt>
                <c:pt idx="176">
                  <c:v>471.740058569408</c:v>
                </c:pt>
                <c:pt idx="177">
                  <c:v>471.971599958054</c:v>
                </c:pt>
                <c:pt idx="178">
                  <c:v>472.167481108311</c:v>
                </c:pt>
                <c:pt idx="179">
                  <c:v>472.276398210163</c:v>
                </c:pt>
                <c:pt idx="180">
                  <c:v>472.504317732897</c:v>
                </c:pt>
                <c:pt idx="181">
                  <c:v>472.727479959655</c:v>
                </c:pt>
                <c:pt idx="182">
                  <c:v>472.916798866144</c:v>
                </c:pt>
                <c:pt idx="183">
                  <c:v>473.151130913108</c:v>
                </c:pt>
                <c:pt idx="184">
                  <c:v>473.400943538799</c:v>
                </c:pt>
                <c:pt idx="185">
                  <c:v>473.569265459412</c:v>
                </c:pt>
                <c:pt idx="186">
                  <c:v>473.783730200383</c:v>
                </c:pt>
                <c:pt idx="187">
                  <c:v>473.962907404944</c:v>
                </c:pt>
                <c:pt idx="188">
                  <c:v>474.147465259038</c:v>
                </c:pt>
                <c:pt idx="189">
                  <c:v>474.296923640383</c:v>
                </c:pt>
                <c:pt idx="190">
                  <c:v>474.562932768493</c:v>
                </c:pt>
                <c:pt idx="191">
                  <c:v>474.773174939635</c:v>
                </c:pt>
                <c:pt idx="192">
                  <c:v>474.943327924655</c:v>
                </c:pt>
                <c:pt idx="193">
                  <c:v>475.193947144991</c:v>
                </c:pt>
                <c:pt idx="194">
                  <c:v>475.45947195695</c:v>
                </c:pt>
                <c:pt idx="195">
                  <c:v>475.719803805375</c:v>
                </c:pt>
                <c:pt idx="196">
                  <c:v>475.890052322652</c:v>
                </c:pt>
                <c:pt idx="197">
                  <c:v>476.150089709622</c:v>
                </c:pt>
                <c:pt idx="198">
                  <c:v>476.423869837038</c:v>
                </c:pt>
                <c:pt idx="199">
                  <c:v>476.683191997133</c:v>
                </c:pt>
                <c:pt idx="200">
                  <c:v>476.957046704955</c:v>
                </c:pt>
                <c:pt idx="201">
                  <c:v>477.215678633545</c:v>
                </c:pt>
                <c:pt idx="202">
                  <c:v>477.380241340036</c:v>
                </c:pt>
                <c:pt idx="203">
                  <c:v>477.604085107269</c:v>
                </c:pt>
                <c:pt idx="204">
                  <c:v>477.81293686094</c:v>
                </c:pt>
                <c:pt idx="205">
                  <c:v>478.011446789881</c:v>
                </c:pt>
                <c:pt idx="206">
                  <c:v>478.158433161621</c:v>
                </c:pt>
                <c:pt idx="207">
                  <c:v>478.405172725726</c:v>
                </c:pt>
                <c:pt idx="208">
                  <c:v>478.573026587318</c:v>
                </c:pt>
                <c:pt idx="209">
                  <c:v>478.789661012759</c:v>
                </c:pt>
                <c:pt idx="210">
                  <c:v>478.995711279156</c:v>
                </c:pt>
                <c:pt idx="211">
                  <c:v>479.202615302659</c:v>
                </c:pt>
                <c:pt idx="212">
                  <c:v>479.325957832501</c:v>
                </c:pt>
                <c:pt idx="213">
                  <c:v>479.584822708918</c:v>
                </c:pt>
                <c:pt idx="214">
                  <c:v>479.887598895639</c:v>
                </c:pt>
                <c:pt idx="215">
                  <c:v>480.07320795399</c:v>
                </c:pt>
                <c:pt idx="216">
                  <c:v>480.319697031842</c:v>
                </c:pt>
                <c:pt idx="217">
                  <c:v>480.598959241354</c:v>
                </c:pt>
                <c:pt idx="218">
                  <c:v>480.858772943642</c:v>
                </c:pt>
                <c:pt idx="219">
                  <c:v>481.083070223384</c:v>
                </c:pt>
                <c:pt idx="220">
                  <c:v>481.406593559329</c:v>
                </c:pt>
                <c:pt idx="221">
                  <c:v>481.724120502024</c:v>
                </c:pt>
                <c:pt idx="222">
                  <c:v>482.012422356668</c:v>
                </c:pt>
                <c:pt idx="223">
                  <c:v>482.365213175273</c:v>
                </c:pt>
                <c:pt idx="224">
                  <c:v>482.651122599187</c:v>
                </c:pt>
                <c:pt idx="225">
                  <c:v>482.813957088206</c:v>
                </c:pt>
                <c:pt idx="226">
                  <c:v>483.09775231834</c:v>
                </c:pt>
                <c:pt idx="227">
                  <c:v>483.405478778182</c:v>
                </c:pt>
                <c:pt idx="228">
                  <c:v>483.739251488735</c:v>
                </c:pt>
                <c:pt idx="229">
                  <c:v>483.967701717571</c:v>
                </c:pt>
                <c:pt idx="230">
                  <c:v>484.297102327683</c:v>
                </c:pt>
                <c:pt idx="231">
                  <c:v>484.513622416645</c:v>
                </c:pt>
                <c:pt idx="232">
                  <c:v>484.82115491712</c:v>
                </c:pt>
                <c:pt idx="233">
                  <c:v>485.10388972368</c:v>
                </c:pt>
                <c:pt idx="234">
                  <c:v>485.436120157822</c:v>
                </c:pt>
                <c:pt idx="235">
                  <c:v>485.708518014154</c:v>
                </c:pt>
                <c:pt idx="236">
                  <c:v>486.002583986505</c:v>
                </c:pt>
                <c:pt idx="237">
                  <c:v>486.303248694583</c:v>
                </c:pt>
                <c:pt idx="238">
                  <c:v>486.56342980557</c:v>
                </c:pt>
                <c:pt idx="239">
                  <c:v>486.848024631878</c:v>
                </c:pt>
                <c:pt idx="240">
                  <c:v>487.108103679218</c:v>
                </c:pt>
                <c:pt idx="241">
                  <c:v>487.349527545159</c:v>
                </c:pt>
                <c:pt idx="242">
                  <c:v>487.664687326391</c:v>
                </c:pt>
                <c:pt idx="243">
                  <c:v>487.964301167101</c:v>
                </c:pt>
                <c:pt idx="244">
                  <c:v>488.275700684903</c:v>
                </c:pt>
                <c:pt idx="245">
                  <c:v>488.471734305367</c:v>
                </c:pt>
                <c:pt idx="246">
                  <c:v>488.78067330665</c:v>
                </c:pt>
                <c:pt idx="247">
                  <c:v>488.982303591975</c:v>
                </c:pt>
                <c:pt idx="248">
                  <c:v>489.637854654104</c:v>
                </c:pt>
                <c:pt idx="249">
                  <c:v>489.646291358483</c:v>
                </c:pt>
                <c:pt idx="250">
                  <c:v>489.969695199408</c:v>
                </c:pt>
                <c:pt idx="251">
                  <c:v>490.205783832556</c:v>
                </c:pt>
                <c:pt idx="252">
                  <c:v>490.569809872202</c:v>
                </c:pt>
                <c:pt idx="253">
                  <c:v>490.938914240305</c:v>
                </c:pt>
                <c:pt idx="254">
                  <c:v>491.268172104259</c:v>
                </c:pt>
                <c:pt idx="255">
                  <c:v>491.649948237602</c:v>
                </c:pt>
                <c:pt idx="256">
                  <c:v>491.983162060526</c:v>
                </c:pt>
                <c:pt idx="257">
                  <c:v>492.33318998998</c:v>
                </c:pt>
                <c:pt idx="258">
                  <c:v>492.608306437681</c:v>
                </c:pt>
                <c:pt idx="259">
                  <c:v>492.994687857337</c:v>
                </c:pt>
                <c:pt idx="260">
                  <c:v>493.376682515658</c:v>
                </c:pt>
                <c:pt idx="261">
                  <c:v>493.73123231604</c:v>
                </c:pt>
                <c:pt idx="262">
                  <c:v>494.059550827101</c:v>
                </c:pt>
                <c:pt idx="263">
                  <c:v>494.417384674791</c:v>
                </c:pt>
                <c:pt idx="264">
                  <c:v>494.741901444911</c:v>
                </c:pt>
                <c:pt idx="265">
                  <c:v>495.157860683671</c:v>
                </c:pt>
                <c:pt idx="266">
                  <c:v>495.548956335552</c:v>
                </c:pt>
                <c:pt idx="267">
                  <c:v>495.98230008359</c:v>
                </c:pt>
                <c:pt idx="268">
                  <c:v>496.280546522977</c:v>
                </c:pt>
                <c:pt idx="269">
                  <c:v>496.655815643672</c:v>
                </c:pt>
                <c:pt idx="270">
                  <c:v>496.990778521027</c:v>
                </c:pt>
                <c:pt idx="271">
                  <c:v>497.362083101886</c:v>
                </c:pt>
                <c:pt idx="272">
                  <c:v>497.766629015949</c:v>
                </c:pt>
                <c:pt idx="273">
                  <c:v>498.206511523224</c:v>
                </c:pt>
                <c:pt idx="274">
                  <c:v>498.570166253108</c:v>
                </c:pt>
                <c:pt idx="275">
                  <c:v>498.992556451857</c:v>
                </c:pt>
                <c:pt idx="276">
                  <c:v>499.443531121781</c:v>
                </c:pt>
                <c:pt idx="277">
                  <c:v>499.869616091668</c:v>
                </c:pt>
                <c:pt idx="278">
                  <c:v>500.234322312154</c:v>
                </c:pt>
                <c:pt idx="279">
                  <c:v>500.653154676196</c:v>
                </c:pt>
                <c:pt idx="280">
                  <c:v>500.975061358139</c:v>
                </c:pt>
                <c:pt idx="281">
                  <c:v>501.424420491378</c:v>
                </c:pt>
                <c:pt idx="282">
                  <c:v>502.672472903144</c:v>
                </c:pt>
                <c:pt idx="283">
                  <c:v>503.16208447127</c:v>
                </c:pt>
                <c:pt idx="284">
                  <c:v>503.580400040059</c:v>
                </c:pt>
                <c:pt idx="285">
                  <c:v>504.068244996818</c:v>
                </c:pt>
                <c:pt idx="286">
                  <c:v>504.507840912208</c:v>
                </c:pt>
                <c:pt idx="287">
                  <c:v>504.846218706426</c:v>
                </c:pt>
                <c:pt idx="288">
                  <c:v>505.26133392721</c:v>
                </c:pt>
                <c:pt idx="289">
                  <c:v>505.668275431699</c:v>
                </c:pt>
                <c:pt idx="290">
                  <c:v>506.109840508675</c:v>
                </c:pt>
                <c:pt idx="291">
                  <c:v>506.444110639483</c:v>
                </c:pt>
                <c:pt idx="292">
                  <c:v>506.894096875295</c:v>
                </c:pt>
                <c:pt idx="293">
                  <c:v>507.244690573515</c:v>
                </c:pt>
                <c:pt idx="294">
                  <c:v>507.692223324387</c:v>
                </c:pt>
                <c:pt idx="295">
                  <c:v>508.124391944876</c:v>
                </c:pt>
                <c:pt idx="296">
                  <c:v>508.548004913028</c:v>
                </c:pt>
                <c:pt idx="297">
                  <c:v>509.515250527722</c:v>
                </c:pt>
                <c:pt idx="298">
                  <c:v>509.399653296102</c:v>
                </c:pt>
                <c:pt idx="299">
                  <c:v>509.805716192125</c:v>
                </c:pt>
                <c:pt idx="300">
                  <c:v>510.153284124433</c:v>
                </c:pt>
                <c:pt idx="301">
                  <c:v>510.558187521577</c:v>
                </c:pt>
                <c:pt idx="302">
                  <c:v>510.954434597452</c:v>
                </c:pt>
                <c:pt idx="303">
                  <c:v>511.326949062539</c:v>
                </c:pt>
                <c:pt idx="304">
                  <c:v>511.617658043822</c:v>
                </c:pt>
                <c:pt idx="305">
                  <c:v>511.996116925327</c:v>
                </c:pt>
                <c:pt idx="306">
                  <c:v>512.381858713117</c:v>
                </c:pt>
                <c:pt idx="307">
                  <c:v>512.663209046802</c:v>
                </c:pt>
                <c:pt idx="308">
                  <c:v>513.131056148058</c:v>
                </c:pt>
                <c:pt idx="309">
                  <c:v>513.600675727515</c:v>
                </c:pt>
                <c:pt idx="310">
                  <c:v>513.981959805963</c:v>
                </c:pt>
                <c:pt idx="311">
                  <c:v>514.419007501983</c:v>
                </c:pt>
                <c:pt idx="312">
                  <c:v>514.838299430555</c:v>
                </c:pt>
                <c:pt idx="313">
                  <c:v>515.232729431605</c:v>
                </c:pt>
                <c:pt idx="314">
                  <c:v>515.532266043498</c:v>
                </c:pt>
                <c:pt idx="315">
                  <c:v>515.987094350504</c:v>
                </c:pt>
                <c:pt idx="316">
                  <c:v>516.785874726113</c:v>
                </c:pt>
                <c:pt idx="317">
                  <c:v>516.877676551932</c:v>
                </c:pt>
                <c:pt idx="318">
                  <c:v>518.004746162512</c:v>
                </c:pt>
                <c:pt idx="319">
                  <c:v>518.418390533834</c:v>
                </c:pt>
                <c:pt idx="320">
                  <c:v>518.846137232695</c:v>
                </c:pt>
                <c:pt idx="321">
                  <c:v>520.813942392392</c:v>
                </c:pt>
                <c:pt idx="322">
                  <c:v>519.920242789358</c:v>
                </c:pt>
                <c:pt idx="323">
                  <c:v>519.996494250033</c:v>
                </c:pt>
                <c:pt idx="324">
                  <c:v>520.363333403167</c:v>
                </c:pt>
                <c:pt idx="325">
                  <c:v>520.728363764291</c:v>
                </c:pt>
                <c:pt idx="326">
                  <c:v>521.106785447749</c:v>
                </c:pt>
                <c:pt idx="327">
                  <c:v>521.376721577942</c:v>
                </c:pt>
                <c:pt idx="328">
                  <c:v>521.743786794697</c:v>
                </c:pt>
                <c:pt idx="329">
                  <c:v>522.139281477011</c:v>
                </c:pt>
                <c:pt idx="330">
                  <c:v>522.523643310346</c:v>
                </c:pt>
                <c:pt idx="331">
                  <c:v>522.929635901291</c:v>
                </c:pt>
                <c:pt idx="332">
                  <c:v>523.325519340847</c:v>
                </c:pt>
                <c:pt idx="333">
                  <c:v>523.636725424491</c:v>
                </c:pt>
                <c:pt idx="334">
                  <c:v>524.043367070742</c:v>
                </c:pt>
                <c:pt idx="335">
                  <c:v>524.432586091641</c:v>
                </c:pt>
                <c:pt idx="336">
                  <c:v>524.818891517725</c:v>
                </c:pt>
                <c:pt idx="337">
                  <c:v>525.082950629639</c:v>
                </c:pt>
                <c:pt idx="338">
                  <c:v>525.556985426326</c:v>
                </c:pt>
                <c:pt idx="339">
                  <c:v>526.016660744618</c:v>
                </c:pt>
                <c:pt idx="340">
                  <c:v>526.332677641929</c:v>
                </c:pt>
                <c:pt idx="341">
                  <c:v>527.733767498243</c:v>
                </c:pt>
                <c:pt idx="342">
                  <c:v>527.217154988049</c:v>
                </c:pt>
                <c:pt idx="343">
                  <c:v>527.614040552419</c:v>
                </c:pt>
                <c:pt idx="344">
                  <c:v>528.05932867814</c:v>
                </c:pt>
                <c:pt idx="345">
                  <c:v>528.529817512263</c:v>
                </c:pt>
                <c:pt idx="346">
                  <c:v>529.56489199505</c:v>
                </c:pt>
                <c:pt idx="347">
                  <c:v>529.437481977214</c:v>
                </c:pt>
                <c:pt idx="348">
                  <c:v>529.940037536272</c:v>
                </c:pt>
                <c:pt idx="349">
                  <c:v>530.381672022117</c:v>
                </c:pt>
                <c:pt idx="350">
                  <c:v>530.805215326563</c:v>
                </c:pt>
                <c:pt idx="351">
                  <c:v>532.9110140523</c:v>
                </c:pt>
                <c:pt idx="352">
                  <c:v>531.87103528625</c:v>
                </c:pt>
                <c:pt idx="353">
                  <c:v>532.600169622375</c:v>
                </c:pt>
                <c:pt idx="354">
                  <c:v>533.466663858789</c:v>
                </c:pt>
                <c:pt idx="355">
                  <c:v>532.876118369276</c:v>
                </c:pt>
                <c:pt idx="356">
                  <c:v>533.293385230216</c:v>
                </c:pt>
                <c:pt idx="357">
                  <c:v>533.699681236013</c:v>
                </c:pt>
                <c:pt idx="358">
                  <c:v>533.93834376538</c:v>
                </c:pt>
                <c:pt idx="359">
                  <c:v>535.912103459959</c:v>
                </c:pt>
                <c:pt idx="360">
                  <c:v>534.954443676776</c:v>
                </c:pt>
                <c:pt idx="361">
                  <c:v>535.242534896869</c:v>
                </c:pt>
                <c:pt idx="362">
                  <c:v>536.915020184675</c:v>
                </c:pt>
                <c:pt idx="363">
                  <c:v>536.996305874979</c:v>
                </c:pt>
                <c:pt idx="364">
                  <c:v>537.403806139194</c:v>
                </c:pt>
                <c:pt idx="365">
                  <c:v>537.261550007566</c:v>
                </c:pt>
                <c:pt idx="366">
                  <c:v>538.405450156608</c:v>
                </c:pt>
                <c:pt idx="367">
                  <c:v>537.69220259918</c:v>
                </c:pt>
                <c:pt idx="368">
                  <c:v>538.489996801474</c:v>
                </c:pt>
                <c:pt idx="369">
                  <c:v>539.191081567617</c:v>
                </c:pt>
                <c:pt idx="370">
                  <c:v>540.041810183283</c:v>
                </c:pt>
                <c:pt idx="371">
                  <c:v>539.829988532939</c:v>
                </c:pt>
                <c:pt idx="372">
                  <c:v>540.930884786121</c:v>
                </c:pt>
                <c:pt idx="373">
                  <c:v>541.751386319357</c:v>
                </c:pt>
                <c:pt idx="374">
                  <c:v>542.466124670547</c:v>
                </c:pt>
                <c:pt idx="375">
                  <c:v>542.831388960379</c:v>
                </c:pt>
                <c:pt idx="376">
                  <c:v>542.741964935788</c:v>
                </c:pt>
                <c:pt idx="377">
                  <c:v>542.631349280724</c:v>
                </c:pt>
                <c:pt idx="378">
                  <c:v>543.260750456679</c:v>
                </c:pt>
                <c:pt idx="379">
                  <c:v>544.0807856988</c:v>
                </c:pt>
                <c:pt idx="380">
                  <c:v>544.884180072337</c:v>
                </c:pt>
                <c:pt idx="381">
                  <c:v>545.13463709649</c:v>
                </c:pt>
                <c:pt idx="382">
                  <c:v>545.729037565322</c:v>
                </c:pt>
                <c:pt idx="383">
                  <c:v>546.182066063343</c:v>
                </c:pt>
                <c:pt idx="384">
                  <c:v>546.169880567083</c:v>
                </c:pt>
                <c:pt idx="385">
                  <c:v>546.787644002968</c:v>
                </c:pt>
                <c:pt idx="386">
                  <c:v>547.216563578256</c:v>
                </c:pt>
                <c:pt idx="387">
                  <c:v>547.734590069087</c:v>
                </c:pt>
                <c:pt idx="388">
                  <c:v>548.360468739831</c:v>
                </c:pt>
                <c:pt idx="389">
                  <c:v>548.80901427585</c:v>
                </c:pt>
                <c:pt idx="390">
                  <c:v>549.145628783542</c:v>
                </c:pt>
                <c:pt idx="391">
                  <c:v>549.588405366174</c:v>
                </c:pt>
                <c:pt idx="392">
                  <c:v>549.604923336832</c:v>
                </c:pt>
                <c:pt idx="393">
                  <c:v>549.986863517858</c:v>
                </c:pt>
                <c:pt idx="394">
                  <c:v>550.76554822104</c:v>
                </c:pt>
                <c:pt idx="395">
                  <c:v>551.171827412939</c:v>
                </c:pt>
                <c:pt idx="396">
                  <c:v>551.19998334986</c:v>
                </c:pt>
                <c:pt idx="397">
                  <c:v>552.0827426052</c:v>
                </c:pt>
                <c:pt idx="398">
                  <c:v>552.479456972835</c:v>
                </c:pt>
                <c:pt idx="399">
                  <c:v>552.8416503461</c:v>
                </c:pt>
                <c:pt idx="400">
                  <c:v>552.817896977481</c:v>
                </c:pt>
                <c:pt idx="401">
                  <c:v>553.05225680479</c:v>
                </c:pt>
                <c:pt idx="402">
                  <c:v>553.842090112189</c:v>
                </c:pt>
                <c:pt idx="403">
                  <c:v>553.778735690139</c:v>
                </c:pt>
                <c:pt idx="404">
                  <c:v>554.246372524422</c:v>
                </c:pt>
                <c:pt idx="405">
                  <c:v>554.722318155421</c:v>
                </c:pt>
                <c:pt idx="406">
                  <c:v>555.180519304042</c:v>
                </c:pt>
                <c:pt idx="407">
                  <c:v>555.548290424372</c:v>
                </c:pt>
                <c:pt idx="408">
                  <c:v>555.829473880949</c:v>
                </c:pt>
                <c:pt idx="409">
                  <c:v>556.308403919642</c:v>
                </c:pt>
                <c:pt idx="410">
                  <c:v>556.79872379009</c:v>
                </c:pt>
                <c:pt idx="411">
                  <c:v>557.237275927877</c:v>
                </c:pt>
                <c:pt idx="412">
                  <c:v>557.74328761339</c:v>
                </c:pt>
                <c:pt idx="413">
                  <c:v>558.190495603188</c:v>
                </c:pt>
                <c:pt idx="414">
                  <c:v>558.642446699552</c:v>
                </c:pt>
                <c:pt idx="415">
                  <c:v>558.962518494987</c:v>
                </c:pt>
                <c:pt idx="416">
                  <c:v>559.502141367664</c:v>
                </c:pt>
                <c:pt idx="417">
                  <c:v>559.993144434855</c:v>
                </c:pt>
                <c:pt idx="418">
                  <c:v>560.54931591713</c:v>
                </c:pt>
                <c:pt idx="419">
                  <c:v>561.01471967874</c:v>
                </c:pt>
                <c:pt idx="420">
                  <c:v>561.554982894762</c:v>
                </c:pt>
                <c:pt idx="421">
                  <c:v>561.944544405217</c:v>
                </c:pt>
                <c:pt idx="422">
                  <c:v>562.439197047328</c:v>
                </c:pt>
                <c:pt idx="423">
                  <c:v>563.060048566592</c:v>
                </c:pt>
                <c:pt idx="424">
                  <c:v>563.521332077407</c:v>
                </c:pt>
                <c:pt idx="425">
                  <c:v>563.830322538264</c:v>
                </c:pt>
                <c:pt idx="426">
                  <c:v>564.269382784879</c:v>
                </c:pt>
                <c:pt idx="427">
                  <c:v>564.686555301326</c:v>
                </c:pt>
                <c:pt idx="428">
                  <c:v>565.167738723235</c:v>
                </c:pt>
                <c:pt idx="429">
                  <c:v>565.639763138214</c:v>
                </c:pt>
                <c:pt idx="430">
                  <c:v>566.188296322804</c:v>
                </c:pt>
                <c:pt idx="431">
                  <c:v>566.567577797137</c:v>
                </c:pt>
                <c:pt idx="432">
                  <c:v>567.048529664204</c:v>
                </c:pt>
                <c:pt idx="433">
                  <c:v>567.580873829987</c:v>
                </c:pt>
                <c:pt idx="434">
                  <c:v>568.121700275538</c:v>
                </c:pt>
                <c:pt idx="435">
                  <c:v>568.534682518381</c:v>
                </c:pt>
                <c:pt idx="436">
                  <c:v>569.12770288784</c:v>
                </c:pt>
                <c:pt idx="437">
                  <c:v>569.488099571018</c:v>
                </c:pt>
                <c:pt idx="438">
                  <c:v>569.977237858671</c:v>
                </c:pt>
                <c:pt idx="439">
                  <c:v>570.504288447877</c:v>
                </c:pt>
                <c:pt idx="440">
                  <c:v>571.003486957586</c:v>
                </c:pt>
                <c:pt idx="441">
                  <c:v>571.438560308988</c:v>
                </c:pt>
                <c:pt idx="442">
                  <c:v>572.031177177824</c:v>
                </c:pt>
                <c:pt idx="443">
                  <c:v>572.559292741651</c:v>
                </c:pt>
                <c:pt idx="444">
                  <c:v>573.166263321591</c:v>
                </c:pt>
                <c:pt idx="445">
                  <c:v>573.780159101816</c:v>
                </c:pt>
                <c:pt idx="446">
                  <c:v>574.389035776603</c:v>
                </c:pt>
                <c:pt idx="447">
                  <c:v>574.785625571653</c:v>
                </c:pt>
                <c:pt idx="448">
                  <c:v>575.515076077835</c:v>
                </c:pt>
                <c:pt idx="449">
                  <c:v>576.14999989589</c:v>
                </c:pt>
                <c:pt idx="450">
                  <c:v>576.63819611274</c:v>
                </c:pt>
                <c:pt idx="451">
                  <c:v>577.469337188074</c:v>
                </c:pt>
                <c:pt idx="452">
                  <c:v>577.976377998181</c:v>
                </c:pt>
                <c:pt idx="453">
                  <c:v>578.58876142489</c:v>
                </c:pt>
                <c:pt idx="454">
                  <c:v>579.177912827146</c:v>
                </c:pt>
                <c:pt idx="455">
                  <c:v>579.860518900018</c:v>
                </c:pt>
                <c:pt idx="456">
                  <c:v>581.011562437036</c:v>
                </c:pt>
                <c:pt idx="457">
                  <c:v>581.711729888429</c:v>
                </c:pt>
                <c:pt idx="458">
                  <c:v>582.267800523599</c:v>
                </c:pt>
                <c:pt idx="459">
                  <c:v>582.888315294367</c:v>
                </c:pt>
                <c:pt idx="460">
                  <c:v>583.603152570153</c:v>
                </c:pt>
                <c:pt idx="461">
                  <c:v>584.109646915492</c:v>
                </c:pt>
                <c:pt idx="462">
                  <c:v>584.82853786995</c:v>
                </c:pt>
                <c:pt idx="463">
                  <c:v>585.555345842062</c:v>
                </c:pt>
                <c:pt idx="464">
                  <c:v>586.124710540723</c:v>
                </c:pt>
                <c:pt idx="465">
                  <c:v>586.908921371067</c:v>
                </c:pt>
                <c:pt idx="466">
                  <c:v>587.767510732155</c:v>
                </c:pt>
                <c:pt idx="467">
                  <c:v>588.355894134531</c:v>
                </c:pt>
                <c:pt idx="468">
                  <c:v>589.143971791122</c:v>
                </c:pt>
                <c:pt idx="469">
                  <c:v>589.909355818273</c:v>
                </c:pt>
                <c:pt idx="470">
                  <c:v>590.468540270985</c:v>
                </c:pt>
                <c:pt idx="471">
                  <c:v>591.275526200355</c:v>
                </c:pt>
                <c:pt idx="472">
                  <c:v>592.07456857636</c:v>
                </c:pt>
                <c:pt idx="473">
                  <c:v>592.984174025248</c:v>
                </c:pt>
                <c:pt idx="474">
                  <c:v>593.725878365953</c:v>
                </c:pt>
                <c:pt idx="475">
                  <c:v>594.514130159232</c:v>
                </c:pt>
                <c:pt idx="476">
                  <c:v>595.103318037446</c:v>
                </c:pt>
                <c:pt idx="477">
                  <c:v>595.912196753945</c:v>
                </c:pt>
                <c:pt idx="478">
                  <c:v>596.726774934397</c:v>
                </c:pt>
                <c:pt idx="479">
                  <c:v>597.580348694929</c:v>
                </c:pt>
                <c:pt idx="480">
                  <c:v>598.237843315265</c:v>
                </c:pt>
                <c:pt idx="481">
                  <c:v>599.098841410143</c:v>
                </c:pt>
                <c:pt idx="482">
                  <c:v>599.905677646308</c:v>
                </c:pt>
                <c:pt idx="483">
                  <c:v>600.881339641629</c:v>
                </c:pt>
                <c:pt idx="484">
                  <c:v>601.969596414556</c:v>
                </c:pt>
                <c:pt idx="485">
                  <c:v>602.831705383668</c:v>
                </c:pt>
                <c:pt idx="486">
                  <c:v>603.79324799468</c:v>
                </c:pt>
                <c:pt idx="487">
                  <c:v>604.765547542173</c:v>
                </c:pt>
                <c:pt idx="488">
                  <c:v>605.708042773475</c:v>
                </c:pt>
                <c:pt idx="489">
                  <c:v>606.492035045098</c:v>
                </c:pt>
                <c:pt idx="490">
                  <c:v>607.622891065634</c:v>
                </c:pt>
                <c:pt idx="491">
                  <c:v>608.475245199725</c:v>
                </c:pt>
                <c:pt idx="492">
                  <c:v>609.457987649866</c:v>
                </c:pt>
                <c:pt idx="493">
                  <c:v>610.535078765149</c:v>
                </c:pt>
                <c:pt idx="494">
                  <c:v>611.577143359184</c:v>
                </c:pt>
                <c:pt idx="495">
                  <c:v>612.383521321672</c:v>
                </c:pt>
                <c:pt idx="496">
                  <c:v>613.486370779268</c:v>
                </c:pt>
                <c:pt idx="497">
                  <c:v>614.629695400462</c:v>
                </c:pt>
                <c:pt idx="498">
                  <c:v>615.672418501138</c:v>
                </c:pt>
                <c:pt idx="499">
                  <c:v>617.038064027531</c:v>
                </c:pt>
                <c:pt idx="500">
                  <c:v>618.201409198805</c:v>
                </c:pt>
                <c:pt idx="501">
                  <c:v>619.066844685393</c:v>
                </c:pt>
                <c:pt idx="502">
                  <c:v>620.2033633245</c:v>
                </c:pt>
                <c:pt idx="503">
                  <c:v>621.378154195278</c:v>
                </c:pt>
                <c:pt idx="504">
                  <c:v>622.324955095409</c:v>
                </c:pt>
                <c:pt idx="505">
                  <c:v>623.499427888966</c:v>
                </c:pt>
                <c:pt idx="506">
                  <c:v>624.651546426945</c:v>
                </c:pt>
                <c:pt idx="507">
                  <c:v>625.835324561557</c:v>
                </c:pt>
                <c:pt idx="508">
                  <c:v>627.120803762012</c:v>
                </c:pt>
                <c:pt idx="509">
                  <c:v>628.389084033307</c:v>
                </c:pt>
                <c:pt idx="510">
                  <c:v>629.419767437433</c:v>
                </c:pt>
                <c:pt idx="511">
                  <c:v>630.6550301828</c:v>
                </c:pt>
                <c:pt idx="512">
                  <c:v>631.884214506385</c:v>
                </c:pt>
                <c:pt idx="513">
                  <c:v>633.171747429814</c:v>
                </c:pt>
                <c:pt idx="514">
                  <c:v>634.49434648751</c:v>
                </c:pt>
                <c:pt idx="515">
                  <c:v>635.859632089561</c:v>
                </c:pt>
                <c:pt idx="516">
                  <c:v>637.001879395248</c:v>
                </c:pt>
                <c:pt idx="517">
                  <c:v>638.319608724995</c:v>
                </c:pt>
                <c:pt idx="518">
                  <c:v>639.598305955146</c:v>
                </c:pt>
                <c:pt idx="519">
                  <c:v>640.919615881834</c:v>
                </c:pt>
                <c:pt idx="520">
                  <c:v>641.87077637767</c:v>
                </c:pt>
                <c:pt idx="521">
                  <c:v>643.184028448532</c:v>
                </c:pt>
                <c:pt idx="522">
                  <c:v>644.474800787472</c:v>
                </c:pt>
                <c:pt idx="523">
                  <c:v>645.803915795456</c:v>
                </c:pt>
                <c:pt idx="524">
                  <c:v>647.154597086899</c:v>
                </c:pt>
                <c:pt idx="525">
                  <c:v>648.491631875122</c:v>
                </c:pt>
                <c:pt idx="526">
                  <c:v>649.894401355925</c:v>
                </c:pt>
                <c:pt idx="527">
                  <c:v>651.128383061213</c:v>
                </c:pt>
                <c:pt idx="528">
                  <c:v>652.51185292785</c:v>
                </c:pt>
                <c:pt idx="529">
                  <c:v>653.60958003781</c:v>
                </c:pt>
                <c:pt idx="530">
                  <c:v>655.210677580703</c:v>
                </c:pt>
                <c:pt idx="531">
                  <c:v>656.343972085101</c:v>
                </c:pt>
                <c:pt idx="532">
                  <c:v>657.687648715012</c:v>
                </c:pt>
                <c:pt idx="533">
                  <c:v>659.153917712877</c:v>
                </c:pt>
                <c:pt idx="534">
                  <c:v>660.559730359422</c:v>
                </c:pt>
                <c:pt idx="535">
                  <c:v>661.601008406999</c:v>
                </c:pt>
                <c:pt idx="536">
                  <c:v>662.93507372976</c:v>
                </c:pt>
                <c:pt idx="537">
                  <c:v>664.195331474812</c:v>
                </c:pt>
                <c:pt idx="538">
                  <c:v>665.334544641302</c:v>
                </c:pt>
                <c:pt idx="539">
                  <c:v>666.623769762851</c:v>
                </c:pt>
                <c:pt idx="540">
                  <c:v>667.81733572094</c:v>
                </c:pt>
                <c:pt idx="541">
                  <c:v>668.696976914003</c:v>
                </c:pt>
                <c:pt idx="542">
                  <c:v>669.743447824075</c:v>
                </c:pt>
                <c:pt idx="543">
                  <c:v>671.190657828856</c:v>
                </c:pt>
                <c:pt idx="544">
                  <c:v>672.009744237534</c:v>
                </c:pt>
                <c:pt idx="545">
                  <c:v>672.691764161041</c:v>
                </c:pt>
                <c:pt idx="546">
                  <c:v>673.552755694449</c:v>
                </c:pt>
                <c:pt idx="547">
                  <c:v>674.286537374675</c:v>
                </c:pt>
                <c:pt idx="548">
                  <c:v>675.034139603464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4289439"/>
        <c:axId val="15731021"/>
      </c:lineChart>
      <c:catAx>
        <c:axId val="428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15731021"/>
        <c:crosses val="autoZero"/>
        <c:auto val="1"/>
        <c:lblAlgn val="ctr"/>
        <c:lblOffset val="100"/>
        <c:noMultiLvlLbl val="0"/>
      </c:catAx>
      <c:valAx>
        <c:axId val="1573102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4289439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8967680" y="1634759"/>
      <a:ext cx="4588920" cy="2747519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[5]Лист1!$N$14:$N$626</c:f>
              <c:strCache>
                <c:ptCount val="613"/>
                <c:pt idx="0">
                  <c:v>0</c:v>
                </c:pt>
                <c:pt idx="1">
                  <c:v>0.00135959768456376</c:v>
                </c:pt>
                <c:pt idx="2">
                  <c:v>0.0024237066442953</c:v>
                </c:pt>
                <c:pt idx="3">
                  <c:v>0.00751759489932886</c:v>
                </c:pt>
                <c:pt idx="4">
                  <c:v>0.00880575251677852</c:v>
                </c:pt>
                <c:pt idx="5">
                  <c:v>0.011407896442953</c:v>
                </c:pt>
                <c:pt idx="6">
                  <c:v>0.0127362291610738</c:v>
                </c:pt>
                <c:pt idx="7">
                  <c:v>0.0164931784563758</c:v>
                </c:pt>
                <c:pt idx="8">
                  <c:v>0.0177835109731544</c:v>
                </c:pt>
                <c:pt idx="9">
                  <c:v>0.0190269450671141</c:v>
                </c:pt>
                <c:pt idx="10">
                  <c:v>0.021428610738255</c:v>
                </c:pt>
                <c:pt idx="11">
                  <c:v>0.0239004075503356</c:v>
                </c:pt>
                <c:pt idx="12">
                  <c:v>0.0251860744630873</c:v>
                </c:pt>
                <c:pt idx="13">
                  <c:v>0.0264519229530201</c:v>
                </c:pt>
                <c:pt idx="14">
                  <c:v>0.0277325389261745</c:v>
                </c:pt>
                <c:pt idx="15">
                  <c:v>0.029002620033557</c:v>
                </c:pt>
                <c:pt idx="16">
                  <c:v>0.030251631409396</c:v>
                </c:pt>
                <c:pt idx="17">
                  <c:v>0.0327310632214765</c:v>
                </c:pt>
                <c:pt idx="18">
                  <c:v>0.033952807885906</c:v>
                </c:pt>
                <c:pt idx="19">
                  <c:v>0.0363845110402685</c:v>
                </c:pt>
                <c:pt idx="20">
                  <c:v>0.0377042732550336</c:v>
                </c:pt>
                <c:pt idx="21">
                  <c:v>0.0389927466778523</c:v>
                </c:pt>
                <c:pt idx="22">
                  <c:v>0.0401397184228188</c:v>
                </c:pt>
                <c:pt idx="23">
                  <c:v>0.0412859652013423</c:v>
                </c:pt>
                <c:pt idx="24">
                  <c:v>0.042317567852349</c:v>
                </c:pt>
                <c:pt idx="25">
                  <c:v>0.0434033066778523</c:v>
                </c:pt>
                <c:pt idx="26">
                  <c:v>0.0445460577181208</c:v>
                </c:pt>
                <c:pt idx="27">
                  <c:v>0.0464229325503356</c:v>
                </c:pt>
                <c:pt idx="28">
                  <c:v>0.0473714956711409</c:v>
                </c:pt>
                <c:pt idx="29">
                  <c:v>0.0482030411409396</c:v>
                </c:pt>
                <c:pt idx="30">
                  <c:v>0.0489334824832215</c:v>
                </c:pt>
                <c:pt idx="31">
                  <c:v>0.0498741067114094</c:v>
                </c:pt>
                <c:pt idx="32">
                  <c:v>0.0514488032885906</c:v>
                </c:pt>
                <c:pt idx="33">
                  <c:v>0.0528971629194631</c:v>
                </c:pt>
                <c:pt idx="34">
                  <c:v>0.0537770448322148</c:v>
                </c:pt>
                <c:pt idx="35">
                  <c:v>0.0545197629530201</c:v>
                </c:pt>
                <c:pt idx="36">
                  <c:v>0.0552557696644295</c:v>
                </c:pt>
                <c:pt idx="37">
                  <c:v>0.0559500460738255</c:v>
                </c:pt>
                <c:pt idx="38">
                  <c:v>0.0566709694966443</c:v>
                </c:pt>
                <c:pt idx="39">
                  <c:v>0.0573944769798658</c:v>
                </c:pt>
                <c:pt idx="40">
                  <c:v>0.0582008015436242</c:v>
                </c:pt>
                <c:pt idx="41">
                  <c:v>0.0590145743959732</c:v>
                </c:pt>
                <c:pt idx="42">
                  <c:v>0.0599038451342282</c:v>
                </c:pt>
                <c:pt idx="43">
                  <c:v>0.0609146819463087</c:v>
                </c:pt>
                <c:pt idx="44">
                  <c:v>0.0619659043959731</c:v>
                </c:pt>
                <c:pt idx="45">
                  <c:v>0.0630638266442953</c:v>
                </c:pt>
                <c:pt idx="46">
                  <c:v>0.0642696696979866</c:v>
                </c:pt>
                <c:pt idx="47">
                  <c:v>0.0655896305369128</c:v>
                </c:pt>
                <c:pt idx="48">
                  <c:v>0.0708975346308725</c:v>
                </c:pt>
                <c:pt idx="49">
                  <c:v>0.0715996565771812</c:v>
                </c:pt>
                <c:pt idx="50">
                  <c:v>0.072068047114094</c:v>
                </c:pt>
                <c:pt idx="51">
                  <c:v>0.0725750694630872</c:v>
                </c:pt>
                <c:pt idx="52">
                  <c:v>0.0732641777516778</c:v>
                </c:pt>
                <c:pt idx="53">
                  <c:v>0.074929525033557</c:v>
                </c:pt>
                <c:pt idx="54">
                  <c:v>0.0773480039932886</c:v>
                </c:pt>
                <c:pt idx="55">
                  <c:v>0.0786569155369127</c:v>
                </c:pt>
                <c:pt idx="56">
                  <c:v>0.079921103557047</c:v>
                </c:pt>
                <c:pt idx="57">
                  <c:v>0.0811976855369128</c:v>
                </c:pt>
                <c:pt idx="58">
                  <c:v>0.0824767463087248</c:v>
                </c:pt>
                <c:pt idx="59">
                  <c:v>0.0837613843624161</c:v>
                </c:pt>
                <c:pt idx="60">
                  <c:v>0.085057691409396</c:v>
                </c:pt>
                <c:pt idx="61">
                  <c:v>0.0863558575503356</c:v>
                </c:pt>
                <c:pt idx="62">
                  <c:v>0.0877047217449664</c:v>
                </c:pt>
                <c:pt idx="63">
                  <c:v>0.0890072257718121</c:v>
                </c:pt>
                <c:pt idx="64">
                  <c:v>0.0903171661744966</c:v>
                </c:pt>
                <c:pt idx="65">
                  <c:v>0.0916174019463087</c:v>
                </c:pt>
                <c:pt idx="66">
                  <c:v>0.0929169127516779</c:v>
                </c:pt>
                <c:pt idx="67">
                  <c:v>0.0942115712416107</c:v>
                </c:pt>
                <c:pt idx="68">
                  <c:v>0.0955178987248322</c:v>
                </c:pt>
                <c:pt idx="69">
                  <c:v>0.0968290785234899</c:v>
                </c:pt>
                <c:pt idx="70">
                  <c:v>0.0981823858724832</c:v>
                </c:pt>
                <c:pt idx="71">
                  <c:v>0.0994941853691275</c:v>
                </c:pt>
                <c:pt idx="72">
                  <c:v>0.100812696275168</c:v>
                </c:pt>
                <c:pt idx="73">
                  <c:v>0.102134925369128</c:v>
                </c:pt>
                <c:pt idx="74">
                  <c:v>0.103454780939597</c:v>
                </c:pt>
                <c:pt idx="75">
                  <c:v>0.104767819832215</c:v>
                </c:pt>
                <c:pt idx="76">
                  <c:v>0.106074767013423</c:v>
                </c:pt>
                <c:pt idx="77">
                  <c:v>0.107384192986577</c:v>
                </c:pt>
                <c:pt idx="78">
                  <c:v>0.108734507114094</c:v>
                </c:pt>
                <c:pt idx="79">
                  <c:v>0.110044552785235</c:v>
                </c:pt>
                <c:pt idx="80">
                  <c:v>0.111357696946309</c:v>
                </c:pt>
                <c:pt idx="81">
                  <c:v>0.112668982013423</c:v>
                </c:pt>
                <c:pt idx="82">
                  <c:v>0.113977168590604</c:v>
                </c:pt>
                <c:pt idx="83">
                  <c:v>0.115295784765101</c:v>
                </c:pt>
                <c:pt idx="84">
                  <c:v>0.116615020637584</c:v>
                </c:pt>
                <c:pt idx="85">
                  <c:v>0.117938489127517</c:v>
                </c:pt>
                <c:pt idx="86">
                  <c:v>0.119296134362416</c:v>
                </c:pt>
                <c:pt idx="87">
                  <c:v>0.121924281778523</c:v>
                </c:pt>
                <c:pt idx="88">
                  <c:v>0.123241658557047</c:v>
                </c:pt>
                <c:pt idx="89">
                  <c:v>0.124554802718121</c:v>
                </c:pt>
                <c:pt idx="90">
                  <c:v>0.125868566577181</c:v>
                </c:pt>
                <c:pt idx="91">
                  <c:v>0.127184189530201</c:v>
                </c:pt>
                <c:pt idx="92">
                  <c:v>0.128503425402685</c:v>
                </c:pt>
                <c:pt idx="93">
                  <c:v>0.129884923053691</c:v>
                </c:pt>
                <c:pt idx="94">
                  <c:v>0.13121087033557</c:v>
                </c:pt>
                <c:pt idx="95">
                  <c:v>0.132537437315436</c:v>
                </c:pt>
                <c:pt idx="96">
                  <c:v>0.133858532281879</c:v>
                </c:pt>
                <c:pt idx="97">
                  <c:v>0.135183345436242</c:v>
                </c:pt>
                <c:pt idx="98">
                  <c:v>0.136504440402685</c:v>
                </c:pt>
                <c:pt idx="99">
                  <c:v>0.13783100738255</c:v>
                </c:pt>
                <c:pt idx="100">
                  <c:v>0.13915458114094</c:v>
                </c:pt>
                <c:pt idx="101">
                  <c:v>0.140475056409396</c:v>
                </c:pt>
                <c:pt idx="102">
                  <c:v>0.141829708422819</c:v>
                </c:pt>
                <c:pt idx="103">
                  <c:v>0.143152042785235</c:v>
                </c:pt>
                <c:pt idx="104">
                  <c:v>0.144472518053691</c:v>
                </c:pt>
                <c:pt idx="105">
                  <c:v>0.145793613020134</c:v>
                </c:pt>
                <c:pt idx="106">
                  <c:v>0.147120285268456</c:v>
                </c:pt>
                <c:pt idx="107">
                  <c:v>0.148441999932886</c:v>
                </c:pt>
                <c:pt idx="108">
                  <c:v>0.149762475201342</c:v>
                </c:pt>
                <c:pt idx="109">
                  <c:v>0.151095133892617</c:v>
                </c:pt>
                <c:pt idx="110">
                  <c:v>0.152619324966443</c:v>
                </c:pt>
                <c:pt idx="111">
                  <c:v>0.153941659328859</c:v>
                </c:pt>
                <c:pt idx="112">
                  <c:v>0.155250570872483</c:v>
                </c:pt>
                <c:pt idx="113">
                  <c:v>0.156570531711409</c:v>
                </c:pt>
                <c:pt idx="114">
                  <c:v>0.15788006295302</c:v>
                </c:pt>
                <c:pt idx="115">
                  <c:v>0.159203636711409</c:v>
                </c:pt>
                <c:pt idx="116">
                  <c:v>0.160527830167785</c:v>
                </c:pt>
                <c:pt idx="117">
                  <c:v>0.161892911778523</c:v>
                </c:pt>
                <c:pt idx="118">
                  <c:v>0.16321524614094</c:v>
                </c:pt>
                <c:pt idx="119">
                  <c:v>0.164548629798658</c:v>
                </c:pt>
                <c:pt idx="120">
                  <c:v>0.165872203557047</c:v>
                </c:pt>
                <c:pt idx="121">
                  <c:v>0.167200629630872</c:v>
                </c:pt>
                <c:pt idx="122">
                  <c:v>0.168525442785235</c:v>
                </c:pt>
                <c:pt idx="123">
                  <c:v>0.16985758704698</c:v>
                </c:pt>
                <c:pt idx="124">
                  <c:v>0.171183019899329</c:v>
                </c:pt>
                <c:pt idx="125">
                  <c:v>0.172548721208054</c:v>
                </c:pt>
                <c:pt idx="126">
                  <c:v>0.173866203255034</c:v>
                </c:pt>
                <c:pt idx="127">
                  <c:v>0.175196488422819</c:v>
                </c:pt>
                <c:pt idx="128">
                  <c:v>0.176520681879195</c:v>
                </c:pt>
                <c:pt idx="129">
                  <c:v>0.177841882114094</c:v>
                </c:pt>
                <c:pt idx="130">
                  <c:v>0.179174646073826</c:v>
                </c:pt>
                <c:pt idx="131">
                  <c:v>0.180499459228188</c:v>
                </c:pt>
                <c:pt idx="132">
                  <c:v>0.181833462583893</c:v>
                </c:pt>
                <c:pt idx="133">
                  <c:v>0.183163128053691</c:v>
                </c:pt>
                <c:pt idx="134">
                  <c:v>0.18452211795302</c:v>
                </c:pt>
                <c:pt idx="135">
                  <c:v>0.185846311409396</c:v>
                </c:pt>
                <c:pt idx="136">
                  <c:v>0.187169885167785</c:v>
                </c:pt>
                <c:pt idx="137">
                  <c:v>0.188486747516779</c:v>
                </c:pt>
                <c:pt idx="138">
                  <c:v>0.189807328053691</c:v>
                </c:pt>
                <c:pt idx="139">
                  <c:v>0.191119338087248</c:v>
                </c:pt>
                <c:pt idx="140">
                  <c:v>0.192443531543624</c:v>
                </c:pt>
                <c:pt idx="141">
                  <c:v>0.195126095201342</c:v>
                </c:pt>
                <c:pt idx="142">
                  <c:v>0.196460098557047</c:v>
                </c:pt>
                <c:pt idx="143">
                  <c:v>0.197785531409396</c:v>
                </c:pt>
                <c:pt idx="144">
                  <c:v>0.199110964261745</c:v>
                </c:pt>
                <c:pt idx="145">
                  <c:v>0.200428446308725</c:v>
                </c:pt>
                <c:pt idx="146">
                  <c:v>0.201756977651007</c:v>
                </c:pt>
                <c:pt idx="147">
                  <c:v>0.203081171107383</c:v>
                </c:pt>
                <c:pt idx="148">
                  <c:v>0.204406603959732</c:v>
                </c:pt>
                <c:pt idx="149">
                  <c:v>0.205766213557047</c:v>
                </c:pt>
                <c:pt idx="150">
                  <c:v>0.207090407013423</c:v>
                </c:pt>
                <c:pt idx="151">
                  <c:v>0.208421311879195</c:v>
                </c:pt>
                <c:pt idx="152">
                  <c:v>0.209754695536913</c:v>
                </c:pt>
                <c:pt idx="153">
                  <c:v>0.211085600402685</c:v>
                </c:pt>
                <c:pt idx="154">
                  <c:v>0.212418364362416</c:v>
                </c:pt>
                <c:pt idx="155">
                  <c:v>0.213753607114094</c:v>
                </c:pt>
                <c:pt idx="156">
                  <c:v>0.215091843087248</c:v>
                </c:pt>
                <c:pt idx="157">
                  <c:v>0.216446495100671</c:v>
                </c:pt>
                <c:pt idx="158">
                  <c:v>0.217781737852349</c:v>
                </c:pt>
                <c:pt idx="159">
                  <c:v>0.219105311610738</c:v>
                </c:pt>
                <c:pt idx="160">
                  <c:v>0.220424033053691</c:v>
                </c:pt>
                <c:pt idx="161">
                  <c:v>0.221744613590604</c:v>
                </c:pt>
                <c:pt idx="162">
                  <c:v>0.22306880704698</c:v>
                </c:pt>
                <c:pt idx="163">
                  <c:v>0.22438628909396</c:v>
                </c:pt>
                <c:pt idx="164">
                  <c:v>0.225711102248322</c:v>
                </c:pt>
                <c:pt idx="165">
                  <c:v>0.227081036174497</c:v>
                </c:pt>
                <c:pt idx="166">
                  <c:v>0.228413180436242</c:v>
                </c:pt>
                <c:pt idx="167">
                  <c:v>0.22974047238255</c:v>
                </c:pt>
                <c:pt idx="168">
                  <c:v>0.231057334731544</c:v>
                </c:pt>
                <c:pt idx="169">
                  <c:v>0.232376056174497</c:v>
                </c:pt>
                <c:pt idx="170">
                  <c:v>0.233700869328859</c:v>
                </c:pt>
                <c:pt idx="171">
                  <c:v>0.235020830167785</c:v>
                </c:pt>
                <c:pt idx="172">
                  <c:v>0.236338312214765</c:v>
                </c:pt>
                <c:pt idx="173">
                  <c:v>0.23770215442953</c:v>
                </c:pt>
                <c:pt idx="174">
                  <c:v>0.23901963647651</c:v>
                </c:pt>
                <c:pt idx="175">
                  <c:v>0.24033711852349</c:v>
                </c:pt>
                <c:pt idx="176">
                  <c:v>0.241653361174497</c:v>
                </c:pt>
                <c:pt idx="177">
                  <c:v>0.242981892516779</c:v>
                </c:pt>
                <c:pt idx="178">
                  <c:v>0.244303607181208</c:v>
                </c:pt>
                <c:pt idx="179">
                  <c:v>0.24563265295302</c:v>
                </c:pt>
                <c:pt idx="180">
                  <c:v>0.246959944899329</c:v>
                </c:pt>
                <c:pt idx="181">
                  <c:v>0.248324921241611</c:v>
                </c:pt>
                <c:pt idx="182">
                  <c:v>0.249656445805369</c:v>
                </c:pt>
                <c:pt idx="183">
                  <c:v>0.250983118053691</c:v>
                </c:pt>
                <c:pt idx="184">
                  <c:v>0.252303593322148</c:v>
                </c:pt>
                <c:pt idx="185">
                  <c:v>0.253625927684564</c:v>
                </c:pt>
                <c:pt idx="186">
                  <c:v>0.254938557416107</c:v>
                </c:pt>
                <c:pt idx="187">
                  <c:v>0.256254800067114</c:v>
                </c:pt>
                <c:pt idx="188">
                  <c:v>0.257577754127517</c:v>
                </c:pt>
                <c:pt idx="189">
                  <c:v>0.258955019161074</c:v>
                </c:pt>
                <c:pt idx="190">
                  <c:v>0.260283445234899</c:v>
                </c:pt>
                <c:pt idx="191">
                  <c:v>0.261603920503356</c:v>
                </c:pt>
                <c:pt idx="192">
                  <c:v>0.262922536677852</c:v>
                </c:pt>
                <c:pt idx="193">
                  <c:v>0.264240018724832</c:v>
                </c:pt>
                <c:pt idx="194">
                  <c:v>0.265561733389262</c:v>
                </c:pt>
                <c:pt idx="195">
                  <c:v>0.266878595738255</c:v>
                </c:pt>
                <c:pt idx="196">
                  <c:v>0.268198556577181</c:v>
                </c:pt>
                <c:pt idx="197">
                  <c:v>0.269556821510067</c:v>
                </c:pt>
                <c:pt idx="198">
                  <c:v>0.270878021744966</c:v>
                </c:pt>
                <c:pt idx="199">
                  <c:v>0.272200975805369</c:v>
                </c:pt>
                <c:pt idx="200">
                  <c:v>0.273523310167785</c:v>
                </c:pt>
                <c:pt idx="201">
                  <c:v>0.274840172516779</c:v>
                </c:pt>
                <c:pt idx="202">
                  <c:v>0.276164985671141</c:v>
                </c:pt>
                <c:pt idx="203">
                  <c:v>0.277487320033557</c:v>
                </c:pt>
                <c:pt idx="204">
                  <c:v>0.278810893791946</c:v>
                </c:pt>
                <c:pt idx="205">
                  <c:v>0.280172876912752</c:v>
                </c:pt>
                <c:pt idx="206">
                  <c:v>0.281492732483221</c:v>
                </c:pt>
                <c:pt idx="207">
                  <c:v>0.282808975134228</c:v>
                </c:pt>
                <c:pt idx="208">
                  <c:v>0.284130175369128</c:v>
                </c:pt>
                <c:pt idx="209">
                  <c:v>0.285442080134228</c:v>
                </c:pt>
                <c:pt idx="210">
                  <c:v>0.287553250402685</c:v>
                </c:pt>
                <c:pt idx="211">
                  <c:v>0.288867014261745</c:v>
                </c:pt>
                <c:pt idx="212">
                  <c:v>0.290225898892617</c:v>
                </c:pt>
                <c:pt idx="213">
                  <c:v>0.29155122647651</c:v>
                </c:pt>
                <c:pt idx="214">
                  <c:v>0.292877173758389</c:v>
                </c:pt>
                <c:pt idx="215">
                  <c:v>0.294200127818792</c:v>
                </c:pt>
                <c:pt idx="216">
                  <c:v>0.295519983389262</c:v>
                </c:pt>
                <c:pt idx="217">
                  <c:v>0.296837979865772</c:v>
                </c:pt>
                <c:pt idx="218">
                  <c:v>0.298149884630872</c:v>
                </c:pt>
                <c:pt idx="219">
                  <c:v>0.299472218993289</c:v>
                </c:pt>
                <c:pt idx="220">
                  <c:v>0.300829244530201</c:v>
                </c:pt>
                <c:pt idx="221">
                  <c:v>0.302145487181208</c:v>
                </c:pt>
                <c:pt idx="222">
                  <c:v>0.303460490436242</c:v>
                </c:pt>
                <c:pt idx="223">
                  <c:v>0.304771775503356</c:v>
                </c:pt>
                <c:pt idx="224">
                  <c:v>0.306087293187919</c:v>
                </c:pt>
                <c:pt idx="225">
                  <c:v>0.307402296442953</c:v>
                </c:pt>
                <c:pt idx="226">
                  <c:v>0.310482785704698</c:v>
                </c:pt>
                <c:pt idx="227">
                  <c:v>0.311840430939597</c:v>
                </c:pt>
                <c:pt idx="228">
                  <c:v>0.313157807718121</c:v>
                </c:pt>
                <c:pt idx="229">
                  <c:v>0.314475804194631</c:v>
                </c:pt>
                <c:pt idx="230">
                  <c:v>0.315793800671141</c:v>
                </c:pt>
                <c:pt idx="231">
                  <c:v>0.317108803926175</c:v>
                </c:pt>
                <c:pt idx="232">
                  <c:v>0.318426180704698</c:v>
                </c:pt>
                <c:pt idx="233">
                  <c:v>0.319737465771812</c:v>
                </c:pt>
                <c:pt idx="234">
                  <c:v>0.321054842550336</c:v>
                </c:pt>
                <c:pt idx="235">
                  <c:v>0.322418579496644</c:v>
                </c:pt>
                <c:pt idx="236">
                  <c:v>0.323733477483221</c:v>
                </c:pt>
                <c:pt idx="237">
                  <c:v>0.325053952751678</c:v>
                </c:pt>
                <c:pt idx="238">
                  <c:v>0.326364618120805</c:v>
                </c:pt>
                <c:pt idx="239">
                  <c:v>0.327682614597315</c:v>
                </c:pt>
                <c:pt idx="240">
                  <c:v>0.329005463389262</c:v>
                </c:pt>
                <c:pt idx="241">
                  <c:v>0.330325318959732</c:v>
                </c:pt>
                <c:pt idx="242">
                  <c:v>0.331636604026846</c:v>
                </c:pt>
                <c:pt idx="243">
                  <c:v>0.332996728053691</c:v>
                </c:pt>
                <c:pt idx="244">
                  <c:v>0.334315344228188</c:v>
                </c:pt>
                <c:pt idx="245">
                  <c:v>0.335640052114094</c:v>
                </c:pt>
                <c:pt idx="246">
                  <c:v>0.336957428892618</c:v>
                </c:pt>
                <c:pt idx="247">
                  <c:v>0.338283376174497</c:v>
                </c:pt>
                <c:pt idx="248">
                  <c:v>0.339604365872483</c:v>
                </c:pt>
                <c:pt idx="249">
                  <c:v>0.340918024463087</c:v>
                </c:pt>
                <c:pt idx="250">
                  <c:v>0.342231683053691</c:v>
                </c:pt>
                <c:pt idx="251">
                  <c:v>0.343586229798658</c:v>
                </c:pt>
                <c:pt idx="252">
                  <c:v>0.344898029295302</c:v>
                </c:pt>
                <c:pt idx="253">
                  <c:v>0.34620735</c:v>
                </c:pt>
                <c:pt idx="254">
                  <c:v>0.347509444865772</c:v>
                </c:pt>
                <c:pt idx="255">
                  <c:v>0.34881267385906</c:v>
                </c:pt>
                <c:pt idx="256">
                  <c:v>0.350116522550336</c:v>
                </c:pt>
                <c:pt idx="257">
                  <c:v>0.351422850033557</c:v>
                </c:pt>
                <c:pt idx="258">
                  <c:v>0.352732790436242</c:v>
                </c:pt>
                <c:pt idx="259">
                  <c:v>0.354087231912752</c:v>
                </c:pt>
                <c:pt idx="260">
                  <c:v>0.355409461006711</c:v>
                </c:pt>
                <c:pt idx="261">
                  <c:v>0.358616321006711</c:v>
                </c:pt>
                <c:pt idx="262">
                  <c:v>0.359923162919463</c:v>
                </c:pt>
                <c:pt idx="263">
                  <c:v>0.361223293422819</c:v>
                </c:pt>
                <c:pt idx="264">
                  <c:v>0.36253385352349</c:v>
                </c:pt>
                <c:pt idx="265">
                  <c:v>0.363849265939597</c:v>
                </c:pt>
                <c:pt idx="266">
                  <c:v>0.365187186107383</c:v>
                </c:pt>
                <c:pt idx="267">
                  <c:v>0.366498985604027</c:v>
                </c:pt>
                <c:pt idx="268">
                  <c:v>0.367800975201342</c:v>
                </c:pt>
                <c:pt idx="269">
                  <c:v>0.36911029590604</c:v>
                </c:pt>
                <c:pt idx="270">
                  <c:v>0.370423334798658</c:v>
                </c:pt>
                <c:pt idx="271">
                  <c:v>0.371735029026846</c:v>
                </c:pt>
                <c:pt idx="272">
                  <c:v>0.373042490637584</c:v>
                </c:pt>
                <c:pt idx="273">
                  <c:v>0.374355424261745</c:v>
                </c:pt>
                <c:pt idx="274">
                  <c:v>0.37569148533557</c:v>
                </c:pt>
                <c:pt idx="275">
                  <c:v>0.377000700771812</c:v>
                </c:pt>
                <c:pt idx="276">
                  <c:v>0.378303204798658</c:v>
                </c:pt>
                <c:pt idx="277">
                  <c:v>0.379603955</c:v>
                </c:pt>
                <c:pt idx="278">
                  <c:v>0.380899127919463</c:v>
                </c:pt>
                <c:pt idx="279">
                  <c:v>0.382196159932886</c:v>
                </c:pt>
                <c:pt idx="280">
                  <c:v>0.383492572248322</c:v>
                </c:pt>
                <c:pt idx="281">
                  <c:v>0.38480612557047</c:v>
                </c:pt>
                <c:pt idx="282">
                  <c:v>0.386152510973154</c:v>
                </c:pt>
                <c:pt idx="283">
                  <c:v>0.387474015100671</c:v>
                </c:pt>
                <c:pt idx="284">
                  <c:v>0.388772181241611</c:v>
                </c:pt>
                <c:pt idx="285">
                  <c:v>0.390064875369128</c:v>
                </c:pt>
                <c:pt idx="286">
                  <c:v>0.391355090704698</c:v>
                </c:pt>
                <c:pt idx="287">
                  <c:v>0.392656975033557</c:v>
                </c:pt>
                <c:pt idx="288">
                  <c:v>0.393949049463087</c:v>
                </c:pt>
                <c:pt idx="289">
                  <c:v>0.395235651879195</c:v>
                </c:pt>
                <c:pt idx="290">
                  <c:v>0.39657594557047</c:v>
                </c:pt>
                <c:pt idx="291">
                  <c:v>0.397874111711409</c:v>
                </c:pt>
                <c:pt idx="292">
                  <c:v>0.399166805838926</c:v>
                </c:pt>
                <c:pt idx="293">
                  <c:v>0.400466831073826</c:v>
                </c:pt>
                <c:pt idx="294">
                  <c:v>0.401771088926174</c:v>
                </c:pt>
                <c:pt idx="295">
                  <c:v>0.403072867986577</c:v>
                </c:pt>
                <c:pt idx="296">
                  <c:v>0.404367315939597</c:v>
                </c:pt>
                <c:pt idx="297">
                  <c:v>0.405673432885906</c:v>
                </c:pt>
                <c:pt idx="298">
                  <c:v>0.406933283020134</c:v>
                </c:pt>
                <c:pt idx="299">
                  <c:v>0.408254892416107</c:v>
                </c:pt>
                <c:pt idx="300">
                  <c:v>0.409540769865772</c:v>
                </c:pt>
                <c:pt idx="301">
                  <c:v>0.410832224597315</c:v>
                </c:pt>
                <c:pt idx="302">
                  <c:v>0.41211810204698</c:v>
                </c:pt>
                <c:pt idx="303">
                  <c:v>0.413403979496644</c:v>
                </c:pt>
                <c:pt idx="304">
                  <c:v>0.414688617550336</c:v>
                </c:pt>
                <c:pt idx="305">
                  <c:v>0.415977593489933</c:v>
                </c:pt>
                <c:pt idx="306">
                  <c:v>0.417310345536913</c:v>
                </c:pt>
                <c:pt idx="307">
                  <c:v>0.418621934496644</c:v>
                </c:pt>
                <c:pt idx="308">
                  <c:v>0.419912664261745</c:v>
                </c:pt>
                <c:pt idx="309">
                  <c:v>0.421197816744966</c:v>
                </c:pt>
                <c:pt idx="310">
                  <c:v>0.422482349530201</c:v>
                </c:pt>
                <c:pt idx="311">
                  <c:v>0.423767607281879</c:v>
                </c:pt>
                <c:pt idx="312">
                  <c:v>0.425049766543624</c:v>
                </c:pt>
                <c:pt idx="313">
                  <c:v>0.426338017516779</c:v>
                </c:pt>
                <c:pt idx="314">
                  <c:v>0.427659205838926</c:v>
                </c:pt>
                <c:pt idx="315">
                  <c:v>0.428943118926175</c:v>
                </c:pt>
                <c:pt idx="316">
                  <c:v>0.430217841812081</c:v>
                </c:pt>
                <c:pt idx="317">
                  <c:v>0.431498761677852</c:v>
                </c:pt>
                <c:pt idx="318">
                  <c:v>0.432779576275168</c:v>
                </c:pt>
                <c:pt idx="319">
                  <c:v>0.434068341677852</c:v>
                </c:pt>
                <c:pt idx="320">
                  <c:v>0.435352254765101</c:v>
                </c:pt>
                <c:pt idx="321">
                  <c:v>0.436635653422819</c:v>
                </c:pt>
                <c:pt idx="322">
                  <c:v>0.437952398590604</c:v>
                </c:pt>
                <c:pt idx="323">
                  <c:v>0.43922763590604</c:v>
                </c:pt>
                <c:pt idx="324">
                  <c:v>0.440509689899329</c:v>
                </c:pt>
                <c:pt idx="325">
                  <c:v>0.441779455201342</c:v>
                </c:pt>
                <c:pt idx="326">
                  <c:v>0.443047361409396</c:v>
                </c:pt>
                <c:pt idx="327">
                  <c:v>0.444318880536913</c:v>
                </c:pt>
                <c:pt idx="328">
                  <c:v>0.445594223120805</c:v>
                </c:pt>
                <c:pt idx="329">
                  <c:v>0.446868221040268</c:v>
                </c:pt>
                <c:pt idx="330">
                  <c:v>0.44818795942953</c:v>
                </c:pt>
                <c:pt idx="331">
                  <c:v>0.449467429362416</c:v>
                </c:pt>
                <c:pt idx="332">
                  <c:v>0.450746279597315</c:v>
                </c:pt>
                <c:pt idx="333">
                  <c:v>0.452013566107383</c:v>
                </c:pt>
                <c:pt idx="334">
                  <c:v>0.453293761006711</c:v>
                </c:pt>
                <c:pt idx="335">
                  <c:v>0.454561667214765</c:v>
                </c:pt>
                <c:pt idx="336">
                  <c:v>0.455834425738255</c:v>
                </c:pt>
                <c:pt idx="337">
                  <c:v>0.457091282651007</c:v>
                </c:pt>
                <c:pt idx="338">
                  <c:v>0.45839697852349</c:v>
                </c:pt>
                <c:pt idx="339">
                  <c:v>0.45966787795302</c:v>
                </c:pt>
                <c:pt idx="340">
                  <c:v>0.460944974362416</c:v>
                </c:pt>
                <c:pt idx="341">
                  <c:v>0.462210401778523</c:v>
                </c:pt>
                <c:pt idx="342">
                  <c:v>0.463479442114094</c:v>
                </c:pt>
                <c:pt idx="343">
                  <c:v>0.464747243053691</c:v>
                </c:pt>
                <c:pt idx="344">
                  <c:v>0.466020621275168</c:v>
                </c:pt>
                <c:pt idx="345">
                  <c:v>0.467279851711409</c:v>
                </c:pt>
                <c:pt idx="346">
                  <c:v>0.468592773422819</c:v>
                </c:pt>
                <c:pt idx="347">
                  <c:v>0.469852623557047</c:v>
                </c:pt>
                <c:pt idx="348">
                  <c:v>0.471111853993289</c:v>
                </c:pt>
                <c:pt idx="349">
                  <c:v>0.47237108442953</c:v>
                </c:pt>
                <c:pt idx="350">
                  <c:v>0.473626082248322</c:v>
                </c:pt>
                <c:pt idx="351">
                  <c:v>0.474879735402685</c:v>
                </c:pt>
                <c:pt idx="352">
                  <c:v>0.476132149161074</c:v>
                </c:pt>
                <c:pt idx="353">
                  <c:v>0.477332508288591</c:v>
                </c:pt>
                <c:pt idx="354">
                  <c:v>0.478689428557047</c:v>
                </c:pt>
                <c:pt idx="355">
                  <c:v>0.479952166644295</c:v>
                </c:pt>
                <c:pt idx="356">
                  <c:v>0.481214285033557</c:v>
                </c:pt>
                <c:pt idx="357">
                  <c:v>0.484796106073825</c:v>
                </c:pt>
                <c:pt idx="358">
                  <c:v>0.486045421342282</c:v>
                </c:pt>
                <c:pt idx="359">
                  <c:v>0.487299074496644</c:v>
                </c:pt>
                <c:pt idx="360">
                  <c:v>0.488577503657718</c:v>
                </c:pt>
                <c:pt idx="361">
                  <c:v>0.489822481040268</c:v>
                </c:pt>
                <c:pt idx="362">
                  <c:v>0.491066943993289</c:v>
                </c:pt>
                <c:pt idx="363">
                  <c:v>0.492313160771812</c:v>
                </c:pt>
                <c:pt idx="364">
                  <c:v>0.493566708657718</c:v>
                </c:pt>
                <c:pt idx="365">
                  <c:v>0.494816538355705</c:v>
                </c:pt>
                <c:pt idx="366">
                  <c:v>0.496070705939597</c:v>
                </c:pt>
                <c:pt idx="367">
                  <c:v>0.497309486342282</c:v>
                </c:pt>
                <c:pt idx="368">
                  <c:v>0.498599584496644</c:v>
                </c:pt>
                <c:pt idx="369">
                  <c:v>0.499847555100671</c:v>
                </c:pt>
                <c:pt idx="370">
                  <c:v>0.501084476409396</c:v>
                </c:pt>
                <c:pt idx="371">
                  <c:v>0.502328728825503</c:v>
                </c:pt>
                <c:pt idx="372">
                  <c:v>0.503573706208054</c:v>
                </c:pt>
                <c:pt idx="373">
                  <c:v>0.504810007818792</c:v>
                </c:pt>
                <c:pt idx="374">
                  <c:v>0.506045689731544</c:v>
                </c:pt>
                <c:pt idx="375">
                  <c:v>0.507293040637584</c:v>
                </c:pt>
                <c:pt idx="376">
                  <c:v>0.508581794127517</c:v>
                </c:pt>
                <c:pt idx="377">
                  <c:v>0.509822328355705</c:v>
                </c:pt>
                <c:pt idx="378">
                  <c:v>0.511078249765101</c:v>
                </c:pt>
                <c:pt idx="379">
                  <c:v>0.512196189060403</c:v>
                </c:pt>
                <c:pt idx="380">
                  <c:v>0.513509543758389</c:v>
                </c:pt>
                <c:pt idx="381">
                  <c:v>0.514768049228188</c:v>
                </c:pt>
                <c:pt idx="382">
                  <c:v>0.516006724362416</c:v>
                </c:pt>
                <c:pt idx="383">
                  <c:v>0.517236209295302</c:v>
                </c:pt>
                <c:pt idx="384">
                  <c:v>0.518505342986577</c:v>
                </c:pt>
                <c:pt idx="385">
                  <c:v>0.519740299932886</c:v>
                </c:pt>
                <c:pt idx="386">
                  <c:v>0.520974637181208</c:v>
                </c:pt>
                <c:pt idx="387">
                  <c:v>0.522221882818792</c:v>
                </c:pt>
                <c:pt idx="388">
                  <c:v>0.523457459463087</c:v>
                </c:pt>
                <c:pt idx="389">
                  <c:v>0.524690557315436</c:v>
                </c:pt>
                <c:pt idx="390">
                  <c:v>0.525927268087248</c:v>
                </c:pt>
                <c:pt idx="391">
                  <c:v>0.527158612114094</c:v>
                </c:pt>
                <c:pt idx="392">
                  <c:v>0.52842691557047</c:v>
                </c:pt>
                <c:pt idx="393">
                  <c:v>0.529664351308725</c:v>
                </c:pt>
                <c:pt idx="394">
                  <c:v>0.530887019563758</c:v>
                </c:pt>
                <c:pt idx="395">
                  <c:v>0.532106589328859</c:v>
                </c:pt>
                <c:pt idx="396">
                  <c:v>0.533325539395973</c:v>
                </c:pt>
                <c:pt idx="397">
                  <c:v>0.53455130614094</c:v>
                </c:pt>
                <c:pt idx="398">
                  <c:v>0.535768397114094</c:v>
                </c:pt>
                <c:pt idx="399">
                  <c:v>0.536986727483222</c:v>
                </c:pt>
                <c:pt idx="400">
                  <c:v>0.538248939228188</c:v>
                </c:pt>
                <c:pt idx="401">
                  <c:v>0.539468403724832</c:v>
                </c:pt>
                <c:pt idx="402">
                  <c:v>0.54068724852349</c:v>
                </c:pt>
                <c:pt idx="403">
                  <c:v>0.541900001610738</c:v>
                </c:pt>
                <c:pt idx="404">
                  <c:v>0.543127522181208</c:v>
                </c:pt>
                <c:pt idx="405">
                  <c:v>0.544337176778523</c:v>
                </c:pt>
                <c:pt idx="406">
                  <c:v>0.545548690469799</c:v>
                </c:pt>
                <c:pt idx="407">
                  <c:v>0.546711248020134</c:v>
                </c:pt>
                <c:pt idx="408">
                  <c:v>0.548007543154362</c:v>
                </c:pt>
                <c:pt idx="409">
                  <c:v>0.549221430369128</c:v>
                </c:pt>
                <c:pt idx="410">
                  <c:v>0.550437281946309</c:v>
                </c:pt>
                <c:pt idx="411">
                  <c:v>0.551643838053691</c:v>
                </c:pt>
                <c:pt idx="412">
                  <c:v>0.552856485872483</c:v>
                </c:pt>
                <c:pt idx="413">
                  <c:v>0.554067894295302</c:v>
                </c:pt>
                <c:pt idx="414">
                  <c:v>0.555294689899329</c:v>
                </c:pt>
                <c:pt idx="415">
                  <c:v>0.556501140738255</c:v>
                </c:pt>
                <c:pt idx="416">
                  <c:v>0.55775333204698</c:v>
                </c:pt>
                <c:pt idx="417">
                  <c:v>0.558956684395973</c:v>
                </c:pt>
                <c:pt idx="418">
                  <c:v>0.560167367852349</c:v>
                </c:pt>
                <c:pt idx="419">
                  <c:v>0.561372579295302</c:v>
                </c:pt>
                <c:pt idx="420">
                  <c:v>0.562580374798658</c:v>
                </c:pt>
                <c:pt idx="421">
                  <c:v>0.563633245805369</c:v>
                </c:pt>
                <c:pt idx="422">
                  <c:v>0.564958058959732</c:v>
                </c:pt>
                <c:pt idx="423">
                  <c:v>0.566027042114094</c:v>
                </c:pt>
                <c:pt idx="424">
                  <c:v>0.567279233422819</c:v>
                </c:pt>
                <c:pt idx="425">
                  <c:v>0.568578440335571</c:v>
                </c:pt>
                <c:pt idx="426">
                  <c:v>0.569794806342282</c:v>
                </c:pt>
                <c:pt idx="427">
                  <c:v>0.570993201107383</c:v>
                </c:pt>
                <c:pt idx="428">
                  <c:v>0.572029959966443</c:v>
                </c:pt>
                <c:pt idx="429">
                  <c:v>0.573237872651007</c:v>
                </c:pt>
                <c:pt idx="430">
                  <c:v>0.574414577986577</c:v>
                </c:pt>
                <c:pt idx="431">
                  <c:v>0.575709856174497</c:v>
                </c:pt>
                <c:pt idx="432">
                  <c:v>0.576941913255034</c:v>
                </c:pt>
                <c:pt idx="433">
                  <c:v>0.577985395436242</c:v>
                </c:pt>
                <c:pt idx="434">
                  <c:v>0.579219112986577</c:v>
                </c:pt>
                <c:pt idx="435">
                  <c:v>0.580307821208054</c:v>
                </c:pt>
                <c:pt idx="436">
                  <c:v>0.58149072352349</c:v>
                </c:pt>
                <c:pt idx="437">
                  <c:v>0.582799845604027</c:v>
                </c:pt>
                <c:pt idx="438">
                  <c:v>0.583853453489933</c:v>
                </c:pt>
                <c:pt idx="439">
                  <c:v>0.585052783758389</c:v>
                </c:pt>
                <c:pt idx="440">
                  <c:v>0.586183117013423</c:v>
                </c:pt>
                <c:pt idx="441">
                  <c:v>0.587311906979866</c:v>
                </c:pt>
                <c:pt idx="442">
                  <c:v>0.588521573489933</c:v>
                </c:pt>
                <c:pt idx="443">
                  <c:v>0.589652129194631</c:v>
                </c:pt>
                <c:pt idx="444">
                  <c:v>0.590756236510067</c:v>
                </c:pt>
                <c:pt idx="445">
                  <c:v>0.591998010134228</c:v>
                </c:pt>
                <c:pt idx="446">
                  <c:v>0.593079703053691</c:v>
                </c:pt>
                <c:pt idx="447">
                  <c:v>0.594196426778524</c:v>
                </c:pt>
                <c:pt idx="448">
                  <c:v>0.595305807483222</c:v>
                </c:pt>
                <c:pt idx="449">
                  <c:v>0.596541372214765</c:v>
                </c:pt>
                <c:pt idx="450">
                  <c:v>0.597755469966443</c:v>
                </c:pt>
                <c:pt idx="451">
                  <c:v>0.59881704057047</c:v>
                </c:pt>
                <c:pt idx="452">
                  <c:v>0.599986309530201</c:v>
                </c:pt>
                <c:pt idx="453">
                  <c:v>0.601158676979866</c:v>
                </c:pt>
                <c:pt idx="454">
                  <c:v>0.602258247785235</c:v>
                </c:pt>
                <c:pt idx="455">
                  <c:v>0.603426277348993</c:v>
                </c:pt>
                <c:pt idx="456">
                  <c:v>0.604575727885906</c:v>
                </c:pt>
                <c:pt idx="457">
                  <c:v>0.605782786510067</c:v>
                </c:pt>
                <c:pt idx="458">
                  <c:v>0.60691869704698</c:v>
                </c:pt>
                <c:pt idx="459">
                  <c:v>0.608070322483222</c:v>
                </c:pt>
                <c:pt idx="460">
                  <c:v>0.609204373926174</c:v>
                </c:pt>
                <c:pt idx="461">
                  <c:v>0.610343079060403</c:v>
                </c:pt>
                <c:pt idx="462">
                  <c:v>0.611503052550336</c:v>
                </c:pt>
                <c:pt idx="463">
                  <c:v>0.612666031174497</c:v>
                </c:pt>
                <c:pt idx="464">
                  <c:v>0.616534663221477</c:v>
                </c:pt>
                <c:pt idx="465">
                  <c:v>0.617711368557047</c:v>
                </c:pt>
                <c:pt idx="466">
                  <c:v>0.618862666275168</c:v>
                </c:pt>
                <c:pt idx="467">
                  <c:v>0.619975028288591</c:v>
                </c:pt>
                <c:pt idx="468">
                  <c:v>0.621164747281879</c:v>
                </c:pt>
                <c:pt idx="469">
                  <c:v>0.622265954731544</c:v>
                </c:pt>
                <c:pt idx="470">
                  <c:v>0.623453814630873</c:v>
                </c:pt>
                <c:pt idx="471">
                  <c:v>0.62461285261745</c:v>
                </c:pt>
                <c:pt idx="472">
                  <c:v>0.625763939798658</c:v>
                </c:pt>
                <c:pt idx="473">
                  <c:v>0.626874337449664</c:v>
                </c:pt>
                <c:pt idx="474">
                  <c:v>0.628050317818792</c:v>
                </c:pt>
                <c:pt idx="475">
                  <c:v>0.629199136744966</c:v>
                </c:pt>
                <c:pt idx="476">
                  <c:v>0.630337315536913</c:v>
                </c:pt>
                <c:pt idx="477">
                  <c:v>0.631482416275168</c:v>
                </c:pt>
                <c:pt idx="478">
                  <c:v>0.632607791946309</c:v>
                </c:pt>
                <c:pt idx="479">
                  <c:v>0.633776429295302</c:v>
                </c:pt>
                <c:pt idx="480">
                  <c:v>0.634906657281879</c:v>
                </c:pt>
                <c:pt idx="481">
                  <c:v>0.636035026174497</c:v>
                </c:pt>
                <c:pt idx="482">
                  <c:v>0.637165254161074</c:v>
                </c:pt>
                <c:pt idx="483">
                  <c:v>0.638309115503356</c:v>
                </c:pt>
                <c:pt idx="484">
                  <c:v>0.63943438590604</c:v>
                </c:pt>
                <c:pt idx="485">
                  <c:v>0.640551600234899</c:v>
                </c:pt>
                <c:pt idx="486">
                  <c:v>0.641673772147651</c:v>
                </c:pt>
                <c:pt idx="487">
                  <c:v>0.642826297348993</c:v>
                </c:pt>
                <c:pt idx="488">
                  <c:v>0.64393720942953</c:v>
                </c:pt>
                <c:pt idx="489">
                  <c:v>0.645046578221477</c:v>
                </c:pt>
                <c:pt idx="490">
                  <c:v>0.646165242483221</c:v>
                </c:pt>
                <c:pt idx="491">
                  <c:v>0.647268928724832</c:v>
                </c:pt>
                <c:pt idx="492">
                  <c:v>0.648368896778523</c:v>
                </c:pt>
                <c:pt idx="493">
                  <c:v>0.64948487171141</c:v>
                </c:pt>
                <c:pt idx="494">
                  <c:v>0.650582980671141</c:v>
                </c:pt>
                <c:pt idx="495">
                  <c:v>0.651719288456376</c:v>
                </c:pt>
                <c:pt idx="496">
                  <c:v>0.652846827114094</c:v>
                </c:pt>
                <c:pt idx="497">
                  <c:v>0.653956499798658</c:v>
                </c:pt>
                <c:pt idx="498">
                  <c:v>0.655052024697987</c:v>
                </c:pt>
                <c:pt idx="499">
                  <c:v>0.656150648087248</c:v>
                </c:pt>
                <c:pt idx="500">
                  <c:v>0.657256707852349</c:v>
                </c:pt>
                <c:pt idx="501">
                  <c:v>0.658353366879195</c:v>
                </c:pt>
                <c:pt idx="502">
                  <c:v>0.659444039463087</c:v>
                </c:pt>
                <c:pt idx="503">
                  <c:v>0.660577868456376</c:v>
                </c:pt>
                <c:pt idx="504">
                  <c:v>0.661651189496644</c:v>
                </c:pt>
                <c:pt idx="505">
                  <c:v>0.662725024966443</c:v>
                </c:pt>
                <c:pt idx="506">
                  <c:v>0.663818690771812</c:v>
                </c:pt>
                <c:pt idx="507">
                  <c:v>0.664906159597316</c:v>
                </c:pt>
                <c:pt idx="508">
                  <c:v>0.665983713255034</c:v>
                </c:pt>
                <c:pt idx="509">
                  <c:v>0.667053210838926</c:v>
                </c:pt>
                <c:pt idx="510">
                  <c:v>0.668137686442953</c:v>
                </c:pt>
                <c:pt idx="511">
                  <c:v>0.669236812348993</c:v>
                </c:pt>
                <c:pt idx="512">
                  <c:v>0.670314985704698</c:v>
                </c:pt>
                <c:pt idx="513">
                  <c:v>0.671377046912752</c:v>
                </c:pt>
                <c:pt idx="514">
                  <c:v>0.672435495201342</c:v>
                </c:pt>
                <c:pt idx="515">
                  <c:v>0.673490845</c:v>
                </c:pt>
                <c:pt idx="516">
                  <c:v>0.674553631174497</c:v>
                </c:pt>
                <c:pt idx="517">
                  <c:v>0.675586052147651</c:v>
                </c:pt>
                <c:pt idx="518">
                  <c:v>0.676633345872483</c:v>
                </c:pt>
                <c:pt idx="519">
                  <c:v>0.677730612684564</c:v>
                </c:pt>
                <c:pt idx="520">
                  <c:v>0.678773463255034</c:v>
                </c:pt>
                <c:pt idx="521">
                  <c:v>0.679817553221476</c:v>
                </c:pt>
                <c:pt idx="522">
                  <c:v>0.680877860604027</c:v>
                </c:pt>
                <c:pt idx="523">
                  <c:v>0.681915239161074</c:v>
                </c:pt>
                <c:pt idx="524">
                  <c:v>0.68296108295302</c:v>
                </c:pt>
                <c:pt idx="525">
                  <c:v>0.684016947181208</c:v>
                </c:pt>
                <c:pt idx="526">
                  <c:v>0.68504306590604</c:v>
                </c:pt>
                <c:pt idx="527">
                  <c:v>0.686101911442953</c:v>
                </c:pt>
                <c:pt idx="528">
                  <c:v>0.68714166352349</c:v>
                </c:pt>
                <c:pt idx="529">
                  <c:v>0.688161690536913</c:v>
                </c:pt>
                <c:pt idx="530">
                  <c:v>0.689186569865772</c:v>
                </c:pt>
                <c:pt idx="531">
                  <c:v>0.690203393120805</c:v>
                </c:pt>
                <c:pt idx="532">
                  <c:v>0.691246138422819</c:v>
                </c:pt>
                <c:pt idx="533">
                  <c:v>0.692257384395973</c:v>
                </c:pt>
                <c:pt idx="534">
                  <c:v>0.693272243288591</c:v>
                </c:pt>
                <c:pt idx="535">
                  <c:v>0.694329124463087</c:v>
                </c:pt>
                <c:pt idx="536">
                  <c:v>0.695339645469799</c:v>
                </c:pt>
                <c:pt idx="537">
                  <c:v>0.696353370234899</c:v>
                </c:pt>
                <c:pt idx="538">
                  <c:v>0.697346130536913</c:v>
                </c:pt>
                <c:pt idx="539">
                  <c:v>0.698313588489933</c:v>
                </c:pt>
                <c:pt idx="540">
                  <c:v>0.699297673020134</c:v>
                </c:pt>
                <c:pt idx="541">
                  <c:v>0.700296010604027</c:v>
                </c:pt>
                <c:pt idx="542">
                  <c:v>0.701274517852349</c:v>
                </c:pt>
                <c:pt idx="543">
                  <c:v>0.702293702718121</c:v>
                </c:pt>
                <c:pt idx="544">
                  <c:v>0.703274478221477</c:v>
                </c:pt>
                <c:pt idx="545">
                  <c:v>0.704221895302013</c:v>
                </c:pt>
                <c:pt idx="546">
                  <c:v>0.705183051006711</c:v>
                </c:pt>
                <c:pt idx="547">
                  <c:v>0.706171368154362</c:v>
                </c:pt>
                <c:pt idx="548">
                  <c:v>0.707131798892618</c:v>
                </c:pt>
                <c:pt idx="549">
                  <c:v>0.70808913114094</c:v>
                </c:pt>
                <c:pt idx="550">
                  <c:v>0.709067638389262</c:v>
                </c:pt>
                <c:pt idx="551">
                  <c:v>0.710030021577181</c:v>
                </c:pt>
                <c:pt idx="552">
                  <c:v>0.710978783322148</c:v>
                </c:pt>
                <c:pt idx="553">
                  <c:v>0.711950368624161</c:v>
                </c:pt>
                <c:pt idx="554">
                  <c:v>0.712902123590604</c:v>
                </c:pt>
                <c:pt idx="555">
                  <c:v>0.713845202785235</c:v>
                </c:pt>
                <c:pt idx="556">
                  <c:v>0.714811725234899</c:v>
                </c:pt>
                <c:pt idx="557">
                  <c:v>0.715746023389262</c:v>
                </c:pt>
                <c:pt idx="558">
                  <c:v>0.716669891946309</c:v>
                </c:pt>
                <c:pt idx="559">
                  <c:v>0.717645592684564</c:v>
                </c:pt>
                <c:pt idx="560">
                  <c:v>0.71857606738255</c:v>
                </c:pt>
                <c:pt idx="561">
                  <c:v>0.719489401073826</c:v>
                </c:pt>
                <c:pt idx="562">
                  <c:v>0.721269614932886</c:v>
                </c:pt>
                <c:pt idx="563">
                  <c:v>0.722166216778523</c:v>
                </c:pt>
                <c:pt idx="564">
                  <c:v>0.723057346610738</c:v>
                </c:pt>
                <c:pt idx="565">
                  <c:v>0.723981109899329</c:v>
                </c:pt>
                <c:pt idx="566">
                  <c:v>0.724896080234899</c:v>
                </c:pt>
                <c:pt idx="567">
                  <c:v>0.725783281342282</c:v>
                </c:pt>
                <c:pt idx="568">
                  <c:v>0.726684946040268</c:v>
                </c:pt>
                <c:pt idx="569">
                  <c:v>0.727571013020134</c:v>
                </c:pt>
                <c:pt idx="570">
                  <c:v>0.728429404127517</c:v>
                </c:pt>
                <c:pt idx="571">
                  <c:v>0.729323527181208</c:v>
                </c:pt>
                <c:pt idx="572">
                  <c:v>0.730151342550336</c:v>
                </c:pt>
                <c:pt idx="573">
                  <c:v>0.731002192013423</c:v>
                </c:pt>
                <c:pt idx="574">
                  <c:v>0.731896922852349</c:v>
                </c:pt>
                <c:pt idx="575">
                  <c:v>0.732744568557047</c:v>
                </c:pt>
                <c:pt idx="576">
                  <c:v>0.733593453657718</c:v>
                </c:pt>
                <c:pt idx="577">
                  <c:v>0.73446216909396</c:v>
                </c:pt>
                <c:pt idx="578">
                  <c:v>0.735288850335571</c:v>
                </c:pt>
                <c:pt idx="579">
                  <c:v>0.736131538456376</c:v>
                </c:pt>
                <c:pt idx="580">
                  <c:v>0.736979909127517</c:v>
                </c:pt>
                <c:pt idx="581">
                  <c:v>0.73781392147651</c:v>
                </c:pt>
                <c:pt idx="582">
                  <c:v>0.738644718154363</c:v>
                </c:pt>
                <c:pt idx="583">
                  <c:v>0.739491744161074</c:v>
                </c:pt>
                <c:pt idx="584">
                  <c:v>0.74030582090604</c:v>
                </c:pt>
                <c:pt idx="585">
                  <c:v>0.74112062261745</c:v>
                </c:pt>
                <c:pt idx="586">
                  <c:v>0.741941212147651</c:v>
                </c:pt>
                <c:pt idx="587">
                  <c:v>0.74273381</c:v>
                </c:pt>
                <c:pt idx="588">
                  <c:v>0.74352320409396</c:v>
                </c:pt>
                <c:pt idx="589">
                  <c:v>0.744292253422819</c:v>
                </c:pt>
                <c:pt idx="590">
                  <c:v>0.745123669798658</c:v>
                </c:pt>
                <c:pt idx="591">
                  <c:v>0.745908515469799</c:v>
                </c:pt>
                <c:pt idx="592">
                  <c:v>0.746716395234899</c:v>
                </c:pt>
                <c:pt idx="593">
                  <c:v>0.747490296879195</c:v>
                </c:pt>
                <c:pt idx="594">
                  <c:v>0.748253043959732</c:v>
                </c:pt>
                <c:pt idx="595">
                  <c:v>0.749017650134228</c:v>
                </c:pt>
                <c:pt idx="596">
                  <c:v>0.749811382114094</c:v>
                </c:pt>
                <c:pt idx="597">
                  <c:v>0.75055564352349</c:v>
                </c:pt>
                <c:pt idx="598">
                  <c:v>0.75133015295302</c:v>
                </c:pt>
                <c:pt idx="599">
                  <c:v>0.752060161308725</c:v>
                </c:pt>
                <c:pt idx="600">
                  <c:v>0.752802563624161</c:v>
                </c:pt>
                <c:pt idx="601">
                  <c:v>0.753533811375839</c:v>
                </c:pt>
                <c:pt idx="602">
                  <c:v>0.754299762214765</c:v>
                </c:pt>
                <c:pt idx="603">
                  <c:v>0.755729121744967</c:v>
                </c:pt>
                <c:pt idx="604">
                  <c:v>0.756486396812081</c:v>
                </c:pt>
                <c:pt idx="605">
                  <c:v>0.757208231912752</c:v>
                </c:pt>
                <c:pt idx="606">
                  <c:v>0.757963437348993</c:v>
                </c:pt>
                <c:pt idx="607">
                  <c:v>0.758664834328859</c:v>
                </c:pt>
                <c:pt idx="608">
                  <c:v>0.759361998691275</c:v>
                </c:pt>
                <c:pt idx="609">
                  <c:v>0.760047388791946</c:v>
                </c:pt>
                <c:pt idx="610">
                  <c:v>0.760773678959732</c:v>
                </c:pt>
                <c:pt idx="611">
                  <c:v>0.761465266040268</c:v>
                </c:pt>
                <c:pt idx="612">
                  <c:v>0.762157367550336</c:v>
                </c:pt>
              </c:strCache>
            </c:strRef>
          </c:cat>
          <c:val>
            <c:numRef>
              <c:f>[5]Лист1!$M$14:$M$626</c:f>
              <c:numCache>
                <c:formatCode>General</c:formatCode>
                <c:ptCount val="613"/>
                <c:pt idx="0">
                  <c:v>1.53516429268058</c:v>
                </c:pt>
                <c:pt idx="1">
                  <c:v>2.51003797554992</c:v>
                </c:pt>
                <c:pt idx="2">
                  <c:v>3.39319835373781</c:v>
                </c:pt>
                <c:pt idx="3">
                  <c:v>9.20149123966042</c:v>
                </c:pt>
                <c:pt idx="4">
                  <c:v>10.8156211910668</c:v>
                </c:pt>
                <c:pt idx="5">
                  <c:v>12.7661256193627</c:v>
                </c:pt>
                <c:pt idx="6">
                  <c:v>13.5662140858238</c:v>
                </c:pt>
                <c:pt idx="7">
                  <c:v>21.4042669131771</c:v>
                </c:pt>
                <c:pt idx="8">
                  <c:v>22.4553424745611</c:v>
                </c:pt>
                <c:pt idx="9">
                  <c:v>25.2616536577572</c:v>
                </c:pt>
                <c:pt idx="10">
                  <c:v>32.4018556881726</c:v>
                </c:pt>
                <c:pt idx="11">
                  <c:v>37.6821947225475</c:v>
                </c:pt>
                <c:pt idx="12">
                  <c:v>40.2441001190167</c:v>
                </c:pt>
                <c:pt idx="13">
                  <c:v>42.3164552531468</c:v>
                </c:pt>
                <c:pt idx="14">
                  <c:v>44.1923791501053</c:v>
                </c:pt>
                <c:pt idx="15">
                  <c:v>46.3121545445929</c:v>
                </c:pt>
                <c:pt idx="16">
                  <c:v>48.9235267166103</c:v>
                </c:pt>
                <c:pt idx="17">
                  <c:v>54.5634109400911</c:v>
                </c:pt>
                <c:pt idx="18">
                  <c:v>57.7949861632561</c:v>
                </c:pt>
                <c:pt idx="19">
                  <c:v>65.4521314954798</c:v>
                </c:pt>
                <c:pt idx="20">
                  <c:v>66.2025117538084</c:v>
                </c:pt>
                <c:pt idx="21">
                  <c:v>67.2131155134074</c:v>
                </c:pt>
                <c:pt idx="22">
                  <c:v>71.8424557253098</c:v>
                </c:pt>
                <c:pt idx="23">
                  <c:v>76.6337495156056</c:v>
                </c:pt>
                <c:pt idx="24">
                  <c:v>84.089667277964</c:v>
                </c:pt>
                <c:pt idx="25">
                  <c:v>89.0190203064736</c:v>
                </c:pt>
                <c:pt idx="26">
                  <c:v>92.6083854330262</c:v>
                </c:pt>
                <c:pt idx="27">
                  <c:v>112.375658286439</c:v>
                </c:pt>
                <c:pt idx="28">
                  <c:v>121.683715763414</c:v>
                </c:pt>
                <c:pt idx="29">
                  <c:v>133.538993932853</c:v>
                </c:pt>
                <c:pt idx="30">
                  <c:v>146.949069702889</c:v>
                </c:pt>
                <c:pt idx="31">
                  <c:v>155.297930254086</c:v>
                </c:pt>
                <c:pt idx="32">
                  <c:v>179.681428753474</c:v>
                </c:pt>
                <c:pt idx="33">
                  <c:v>208.614529587638</c:v>
                </c:pt>
                <c:pt idx="34">
                  <c:v>219.201349227941</c:v>
                </c:pt>
                <c:pt idx="35">
                  <c:v>233.259365189609</c:v>
                </c:pt>
                <c:pt idx="36">
                  <c:v>247.296781181839</c:v>
                </c:pt>
                <c:pt idx="37">
                  <c:v>262.588154529482</c:v>
                </c:pt>
                <c:pt idx="38">
                  <c:v>277.238419723535</c:v>
                </c:pt>
                <c:pt idx="39">
                  <c:v>291.652383752663</c:v>
                </c:pt>
                <c:pt idx="40">
                  <c:v>305.350775004323</c:v>
                </c:pt>
                <c:pt idx="41">
                  <c:v>317.932251384429</c:v>
                </c:pt>
                <c:pt idx="42">
                  <c:v>328.894427652446</c:v>
                </c:pt>
                <c:pt idx="43">
                  <c:v>336.865607962561</c:v>
                </c:pt>
                <c:pt idx="44">
                  <c:v>343.731053147858</c:v>
                </c:pt>
                <c:pt idx="45">
                  <c:v>348.278352520969</c:v>
                </c:pt>
                <c:pt idx="46">
                  <c:v>351.083365503036</c:v>
                </c:pt>
                <c:pt idx="47">
                  <c:v>352.008529909532</c:v>
                </c:pt>
                <c:pt idx="48">
                  <c:v>262.947195748514</c:v>
                </c:pt>
                <c:pt idx="49">
                  <c:v>278.090852148642</c:v>
                </c:pt>
                <c:pt idx="50">
                  <c:v>298.703969277506</c:v>
                </c:pt>
                <c:pt idx="51">
                  <c:v>318.110335673248</c:v>
                </c:pt>
                <c:pt idx="52">
                  <c:v>333.481734165761</c:v>
                </c:pt>
                <c:pt idx="53">
                  <c:v>357.28929913111</c:v>
                </c:pt>
                <c:pt idx="54">
                  <c:v>364.423264830953</c:v>
                </c:pt>
                <c:pt idx="55">
                  <c:v>365.403892976274</c:v>
                </c:pt>
                <c:pt idx="56">
                  <c:v>367.547440631116</c:v>
                </c:pt>
                <c:pt idx="57">
                  <c:v>369.402162267655</c:v>
                </c:pt>
                <c:pt idx="58">
                  <c:v>371.19407274905</c:v>
                </c:pt>
                <c:pt idx="59">
                  <c:v>372.853173419518</c:v>
                </c:pt>
                <c:pt idx="60">
                  <c:v>374.391224368195</c:v>
                </c:pt>
                <c:pt idx="61">
                  <c:v>375.881404552839</c:v>
                </c:pt>
                <c:pt idx="62">
                  <c:v>377.262486986251</c:v>
                </c:pt>
                <c:pt idx="63">
                  <c:v>378.643403204665</c:v>
                </c:pt>
                <c:pt idx="64">
                  <c:v>379.851428329723</c:v>
                </c:pt>
                <c:pt idx="65">
                  <c:v>380.976446927928</c:v>
                </c:pt>
                <c:pt idx="66">
                  <c:v>382.26082204967</c:v>
                </c:pt>
                <c:pt idx="67">
                  <c:v>383.501112082078</c:v>
                </c:pt>
                <c:pt idx="68">
                  <c:v>384.622429193235</c:v>
                </c:pt>
                <c:pt idx="69">
                  <c:v>385.777617176733</c:v>
                </c:pt>
                <c:pt idx="70">
                  <c:v>386.869039280288</c:v>
                </c:pt>
                <c:pt idx="71">
                  <c:v>388.000440400296</c:v>
                </c:pt>
                <c:pt idx="72">
                  <c:v>389.124001300376</c:v>
                </c:pt>
                <c:pt idx="73">
                  <c:v>390.159904439673</c:v>
                </c:pt>
                <c:pt idx="74">
                  <c:v>391.097651939826</c:v>
                </c:pt>
                <c:pt idx="75">
                  <c:v>392.18214676387</c:v>
                </c:pt>
                <c:pt idx="76">
                  <c:v>393.251005908346</c:v>
                </c:pt>
                <c:pt idx="77">
                  <c:v>394.260232749313</c:v>
                </c:pt>
                <c:pt idx="78">
                  <c:v>395.233261928984</c:v>
                </c:pt>
                <c:pt idx="79">
                  <c:v>396.219463536235</c:v>
                </c:pt>
                <c:pt idx="80">
                  <c:v>397.13279328521</c:v>
                </c:pt>
                <c:pt idx="81">
                  <c:v>398.082594610428</c:v>
                </c:pt>
                <c:pt idx="82">
                  <c:v>399.095928178699</c:v>
                </c:pt>
                <c:pt idx="83">
                  <c:v>400.019927547573</c:v>
                </c:pt>
                <c:pt idx="84">
                  <c:v>400.925825266301</c:v>
                </c:pt>
                <c:pt idx="85">
                  <c:v>401.878409827637</c:v>
                </c:pt>
                <c:pt idx="86">
                  <c:v>402.797446645439</c:v>
                </c:pt>
                <c:pt idx="87">
                  <c:v>404.516087002293</c:v>
                </c:pt>
                <c:pt idx="88">
                  <c:v>405.439900437593</c:v>
                </c:pt>
                <c:pt idx="89">
                  <c:v>406.308374600877</c:v>
                </c:pt>
                <c:pt idx="90">
                  <c:v>407.158976821569</c:v>
                </c:pt>
                <c:pt idx="91">
                  <c:v>407.964911110226</c:v>
                </c:pt>
                <c:pt idx="92">
                  <c:v>408.830456660562</c:v>
                </c:pt>
                <c:pt idx="93">
                  <c:v>409.622913859277</c:v>
                </c:pt>
                <c:pt idx="94">
                  <c:v>410.476267540393</c:v>
                </c:pt>
                <c:pt idx="95">
                  <c:v>411.311761387525</c:v>
                </c:pt>
                <c:pt idx="96">
                  <c:v>412.119314781535</c:v>
                </c:pt>
                <c:pt idx="97">
                  <c:v>412.842622323295</c:v>
                </c:pt>
                <c:pt idx="98">
                  <c:v>413.641540204197</c:v>
                </c:pt>
                <c:pt idx="99">
                  <c:v>414.459405804145</c:v>
                </c:pt>
                <c:pt idx="100">
                  <c:v>415.196505435647</c:v>
                </c:pt>
                <c:pt idx="101">
                  <c:v>415.995563240387</c:v>
                </c:pt>
                <c:pt idx="102">
                  <c:v>416.760694952634</c:v>
                </c:pt>
                <c:pt idx="103">
                  <c:v>417.51129722629</c:v>
                </c:pt>
                <c:pt idx="104">
                  <c:v>418.297138250692</c:v>
                </c:pt>
                <c:pt idx="105">
                  <c:v>419.065406878676</c:v>
                </c:pt>
                <c:pt idx="106">
                  <c:v>419.711028388157</c:v>
                </c:pt>
                <c:pt idx="107">
                  <c:v>420.45759560464</c:v>
                </c:pt>
                <c:pt idx="108">
                  <c:v>421.226033433431</c:v>
                </c:pt>
                <c:pt idx="109">
                  <c:v>422.009556059487</c:v>
                </c:pt>
                <c:pt idx="110">
                  <c:v>422.75677302464</c:v>
                </c:pt>
                <c:pt idx="111">
                  <c:v>423.47230348933</c:v>
                </c:pt>
                <c:pt idx="112">
                  <c:v>424.190275387561</c:v>
                </c:pt>
                <c:pt idx="113">
                  <c:v>424.809566726634</c:v>
                </c:pt>
                <c:pt idx="114">
                  <c:v>425.506160622452</c:v>
                </c:pt>
                <c:pt idx="115">
                  <c:v>426.178764205284</c:v>
                </c:pt>
                <c:pt idx="116">
                  <c:v>426.834194933382</c:v>
                </c:pt>
                <c:pt idx="117">
                  <c:v>427.451971911929</c:v>
                </c:pt>
                <c:pt idx="118">
                  <c:v>428.137720904705</c:v>
                </c:pt>
                <c:pt idx="119">
                  <c:v>428.72548129485</c:v>
                </c:pt>
                <c:pt idx="120">
                  <c:v>429.377007662906</c:v>
                </c:pt>
                <c:pt idx="121">
                  <c:v>430.059407798863</c:v>
                </c:pt>
                <c:pt idx="122">
                  <c:v>430.676749884805</c:v>
                </c:pt>
                <c:pt idx="123">
                  <c:v>431.273641685315</c:v>
                </c:pt>
                <c:pt idx="124">
                  <c:v>431.869900365811</c:v>
                </c:pt>
                <c:pt idx="125">
                  <c:v>432.441004611085</c:v>
                </c:pt>
                <c:pt idx="126">
                  <c:v>433.058017272562</c:v>
                </c:pt>
                <c:pt idx="127">
                  <c:v>433.676548061913</c:v>
                </c:pt>
                <c:pt idx="128">
                  <c:v>434.281653085274</c:v>
                </c:pt>
                <c:pt idx="129">
                  <c:v>434.809912110232</c:v>
                </c:pt>
                <c:pt idx="130">
                  <c:v>435.365162873592</c:v>
                </c:pt>
                <c:pt idx="131">
                  <c:v>435.945218920143</c:v>
                </c:pt>
                <c:pt idx="132">
                  <c:v>436.466968663292</c:v>
                </c:pt>
                <c:pt idx="133">
                  <c:v>437.073080915728</c:v>
                </c:pt>
                <c:pt idx="134">
                  <c:v>437.610078570086</c:v>
                </c:pt>
                <c:pt idx="135">
                  <c:v>438.186096588925</c:v>
                </c:pt>
                <c:pt idx="136">
                  <c:v>438.770497431944</c:v>
                </c:pt>
                <c:pt idx="137">
                  <c:v>439.35430866926</c:v>
                </c:pt>
                <c:pt idx="138">
                  <c:v>439.858735723683</c:v>
                </c:pt>
                <c:pt idx="139">
                  <c:v>440.40037603539</c:v>
                </c:pt>
                <c:pt idx="140">
                  <c:v>440.955604788468</c:v>
                </c:pt>
                <c:pt idx="141">
                  <c:v>442.022622786026</c:v>
                </c:pt>
                <c:pt idx="142">
                  <c:v>442.499389755581</c:v>
                </c:pt>
                <c:pt idx="143">
                  <c:v>443.013095275403</c:v>
                </c:pt>
                <c:pt idx="144">
                  <c:v>443.522691383651</c:v>
                </c:pt>
                <c:pt idx="145">
                  <c:v>444.056661577668</c:v>
                </c:pt>
                <c:pt idx="146">
                  <c:v>444.496215381564</c:v>
                </c:pt>
                <c:pt idx="147">
                  <c:v>445.018230954974</c:v>
                </c:pt>
                <c:pt idx="148">
                  <c:v>445.511418808987</c:v>
                </c:pt>
                <c:pt idx="149">
                  <c:v>445.969352470918</c:v>
                </c:pt>
                <c:pt idx="150">
                  <c:v>446.478853900624</c:v>
                </c:pt>
                <c:pt idx="151">
                  <c:v>446.980380313119</c:v>
                </c:pt>
                <c:pt idx="152">
                  <c:v>447.428721849254</c:v>
                </c:pt>
                <c:pt idx="153">
                  <c:v>447.92191146631</c:v>
                </c:pt>
                <c:pt idx="154">
                  <c:v>448.37427530654</c:v>
                </c:pt>
                <c:pt idx="155">
                  <c:v>448.773798113932</c:v>
                </c:pt>
                <c:pt idx="156">
                  <c:v>449.238549346172</c:v>
                </c:pt>
                <c:pt idx="157">
                  <c:v>449.760447693801</c:v>
                </c:pt>
                <c:pt idx="158">
                  <c:v>450.14775913389</c:v>
                </c:pt>
                <c:pt idx="159">
                  <c:v>450.631887803888</c:v>
                </c:pt>
                <c:pt idx="160">
                  <c:v>451.079401846575</c:v>
                </c:pt>
                <c:pt idx="161">
                  <c:v>451.486608989895</c:v>
                </c:pt>
                <c:pt idx="162">
                  <c:v>451.946206152009</c:v>
                </c:pt>
                <c:pt idx="163">
                  <c:v>452.405532704472</c:v>
                </c:pt>
                <c:pt idx="164">
                  <c:v>452.844753918168</c:v>
                </c:pt>
                <c:pt idx="165">
                  <c:v>453.288266896207</c:v>
                </c:pt>
                <c:pt idx="166">
                  <c:v>453.703139163192</c:v>
                </c:pt>
                <c:pt idx="167">
                  <c:v>454.081963283203</c:v>
                </c:pt>
                <c:pt idx="168">
                  <c:v>454.532394651888</c:v>
                </c:pt>
                <c:pt idx="169">
                  <c:v>454.942862689498</c:v>
                </c:pt>
                <c:pt idx="170">
                  <c:v>455.357155628906</c:v>
                </c:pt>
                <c:pt idx="171">
                  <c:v>455.735651925104</c:v>
                </c:pt>
                <c:pt idx="172">
                  <c:v>456.157590105421</c:v>
                </c:pt>
                <c:pt idx="173">
                  <c:v>456.559071716724</c:v>
                </c:pt>
                <c:pt idx="174">
                  <c:v>456.97258865158</c:v>
                </c:pt>
                <c:pt idx="175">
                  <c:v>457.381941510034</c:v>
                </c:pt>
                <c:pt idx="176">
                  <c:v>457.810705662796</c:v>
                </c:pt>
                <c:pt idx="177">
                  <c:v>458.125249596536</c:v>
                </c:pt>
                <c:pt idx="178">
                  <c:v>458.565120550553</c:v>
                </c:pt>
                <c:pt idx="179">
                  <c:v>458.984840579528</c:v>
                </c:pt>
                <c:pt idx="180">
                  <c:v>459.310640088404</c:v>
                </c:pt>
                <c:pt idx="181">
                  <c:v>459.779100029796</c:v>
                </c:pt>
                <c:pt idx="182">
                  <c:v>460.139129767441</c:v>
                </c:pt>
                <c:pt idx="183">
                  <c:v>460.464154816487</c:v>
                </c:pt>
                <c:pt idx="184">
                  <c:v>460.901498565747</c:v>
                </c:pt>
                <c:pt idx="185">
                  <c:v>461.299580984934</c:v>
                </c:pt>
                <c:pt idx="186">
                  <c:v>461.63209647531</c:v>
                </c:pt>
                <c:pt idx="187">
                  <c:v>462.014306858722</c:v>
                </c:pt>
                <c:pt idx="188">
                  <c:v>462.388097908101</c:v>
                </c:pt>
                <c:pt idx="189">
                  <c:v>462.712561859062</c:v>
                </c:pt>
                <c:pt idx="190">
                  <c:v>463.09660415652</c:v>
                </c:pt>
                <c:pt idx="191">
                  <c:v>463.50350510467</c:v>
                </c:pt>
                <c:pt idx="192">
                  <c:v>463.940444559431</c:v>
                </c:pt>
                <c:pt idx="193">
                  <c:v>464.273912064325</c:v>
                </c:pt>
                <c:pt idx="194">
                  <c:v>464.644753003841</c:v>
                </c:pt>
                <c:pt idx="195">
                  <c:v>464.981233323814</c:v>
                </c:pt>
                <c:pt idx="196">
                  <c:v>465.256471365675</c:v>
                </c:pt>
                <c:pt idx="197">
                  <c:v>465.657196478425</c:v>
                </c:pt>
                <c:pt idx="198">
                  <c:v>465.90133271519</c:v>
                </c:pt>
                <c:pt idx="199">
                  <c:v>466.22803912556</c:v>
                </c:pt>
                <c:pt idx="200">
                  <c:v>466.56181642792</c:v>
                </c:pt>
                <c:pt idx="201">
                  <c:v>466.872989841574</c:v>
                </c:pt>
                <c:pt idx="202">
                  <c:v>467.15304157339</c:v>
                </c:pt>
                <c:pt idx="203">
                  <c:v>467.47404667919</c:v>
                </c:pt>
                <c:pt idx="204">
                  <c:v>467.768240341049</c:v>
                </c:pt>
                <c:pt idx="205">
                  <c:v>468.065738532345</c:v>
                </c:pt>
                <c:pt idx="206">
                  <c:v>468.41867241034</c:v>
                </c:pt>
                <c:pt idx="207">
                  <c:v>468.71554719195</c:v>
                </c:pt>
                <c:pt idx="208">
                  <c:v>468.918740255994</c:v>
                </c:pt>
                <c:pt idx="209">
                  <c:v>469.28541701177</c:v>
                </c:pt>
                <c:pt idx="210">
                  <c:v>469.807560937847</c:v>
                </c:pt>
                <c:pt idx="211">
                  <c:v>470.129260811663</c:v>
                </c:pt>
                <c:pt idx="212">
                  <c:v>470.448714054098</c:v>
                </c:pt>
                <c:pt idx="213">
                  <c:v>470.785803905077</c:v>
                </c:pt>
                <c:pt idx="214">
                  <c:v>471.107290320806</c:v>
                </c:pt>
                <c:pt idx="215">
                  <c:v>471.3625294736</c:v>
                </c:pt>
                <c:pt idx="216">
                  <c:v>471.668596241687</c:v>
                </c:pt>
                <c:pt idx="217">
                  <c:v>472.003210269144</c:v>
                </c:pt>
                <c:pt idx="218">
                  <c:v>472.326798228468</c:v>
                </c:pt>
                <c:pt idx="219">
                  <c:v>472.575587279852</c:v>
                </c:pt>
                <c:pt idx="220">
                  <c:v>472.891325118558</c:v>
                </c:pt>
                <c:pt idx="221">
                  <c:v>473.124907956897</c:v>
                </c:pt>
                <c:pt idx="222">
                  <c:v>473.376060382399</c:v>
                </c:pt>
                <c:pt idx="223">
                  <c:v>473.688212992955</c:v>
                </c:pt>
                <c:pt idx="224">
                  <c:v>474.034710508554</c:v>
                </c:pt>
                <c:pt idx="225">
                  <c:v>474.272607799214</c:v>
                </c:pt>
                <c:pt idx="226">
                  <c:v>474.861364004377</c:v>
                </c:pt>
                <c:pt idx="227">
                  <c:v>475.127811022433</c:v>
                </c:pt>
                <c:pt idx="228">
                  <c:v>475.417390447118</c:v>
                </c:pt>
                <c:pt idx="229">
                  <c:v>475.691622331622</c:v>
                </c:pt>
                <c:pt idx="230">
                  <c:v>475.961291780247</c:v>
                </c:pt>
                <c:pt idx="231">
                  <c:v>476.166818521069</c:v>
                </c:pt>
                <c:pt idx="232">
                  <c:v>476.438178590332</c:v>
                </c:pt>
                <c:pt idx="233">
                  <c:v>476.698969237481</c:v>
                </c:pt>
                <c:pt idx="234">
                  <c:v>476.96115987864</c:v>
                </c:pt>
                <c:pt idx="235">
                  <c:v>477.196299495706</c:v>
                </c:pt>
                <c:pt idx="236">
                  <c:v>477.491652481392</c:v>
                </c:pt>
                <c:pt idx="237">
                  <c:v>477.686882560008</c:v>
                </c:pt>
                <c:pt idx="238">
                  <c:v>477.935353054454</c:v>
                </c:pt>
                <c:pt idx="239">
                  <c:v>478.163914115141</c:v>
                </c:pt>
                <c:pt idx="240">
                  <c:v>478.414749961779</c:v>
                </c:pt>
                <c:pt idx="241">
                  <c:v>478.602552424313</c:v>
                </c:pt>
                <c:pt idx="242">
                  <c:v>478.822222681934</c:v>
                </c:pt>
                <c:pt idx="243">
                  <c:v>478.972164026319</c:v>
                </c:pt>
                <c:pt idx="244">
                  <c:v>479.167434453642</c:v>
                </c:pt>
                <c:pt idx="245">
                  <c:v>479.363783692314</c:v>
                </c:pt>
                <c:pt idx="246">
                  <c:v>479.570828863911</c:v>
                </c:pt>
                <c:pt idx="247">
                  <c:v>479.737182426801</c:v>
                </c:pt>
                <c:pt idx="248">
                  <c:v>479.982143445329</c:v>
                </c:pt>
                <c:pt idx="249">
                  <c:v>480.237554357888</c:v>
                </c:pt>
                <c:pt idx="250">
                  <c:v>480.488141051333</c:v>
                </c:pt>
                <c:pt idx="251">
                  <c:v>480.694080932003</c:v>
                </c:pt>
                <c:pt idx="252">
                  <c:v>480.965907808055</c:v>
                </c:pt>
                <c:pt idx="253">
                  <c:v>481.273983352498</c:v>
                </c:pt>
                <c:pt idx="254">
                  <c:v>481.484103940798</c:v>
                </c:pt>
                <c:pt idx="255">
                  <c:v>481.776928453972</c:v>
                </c:pt>
                <c:pt idx="256">
                  <c:v>482.054490846647</c:v>
                </c:pt>
                <c:pt idx="257">
                  <c:v>482.286179433495</c:v>
                </c:pt>
                <c:pt idx="258">
                  <c:v>482.559047020288</c:v>
                </c:pt>
                <c:pt idx="259">
                  <c:v>482.832490286163</c:v>
                </c:pt>
                <c:pt idx="260">
                  <c:v>482.99857582387</c:v>
                </c:pt>
                <c:pt idx="261">
                  <c:v>483.646061625133</c:v>
                </c:pt>
                <c:pt idx="262">
                  <c:v>483.941879142547</c:v>
                </c:pt>
                <c:pt idx="263">
                  <c:v>484.237552479734</c:v>
                </c:pt>
                <c:pt idx="264">
                  <c:v>484.462527938957</c:v>
                </c:pt>
                <c:pt idx="265">
                  <c:v>484.707519773637</c:v>
                </c:pt>
                <c:pt idx="266">
                  <c:v>484.997050961691</c:v>
                </c:pt>
                <c:pt idx="267">
                  <c:v>485.186659716806</c:v>
                </c:pt>
                <c:pt idx="268">
                  <c:v>485.426439263981</c:v>
                </c:pt>
                <c:pt idx="269">
                  <c:v>485.645985177984</c:v>
                </c:pt>
                <c:pt idx="270">
                  <c:v>485.800724359861</c:v>
                </c:pt>
                <c:pt idx="271">
                  <c:v>486.074567337649</c:v>
                </c:pt>
                <c:pt idx="272">
                  <c:v>486.308579461471</c:v>
                </c:pt>
                <c:pt idx="273">
                  <c:v>486.551973934888</c:v>
                </c:pt>
                <c:pt idx="274">
                  <c:v>486.828417595974</c:v>
                </c:pt>
                <c:pt idx="275">
                  <c:v>487.120221337634</c:v>
                </c:pt>
                <c:pt idx="276">
                  <c:v>487.411769575348</c:v>
                </c:pt>
                <c:pt idx="277">
                  <c:v>487.624508717852</c:v>
                </c:pt>
                <c:pt idx="278">
                  <c:v>487.920334991289</c:v>
                </c:pt>
                <c:pt idx="279">
                  <c:v>488.181300061461</c:v>
                </c:pt>
                <c:pt idx="280">
                  <c:v>488.446647084935</c:v>
                </c:pt>
                <c:pt idx="281">
                  <c:v>488.637399147894</c:v>
                </c:pt>
                <c:pt idx="282">
                  <c:v>488.907614291652</c:v>
                </c:pt>
                <c:pt idx="283">
                  <c:v>489.062759606959</c:v>
                </c:pt>
                <c:pt idx="284">
                  <c:v>489.378563605319</c:v>
                </c:pt>
                <c:pt idx="285">
                  <c:v>489.674656816431</c:v>
                </c:pt>
                <c:pt idx="286">
                  <c:v>490.003745245732</c:v>
                </c:pt>
                <c:pt idx="287">
                  <c:v>490.244499220382</c:v>
                </c:pt>
                <c:pt idx="288">
                  <c:v>490.533274204034</c:v>
                </c:pt>
                <c:pt idx="289">
                  <c:v>490.802607662728</c:v>
                </c:pt>
                <c:pt idx="290">
                  <c:v>491.022674177739</c:v>
                </c:pt>
                <c:pt idx="291">
                  <c:v>491.298489846685</c:v>
                </c:pt>
                <c:pt idx="292">
                  <c:v>491.554952382931</c:v>
                </c:pt>
                <c:pt idx="293">
                  <c:v>491.790735626864</c:v>
                </c:pt>
                <c:pt idx="294">
                  <c:v>492.053417549405</c:v>
                </c:pt>
                <c:pt idx="295">
                  <c:v>492.348269908968</c:v>
                </c:pt>
                <c:pt idx="296">
                  <c:v>492.652194269615</c:v>
                </c:pt>
                <c:pt idx="297">
                  <c:v>492.868918762516</c:v>
                </c:pt>
                <c:pt idx="298">
                  <c:v>493.591491510732</c:v>
                </c:pt>
                <c:pt idx="299">
                  <c:v>493.560292404913</c:v>
                </c:pt>
                <c:pt idx="300">
                  <c:v>493.874111342751</c:v>
                </c:pt>
                <c:pt idx="301">
                  <c:v>494.097407878298</c:v>
                </c:pt>
                <c:pt idx="302">
                  <c:v>494.399311462574</c:v>
                </c:pt>
                <c:pt idx="303">
                  <c:v>494.695176827817</c:v>
                </c:pt>
                <c:pt idx="304">
                  <c:v>495.003670716728</c:v>
                </c:pt>
                <c:pt idx="305">
                  <c:v>495.240846621889</c:v>
                </c:pt>
                <c:pt idx="306">
                  <c:v>495.575260436929</c:v>
                </c:pt>
                <c:pt idx="307">
                  <c:v>495.746024814849</c:v>
                </c:pt>
                <c:pt idx="308">
                  <c:v>496.033586685143</c:v>
                </c:pt>
                <c:pt idx="309">
                  <c:v>496.398155521498</c:v>
                </c:pt>
                <c:pt idx="310">
                  <c:v>496.765450369793</c:v>
                </c:pt>
                <c:pt idx="311">
                  <c:v>497.021513284932</c:v>
                </c:pt>
                <c:pt idx="312">
                  <c:v>497.317448902679</c:v>
                </c:pt>
                <c:pt idx="313">
                  <c:v>497.610482138484</c:v>
                </c:pt>
                <c:pt idx="314">
                  <c:v>497.87715707021</c:v>
                </c:pt>
                <c:pt idx="315">
                  <c:v>498.221396007482</c:v>
                </c:pt>
                <c:pt idx="316">
                  <c:v>498.601408759497</c:v>
                </c:pt>
                <c:pt idx="317">
                  <c:v>498.883742935402</c:v>
                </c:pt>
                <c:pt idx="318">
                  <c:v>499.253753624973</c:v>
                </c:pt>
                <c:pt idx="319">
                  <c:v>499.592963036062</c:v>
                </c:pt>
                <c:pt idx="320">
                  <c:v>499.904262424261</c:v>
                </c:pt>
                <c:pt idx="321">
                  <c:v>500.124658629256</c:v>
                </c:pt>
                <c:pt idx="322">
                  <c:v>500.495291936901</c:v>
                </c:pt>
                <c:pt idx="323">
                  <c:v>500.912667347605</c:v>
                </c:pt>
                <c:pt idx="324">
                  <c:v>501.22424427959</c:v>
                </c:pt>
                <c:pt idx="325">
                  <c:v>501.61579995912</c:v>
                </c:pt>
                <c:pt idx="326">
                  <c:v>502.027222454205</c:v>
                </c:pt>
                <c:pt idx="327">
                  <c:v>502.47013439223</c:v>
                </c:pt>
                <c:pt idx="328">
                  <c:v>502.760455286114</c:v>
                </c:pt>
                <c:pt idx="329">
                  <c:v>503.15358247967</c:v>
                </c:pt>
                <c:pt idx="330">
                  <c:v>503.514451369395</c:v>
                </c:pt>
                <c:pt idx="331">
                  <c:v>503.904709693278</c:v>
                </c:pt>
                <c:pt idx="332">
                  <c:v>504.296563029713</c:v>
                </c:pt>
                <c:pt idx="333">
                  <c:v>504.667048298816</c:v>
                </c:pt>
                <c:pt idx="334">
                  <c:v>504.936231413407</c:v>
                </c:pt>
                <c:pt idx="335">
                  <c:v>505.283897349644</c:v>
                </c:pt>
                <c:pt idx="336">
                  <c:v>505.644564154002</c:v>
                </c:pt>
                <c:pt idx="337">
                  <c:v>506.04553378777</c:v>
                </c:pt>
                <c:pt idx="338">
                  <c:v>506.369121135311</c:v>
                </c:pt>
                <c:pt idx="339">
                  <c:v>506.734176623201</c:v>
                </c:pt>
                <c:pt idx="340">
                  <c:v>507.004964633185</c:v>
                </c:pt>
                <c:pt idx="341">
                  <c:v>507.34455417204</c:v>
                </c:pt>
                <c:pt idx="342">
                  <c:v>507.713900718161</c:v>
                </c:pt>
                <c:pt idx="343">
                  <c:v>508.093124772143</c:v>
                </c:pt>
                <c:pt idx="344">
                  <c:v>508.387227724698</c:v>
                </c:pt>
                <c:pt idx="345">
                  <c:v>508.783885740869</c:v>
                </c:pt>
                <c:pt idx="346">
                  <c:v>509.121561156687</c:v>
                </c:pt>
                <c:pt idx="347">
                  <c:v>509.494397784974</c:v>
                </c:pt>
                <c:pt idx="348">
                  <c:v>509.868283147025</c:v>
                </c:pt>
                <c:pt idx="349">
                  <c:v>510.234625528786</c:v>
                </c:pt>
                <c:pt idx="350">
                  <c:v>510.565841651451</c:v>
                </c:pt>
                <c:pt idx="351">
                  <c:v>510.993743566449</c:v>
                </c:pt>
                <c:pt idx="352">
                  <c:v>511.430775298107</c:v>
                </c:pt>
                <c:pt idx="353">
                  <c:v>512.571657441991</c:v>
                </c:pt>
                <c:pt idx="354">
                  <c:v>512.245242161573</c:v>
                </c:pt>
                <c:pt idx="355">
                  <c:v>512.687277709194</c:v>
                </c:pt>
                <c:pt idx="356">
                  <c:v>513.129562089339</c:v>
                </c:pt>
                <c:pt idx="357">
                  <c:v>514.231524350447</c:v>
                </c:pt>
                <c:pt idx="358">
                  <c:v>514.647665154409</c:v>
                </c:pt>
                <c:pt idx="359">
                  <c:v>514.997347598732</c:v>
                </c:pt>
                <c:pt idx="360">
                  <c:v>515.506647073731</c:v>
                </c:pt>
                <c:pt idx="361">
                  <c:v>515.956352968875</c:v>
                </c:pt>
                <c:pt idx="362">
                  <c:v>516.321663670253</c:v>
                </c:pt>
                <c:pt idx="363">
                  <c:v>516.738376044283</c:v>
                </c:pt>
                <c:pt idx="364">
                  <c:v>517.131727397091</c:v>
                </c:pt>
                <c:pt idx="365">
                  <c:v>517.566244109015</c:v>
                </c:pt>
                <c:pt idx="366">
                  <c:v>517.934745916626</c:v>
                </c:pt>
                <c:pt idx="367">
                  <c:v>518.416804425194</c:v>
                </c:pt>
                <c:pt idx="368">
                  <c:v>518.784284796962</c:v>
                </c:pt>
                <c:pt idx="369">
                  <c:v>519.20934124123</c:v>
                </c:pt>
                <c:pt idx="370">
                  <c:v>519.689903919517</c:v>
                </c:pt>
                <c:pt idx="371">
                  <c:v>520.14656430488</c:v>
                </c:pt>
                <c:pt idx="372">
                  <c:v>520.504041952367</c:v>
                </c:pt>
                <c:pt idx="373">
                  <c:v>520.966666518046</c:v>
                </c:pt>
                <c:pt idx="374">
                  <c:v>521.428597004458</c:v>
                </c:pt>
                <c:pt idx="375">
                  <c:v>521.810028076276</c:v>
                </c:pt>
                <c:pt idx="376">
                  <c:v>522.205435469319</c:v>
                </c:pt>
                <c:pt idx="377">
                  <c:v>522.657777979725</c:v>
                </c:pt>
                <c:pt idx="378">
                  <c:v>522.981676022307</c:v>
                </c:pt>
                <c:pt idx="379">
                  <c:v>524.920786644663</c:v>
                </c:pt>
                <c:pt idx="380">
                  <c:v>524.166477752526</c:v>
                </c:pt>
                <c:pt idx="381">
                  <c:v>524.351450782412</c:v>
                </c:pt>
                <c:pt idx="382">
                  <c:v>524.783023543443</c:v>
                </c:pt>
                <c:pt idx="383">
                  <c:v>525.244597820848</c:v>
                </c:pt>
                <c:pt idx="384">
                  <c:v>525.6609926159</c:v>
                </c:pt>
                <c:pt idx="385">
                  <c:v>526.112580657607</c:v>
                </c:pt>
                <c:pt idx="386">
                  <c:v>526.562803252641</c:v>
                </c:pt>
                <c:pt idx="387">
                  <c:v>526.917590492971</c:v>
                </c:pt>
                <c:pt idx="388">
                  <c:v>527.333656677603</c:v>
                </c:pt>
                <c:pt idx="389">
                  <c:v>527.771866210377</c:v>
                </c:pt>
                <c:pt idx="390">
                  <c:v>528.232372125281</c:v>
                </c:pt>
                <c:pt idx="391">
                  <c:v>528.596796142244</c:v>
                </c:pt>
                <c:pt idx="392">
                  <c:v>529.102354792311</c:v>
                </c:pt>
                <c:pt idx="393">
                  <c:v>529.44827659095</c:v>
                </c:pt>
                <c:pt idx="394">
                  <c:v>529.893536276841</c:v>
                </c:pt>
                <c:pt idx="395">
                  <c:v>530.368022998662</c:v>
                </c:pt>
                <c:pt idx="396">
                  <c:v>530.84058347578</c:v>
                </c:pt>
                <c:pt idx="397">
                  <c:v>531.218617991319</c:v>
                </c:pt>
                <c:pt idx="398">
                  <c:v>531.695069961526</c:v>
                </c:pt>
                <c:pt idx="399">
                  <c:v>532.146378354767</c:v>
                </c:pt>
                <c:pt idx="400">
                  <c:v>532.572108173791</c:v>
                </c:pt>
                <c:pt idx="401">
                  <c:v>533.064782047824</c:v>
                </c:pt>
                <c:pt idx="402">
                  <c:v>533.555030890817</c:v>
                </c:pt>
                <c:pt idx="403">
                  <c:v>534.035397204777</c:v>
                </c:pt>
                <c:pt idx="404">
                  <c:v>534.399093931632</c:v>
                </c:pt>
                <c:pt idx="405">
                  <c:v>534.897558787496</c:v>
                </c:pt>
                <c:pt idx="406">
                  <c:v>535.363155147134</c:v>
                </c:pt>
                <c:pt idx="407">
                  <c:v>536.415522345986</c:v>
                </c:pt>
                <c:pt idx="408">
                  <c:v>536.344100794429</c:v>
                </c:pt>
                <c:pt idx="409">
                  <c:v>536.82368972287</c:v>
                </c:pt>
                <c:pt idx="410">
                  <c:v>537.19586344194</c:v>
                </c:pt>
                <c:pt idx="411">
                  <c:v>537.67055782991</c:v>
                </c:pt>
                <c:pt idx="412">
                  <c:v>538.134336209689</c:v>
                </c:pt>
                <c:pt idx="413">
                  <c:v>538.602631494377</c:v>
                </c:pt>
                <c:pt idx="414">
                  <c:v>538.948106709516</c:v>
                </c:pt>
                <c:pt idx="415">
                  <c:v>539.455089036755</c:v>
                </c:pt>
                <c:pt idx="416">
                  <c:v>539.908830370505</c:v>
                </c:pt>
                <c:pt idx="417">
                  <c:v>540.431133431391</c:v>
                </c:pt>
                <c:pt idx="418">
                  <c:v>540.926933754849</c:v>
                </c:pt>
                <c:pt idx="419">
                  <c:v>541.405388718845</c:v>
                </c:pt>
                <c:pt idx="420">
                  <c:v>541.771116285596</c:v>
                </c:pt>
                <c:pt idx="421">
                  <c:v>543.961031151348</c:v>
                </c:pt>
                <c:pt idx="422">
                  <c:v>542.990517027206</c:v>
                </c:pt>
                <c:pt idx="423">
                  <c:v>544.961255782611</c:v>
                </c:pt>
                <c:pt idx="424">
                  <c:v>545.323095298191</c:v>
                </c:pt>
                <c:pt idx="425">
                  <c:v>544.348112544216</c:v>
                </c:pt>
                <c:pt idx="426">
                  <c:v>544.619842963705</c:v>
                </c:pt>
                <c:pt idx="427">
                  <c:v>545.091432117348</c:v>
                </c:pt>
                <c:pt idx="428">
                  <c:v>547.368337567753</c:v>
                </c:pt>
                <c:pt idx="429">
                  <c:v>547.146578362973</c:v>
                </c:pt>
                <c:pt idx="430">
                  <c:v>547.834966436553</c:v>
                </c:pt>
                <c:pt idx="431">
                  <c:v>546.997777620992</c:v>
                </c:pt>
                <c:pt idx="432">
                  <c:v>547.300486529138</c:v>
                </c:pt>
                <c:pt idx="433">
                  <c:v>549.081889506216</c:v>
                </c:pt>
                <c:pt idx="434">
                  <c:v>549.066290850071</c:v>
                </c:pt>
                <c:pt idx="435">
                  <c:v>550.709229585281</c:v>
                </c:pt>
                <c:pt idx="436">
                  <c:v>551.254565599598</c:v>
                </c:pt>
                <c:pt idx="437">
                  <c:v>550.070213080058</c:v>
                </c:pt>
                <c:pt idx="438">
                  <c:v>551.530838629903</c:v>
                </c:pt>
                <c:pt idx="439">
                  <c:v>551.652521658669</c:v>
                </c:pt>
                <c:pt idx="440">
                  <c:v>552.684676943426</c:v>
                </c:pt>
                <c:pt idx="441">
                  <c:v>553.518718432541</c:v>
                </c:pt>
                <c:pt idx="442">
                  <c:v>553.221554912892</c:v>
                </c:pt>
                <c:pt idx="443">
                  <c:v>553.677871625669</c:v>
                </c:pt>
                <c:pt idx="444">
                  <c:v>554.688818658709</c:v>
                </c:pt>
                <c:pt idx="445">
                  <c:v>554.467202764199</c:v>
                </c:pt>
                <c:pt idx="446">
                  <c:v>555.771558327013</c:v>
                </c:pt>
                <c:pt idx="447">
                  <c:v>556.072509835926</c:v>
                </c:pt>
                <c:pt idx="448">
                  <c:v>556.775505282038</c:v>
                </c:pt>
                <c:pt idx="449">
                  <c:v>556.976255748933</c:v>
                </c:pt>
                <c:pt idx="450">
                  <c:v>556.880291728426</c:v>
                </c:pt>
                <c:pt idx="451">
                  <c:v>557.753385058096</c:v>
                </c:pt>
                <c:pt idx="452">
                  <c:v>558.265045962872</c:v>
                </c:pt>
                <c:pt idx="453">
                  <c:v>558.729857200644</c:v>
                </c:pt>
                <c:pt idx="454">
                  <c:v>559.404405334024</c:v>
                </c:pt>
                <c:pt idx="455">
                  <c:v>559.892448997593</c:v>
                </c:pt>
                <c:pt idx="456">
                  <c:v>560.185972530844</c:v>
                </c:pt>
                <c:pt idx="457">
                  <c:v>560.605993067827</c:v>
                </c:pt>
                <c:pt idx="458">
                  <c:v>561.345260697903</c:v>
                </c:pt>
                <c:pt idx="459">
                  <c:v>561.387719427231</c:v>
                </c:pt>
                <c:pt idx="460">
                  <c:v>562.121909797081</c:v>
                </c:pt>
                <c:pt idx="461">
                  <c:v>562.601106214969</c:v>
                </c:pt>
                <c:pt idx="462">
                  <c:v>563.089729348994</c:v>
                </c:pt>
                <c:pt idx="463">
                  <c:v>563.217113321288</c:v>
                </c:pt>
                <c:pt idx="464">
                  <c:v>565.065744062702</c:v>
                </c:pt>
                <c:pt idx="465">
                  <c:v>565.305291920545</c:v>
                </c:pt>
                <c:pt idx="466">
                  <c:v>565.805583662674</c:v>
                </c:pt>
                <c:pt idx="467">
                  <c:v>566.648013503742</c:v>
                </c:pt>
                <c:pt idx="468">
                  <c:v>566.709996529508</c:v>
                </c:pt>
                <c:pt idx="469">
                  <c:v>567.643721748756</c:v>
                </c:pt>
                <c:pt idx="470">
                  <c:v>567.700511733415</c:v>
                </c:pt>
                <c:pt idx="471">
                  <c:v>568.235610621341</c:v>
                </c:pt>
                <c:pt idx="472">
                  <c:v>568.779963265204</c:v>
                </c:pt>
                <c:pt idx="473">
                  <c:v>569.619432829122</c:v>
                </c:pt>
                <c:pt idx="474">
                  <c:v>569.811480322484</c:v>
                </c:pt>
                <c:pt idx="475">
                  <c:v>570.216882639445</c:v>
                </c:pt>
                <c:pt idx="476">
                  <c:v>570.781074460775</c:v>
                </c:pt>
                <c:pt idx="477">
                  <c:v>571.198261349708</c:v>
                </c:pt>
                <c:pt idx="478">
                  <c:v>571.748677241516</c:v>
                </c:pt>
                <c:pt idx="479">
                  <c:v>572.250510730083</c:v>
                </c:pt>
                <c:pt idx="480">
                  <c:v>572.781310602781</c:v>
                </c:pt>
                <c:pt idx="481">
                  <c:v>573.317251643186</c:v>
                </c:pt>
                <c:pt idx="482">
                  <c:v>573.819570383711</c:v>
                </c:pt>
                <c:pt idx="483">
                  <c:v>574.166260571549</c:v>
                </c:pt>
                <c:pt idx="484">
                  <c:v>574.691741004996</c:v>
                </c:pt>
                <c:pt idx="485">
                  <c:v>575.286012886667</c:v>
                </c:pt>
                <c:pt idx="486">
                  <c:v>575.814409891806</c:v>
                </c:pt>
                <c:pt idx="487">
                  <c:v>576.365285979028</c:v>
                </c:pt>
                <c:pt idx="488">
                  <c:v>577.037751499893</c:v>
                </c:pt>
                <c:pt idx="489">
                  <c:v>577.537078254411</c:v>
                </c:pt>
                <c:pt idx="490">
                  <c:v>577.926979688209</c:v>
                </c:pt>
                <c:pt idx="491">
                  <c:v>578.513273135793</c:v>
                </c:pt>
                <c:pt idx="492">
                  <c:v>579.122493517991</c:v>
                </c:pt>
                <c:pt idx="493">
                  <c:v>579.61101088972</c:v>
                </c:pt>
                <c:pt idx="494">
                  <c:v>580.209036827604</c:v>
                </c:pt>
                <c:pt idx="495">
                  <c:v>580.859243609082</c:v>
                </c:pt>
                <c:pt idx="496">
                  <c:v>581.298589493973</c:v>
                </c:pt>
                <c:pt idx="497">
                  <c:v>581.846648457816</c:v>
                </c:pt>
                <c:pt idx="498">
                  <c:v>582.465462492076</c:v>
                </c:pt>
                <c:pt idx="499">
                  <c:v>583.037515740589</c:v>
                </c:pt>
                <c:pt idx="500">
                  <c:v>583.519495399895</c:v>
                </c:pt>
                <c:pt idx="501">
                  <c:v>584.136021112371</c:v>
                </c:pt>
                <c:pt idx="502">
                  <c:v>584.685374555506</c:v>
                </c:pt>
                <c:pt idx="503">
                  <c:v>585.231710318074</c:v>
                </c:pt>
                <c:pt idx="504">
                  <c:v>585.922179025827</c:v>
                </c:pt>
                <c:pt idx="505">
                  <c:v>586.646393186852</c:v>
                </c:pt>
                <c:pt idx="506">
                  <c:v>587.157598602475</c:v>
                </c:pt>
                <c:pt idx="507">
                  <c:v>587.714402396747</c:v>
                </c:pt>
                <c:pt idx="508">
                  <c:v>588.353161824334</c:v>
                </c:pt>
                <c:pt idx="509">
                  <c:v>589.055001214186</c:v>
                </c:pt>
                <c:pt idx="510">
                  <c:v>589.538797421005</c:v>
                </c:pt>
                <c:pt idx="511">
                  <c:v>590.294386399434</c:v>
                </c:pt>
                <c:pt idx="512">
                  <c:v>590.861138854948</c:v>
                </c:pt>
                <c:pt idx="513">
                  <c:v>591.569192668438</c:v>
                </c:pt>
                <c:pt idx="514">
                  <c:v>592.2422488796</c:v>
                </c:pt>
                <c:pt idx="515">
                  <c:v>592.928839338058</c:v>
                </c:pt>
                <c:pt idx="516">
                  <c:v>593.526315269959</c:v>
                </c:pt>
                <c:pt idx="517">
                  <c:v>594.40214657582</c:v>
                </c:pt>
                <c:pt idx="518">
                  <c:v>595.11623752391</c:v>
                </c:pt>
                <c:pt idx="519">
                  <c:v>595.749999494386</c:v>
                </c:pt>
                <c:pt idx="520">
                  <c:v>596.524752812627</c:v>
                </c:pt>
                <c:pt idx="521">
                  <c:v>597.270008588247</c:v>
                </c:pt>
                <c:pt idx="522">
                  <c:v>597.789660119165</c:v>
                </c:pt>
                <c:pt idx="523">
                  <c:v>598.512978389127</c:v>
                </c:pt>
                <c:pt idx="524">
                  <c:v>599.24107736066</c:v>
                </c:pt>
                <c:pt idx="525">
                  <c:v>599.803959333373</c:v>
                </c:pt>
                <c:pt idx="526">
                  <c:v>600.633980789036</c:v>
                </c:pt>
                <c:pt idx="527">
                  <c:v>601.491862738516</c:v>
                </c:pt>
                <c:pt idx="528">
                  <c:v>602.155204010581</c:v>
                </c:pt>
                <c:pt idx="529">
                  <c:v>602.93758599155</c:v>
                </c:pt>
                <c:pt idx="530">
                  <c:v>603.706615241814</c:v>
                </c:pt>
                <c:pt idx="531">
                  <c:v>604.533837804203</c:v>
                </c:pt>
                <c:pt idx="532">
                  <c:v>605.14779152903</c:v>
                </c:pt>
                <c:pt idx="533">
                  <c:v>605.991130852481</c:v>
                </c:pt>
                <c:pt idx="534">
                  <c:v>606.831836594024</c:v>
                </c:pt>
                <c:pt idx="535">
                  <c:v>607.607033231592</c:v>
                </c:pt>
                <c:pt idx="536">
                  <c:v>608.450413356307</c:v>
                </c:pt>
                <c:pt idx="537">
                  <c:v>609.19532398465</c:v>
                </c:pt>
                <c:pt idx="538">
                  <c:v>610.068762374497</c:v>
                </c:pt>
                <c:pt idx="539">
                  <c:v>611.110863525827</c:v>
                </c:pt>
                <c:pt idx="540">
                  <c:v>612.027516798629</c:v>
                </c:pt>
                <c:pt idx="541">
                  <c:v>612.79222856823</c:v>
                </c:pt>
                <c:pt idx="542">
                  <c:v>613.722912102557</c:v>
                </c:pt>
                <c:pt idx="543">
                  <c:v>614.644515282957</c:v>
                </c:pt>
                <c:pt idx="544">
                  <c:v>615.611762979726</c:v>
                </c:pt>
                <c:pt idx="545">
                  <c:v>616.820195943449</c:v>
                </c:pt>
                <c:pt idx="546">
                  <c:v>617.833070115251</c:v>
                </c:pt>
                <c:pt idx="547">
                  <c:v>618.623135572928</c:v>
                </c:pt>
                <c:pt idx="548">
                  <c:v>619.651289590303</c:v>
                </c:pt>
                <c:pt idx="549">
                  <c:v>620.687993042585</c:v>
                </c:pt>
                <c:pt idx="550">
                  <c:v>621.462322533335</c:v>
                </c:pt>
                <c:pt idx="551">
                  <c:v>622.649193761243</c:v>
                </c:pt>
                <c:pt idx="552">
                  <c:v>623.656894638369</c:v>
                </c:pt>
                <c:pt idx="553">
                  <c:v>624.482396053314</c:v>
                </c:pt>
                <c:pt idx="554">
                  <c:v>625.469650526418</c:v>
                </c:pt>
                <c:pt idx="555">
                  <c:v>626.515967298428</c:v>
                </c:pt>
                <c:pt idx="556">
                  <c:v>627.374372279842</c:v>
                </c:pt>
                <c:pt idx="557">
                  <c:v>628.506306965235</c:v>
                </c:pt>
                <c:pt idx="558">
                  <c:v>629.666052930178</c:v>
                </c:pt>
                <c:pt idx="559">
                  <c:v>630.701886255059</c:v>
                </c:pt>
                <c:pt idx="560">
                  <c:v>631.850995330402</c:v>
                </c:pt>
                <c:pt idx="561">
                  <c:v>633.042774574463</c:v>
                </c:pt>
                <c:pt idx="562">
                  <c:v>635.238169584298</c:v>
                </c:pt>
                <c:pt idx="563">
                  <c:v>636.519127574759</c:v>
                </c:pt>
                <c:pt idx="564">
                  <c:v>637.782895004562</c:v>
                </c:pt>
                <c:pt idx="565">
                  <c:v>638.821066445985</c:v>
                </c:pt>
                <c:pt idx="566">
                  <c:v>640.231144593185</c:v>
                </c:pt>
                <c:pt idx="567">
                  <c:v>641.554797567592</c:v>
                </c:pt>
                <c:pt idx="568">
                  <c:v>642.637397050756</c:v>
                </c:pt>
                <c:pt idx="569">
                  <c:v>643.883399747303</c:v>
                </c:pt>
                <c:pt idx="570">
                  <c:v>645.267502994847</c:v>
                </c:pt>
                <c:pt idx="571">
                  <c:v>646.398022078638</c:v>
                </c:pt>
                <c:pt idx="572">
                  <c:v>648.10075134534</c:v>
                </c:pt>
                <c:pt idx="573">
                  <c:v>649.530936969744</c:v>
                </c:pt>
                <c:pt idx="574">
                  <c:v>650.85279933724</c:v>
                </c:pt>
                <c:pt idx="575">
                  <c:v>652.310581383802</c:v>
                </c:pt>
                <c:pt idx="576">
                  <c:v>653.735002577942</c:v>
                </c:pt>
                <c:pt idx="577">
                  <c:v>654.960331691429</c:v>
                </c:pt>
                <c:pt idx="578">
                  <c:v>656.494997798164</c:v>
                </c:pt>
                <c:pt idx="579">
                  <c:v>657.907858178511</c:v>
                </c:pt>
                <c:pt idx="580">
                  <c:v>659.204929569814</c:v>
                </c:pt>
                <c:pt idx="581">
                  <c:v>660.650326695042</c:v>
                </c:pt>
                <c:pt idx="582">
                  <c:v>662.399994536017</c:v>
                </c:pt>
                <c:pt idx="583">
                  <c:v>663.683934992817</c:v>
                </c:pt>
                <c:pt idx="584">
                  <c:v>665.280090992529</c:v>
                </c:pt>
                <c:pt idx="585">
                  <c:v>666.804614018983</c:v>
                </c:pt>
                <c:pt idx="586">
                  <c:v>668.17100991823</c:v>
                </c:pt>
                <c:pt idx="587">
                  <c:v>669.804961039036</c:v>
                </c:pt>
                <c:pt idx="588">
                  <c:v>671.486348401613</c:v>
                </c:pt>
                <c:pt idx="589">
                  <c:v>673.282964149374</c:v>
                </c:pt>
                <c:pt idx="590">
                  <c:v>674.837814543426</c:v>
                </c:pt>
                <c:pt idx="591">
                  <c:v>676.572537545748</c:v>
                </c:pt>
                <c:pt idx="592">
                  <c:v>678.03904803483</c:v>
                </c:pt>
                <c:pt idx="593">
                  <c:v>679.7411440659</c:v>
                </c:pt>
                <c:pt idx="594">
                  <c:v>681.5185029885</c:v>
                </c:pt>
                <c:pt idx="595">
                  <c:v>683.256256231278</c:v>
                </c:pt>
                <c:pt idx="596">
                  <c:v>684.714099547206</c:v>
                </c:pt>
                <c:pt idx="597">
                  <c:v>686.544134837136</c:v>
                </c:pt>
                <c:pt idx="598">
                  <c:v>688.368425703509</c:v>
                </c:pt>
                <c:pt idx="599">
                  <c:v>690.277043292738</c:v>
                </c:pt>
                <c:pt idx="600">
                  <c:v>692.053410700736</c:v>
                </c:pt>
                <c:pt idx="601">
                  <c:v>693.904865606924</c:v>
                </c:pt>
                <c:pt idx="602">
                  <c:v>695.427849045425</c:v>
                </c:pt>
                <c:pt idx="603">
                  <c:v>698.94829642418</c:v>
                </c:pt>
                <c:pt idx="604">
                  <c:v>700.479474090206</c:v>
                </c:pt>
                <c:pt idx="605">
                  <c:v>702.576139254918</c:v>
                </c:pt>
                <c:pt idx="606">
                  <c:v>704.157429548034</c:v>
                </c:pt>
                <c:pt idx="607">
                  <c:v>706.148647449403</c:v>
                </c:pt>
                <c:pt idx="608">
                  <c:v>708.114398364267</c:v>
                </c:pt>
                <c:pt idx="609">
                  <c:v>710.16040018383</c:v>
                </c:pt>
                <c:pt idx="610">
                  <c:v>711.823818766061</c:v>
                </c:pt>
                <c:pt idx="611">
                  <c:v>713.76894373078</c:v>
                </c:pt>
                <c:pt idx="612">
                  <c:v>715.725105875441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45405364"/>
        <c:axId val="36152754"/>
      </c:lineChart>
      <c:catAx>
        <c:axId val="45405364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36152754"/>
        <c:crosses val="autoZero"/>
        <c:auto val="1"/>
        <c:lblAlgn val="ctr"/>
        <c:lblOffset val="100"/>
        <c:noMultiLvlLbl val="0"/>
      </c:catAx>
      <c:valAx>
        <c:axId val="3615275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45405364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0964160" y="332280"/>
      <a:ext cx="4586760" cy="27331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cat>
            <c:strRef>
              <c:f>[5]Лист1!$O$14:$O$626</c:f>
              <c:strCache>
                <c:ptCount val="613"/>
                <c:pt idx="0">
                  <c:v>0</c:v>
                </c:pt>
                <c:pt idx="1">
                  <c:v>0.00136052277609219</c:v>
                </c:pt>
                <c:pt idx="2">
                  <c:v>0.0024266485757914</c:v>
                </c:pt>
                <c:pt idx="3">
                  <c:v>0.00754599443619777</c:v>
                </c:pt>
                <c:pt idx="4">
                  <c:v>0.00884475227240127</c:v>
                </c:pt>
                <c:pt idx="5">
                  <c:v>0.0114734656416367</c:v>
                </c:pt>
                <c:pt idx="6">
                  <c:v>0.0128180302280048</c:v>
                </c:pt>
                <c:pt idx="7">
                  <c:v>0.0166307051896606</c:v>
                </c:pt>
                <c:pt idx="8">
                  <c:v>0.0179435376673212</c:v>
                </c:pt>
                <c:pt idx="9">
                  <c:v>0.0192102867329513</c:v>
                </c:pt>
                <c:pt idx="10">
                  <c:v>0.0216615369516597</c:v>
                </c:pt>
                <c:pt idx="11">
                  <c:v>0.0241906563305904</c:v>
                </c:pt>
                <c:pt idx="12">
                  <c:v>0.0255086718007957</c:v>
                </c:pt>
                <c:pt idx="13">
                  <c:v>0.026808069619438</c:v>
                </c:pt>
                <c:pt idx="14">
                  <c:v>0.0281243466590274</c:v>
                </c:pt>
                <c:pt idx="15">
                  <c:v>0.0294315089782393</c:v>
                </c:pt>
                <c:pt idx="16">
                  <c:v>0.0307186549624144</c:v>
                </c:pt>
                <c:pt idx="17">
                  <c:v>0.033278707636558</c:v>
                </c:pt>
                <c:pt idx="18">
                  <c:v>0.0345425928427136</c:v>
                </c:pt>
                <c:pt idx="19">
                  <c:v>0.0370629343152609</c:v>
                </c:pt>
                <c:pt idx="20">
                  <c:v>0.0384334672978674</c:v>
                </c:pt>
                <c:pt idx="21">
                  <c:v>0.0397733223585929</c:v>
                </c:pt>
                <c:pt idx="22">
                  <c:v>0.0409675451360017</c:v>
                </c:pt>
                <c:pt idx="23">
                  <c:v>0.0421624396002104</c:v>
                </c:pt>
                <c:pt idx="24">
                  <c:v>0.0432390464176851</c:v>
                </c:pt>
                <c:pt idx="25">
                  <c:v>0.0443734044404852</c:v>
                </c:pt>
                <c:pt idx="26">
                  <c:v>0.0455687192036518</c:v>
                </c:pt>
                <c:pt idx="27">
                  <c:v>0.0475350313561245</c:v>
                </c:pt>
                <c:pt idx="28">
                  <c:v>0.0485302683999612</c:v>
                </c:pt>
                <c:pt idx="29">
                  <c:v>0.0494035454472577</c:v>
                </c:pt>
                <c:pt idx="30">
                  <c:v>0.0501712740701755</c:v>
                </c:pt>
                <c:pt idx="31">
                  <c:v>0.0511607839163029</c:v>
                </c:pt>
                <c:pt idx="32">
                  <c:v>0.0528195145625245</c:v>
                </c:pt>
                <c:pt idx="33">
                  <c:v>0.0543475992097079</c:v>
                </c:pt>
                <c:pt idx="34">
                  <c:v>0.0552770557033528</c:v>
                </c:pt>
                <c:pt idx="35">
                  <c:v>0.0560622932205542</c:v>
                </c:pt>
                <c:pt idx="36">
                  <c:v>0.0568410438518217</c:v>
                </c:pt>
                <c:pt idx="37">
                  <c:v>0.0575761969420306</c:v>
                </c:pt>
                <c:pt idx="38">
                  <c:v>0.0583401383272295</c:v>
                </c:pt>
                <c:pt idx="39">
                  <c:v>0.0591074051630415</c:v>
                </c:pt>
                <c:pt idx="40">
                  <c:v>0.0599631922493076</c:v>
                </c:pt>
                <c:pt idx="41">
                  <c:v>0.0608276277164597</c:v>
                </c:pt>
                <c:pt idx="42">
                  <c:v>0.0617731165392039</c:v>
                </c:pt>
                <c:pt idx="43">
                  <c:v>0.0628489433543814</c:v>
                </c:pt>
                <c:pt idx="44">
                  <c:v>0.0639689813785062</c:v>
                </c:pt>
                <c:pt idx="45">
                  <c:v>0.0651401171474164</c:v>
                </c:pt>
                <c:pt idx="46">
                  <c:v>0.066427952667511</c:v>
                </c:pt>
                <c:pt idx="47">
                  <c:v>0.0678395695135357</c:v>
                </c:pt>
                <c:pt idx="48">
                  <c:v>0.0735362498359395</c:v>
                </c:pt>
                <c:pt idx="49">
                  <c:v>0.0742922346736741</c:v>
                </c:pt>
                <c:pt idx="50">
                  <c:v>0.074796875516032</c:v>
                </c:pt>
                <c:pt idx="51">
                  <c:v>0.0753434252026662</c:v>
                </c:pt>
                <c:pt idx="52">
                  <c:v>0.0760867354245915</c:v>
                </c:pt>
                <c:pt idx="53">
                  <c:v>0.0778853552190466</c:v>
                </c:pt>
                <c:pt idx="54">
                  <c:v>0.0805031513208407</c:v>
                </c:pt>
                <c:pt idx="55">
                  <c:v>0.081922799103331</c:v>
                </c:pt>
                <c:pt idx="56">
                  <c:v>0.0832958556127629</c:v>
                </c:pt>
                <c:pt idx="57">
                  <c:v>0.084684289163959</c:v>
                </c:pt>
                <c:pt idx="58">
                  <c:v>0.086077354751938</c:v>
                </c:pt>
                <c:pt idx="59">
                  <c:v>0.0874784508106257</c:v>
                </c:pt>
                <c:pt idx="60">
                  <c:v>0.0888942664150474</c:v>
                </c:pt>
                <c:pt idx="61">
                  <c:v>0.0903141242055199</c:v>
                </c:pt>
                <c:pt idx="62">
                  <c:v>0.0917915712935228</c:v>
                </c:pt>
                <c:pt idx="63">
                  <c:v>0.0932203134460739</c:v>
                </c:pt>
                <c:pt idx="64">
                  <c:v>0.0946592744811109</c:v>
                </c:pt>
                <c:pt idx="65">
                  <c:v>0.0960896256342571</c:v>
                </c:pt>
                <c:pt idx="66">
                  <c:v>0.0975212263941432</c:v>
                </c:pt>
                <c:pt idx="67">
                  <c:v>0.0989495225514791</c:v>
                </c:pt>
                <c:pt idx="68">
                  <c:v>0.100392762871972</c:v>
                </c:pt>
                <c:pt idx="69">
                  <c:v>0.10184346166439</c:v>
                </c:pt>
                <c:pt idx="70">
                  <c:v>0.103342980997484</c:v>
                </c:pt>
                <c:pt idx="71">
                  <c:v>0.104798657273289</c:v>
                </c:pt>
                <c:pt idx="72">
                  <c:v>0.106263919465488</c:v>
                </c:pt>
                <c:pt idx="73">
                  <c:v>0.107735472936593</c:v>
                </c:pt>
                <c:pt idx="74">
                  <c:v>0.109206547654712</c:v>
                </c:pt>
                <c:pt idx="75">
                  <c:v>0.110672175168736</c:v>
                </c:pt>
                <c:pt idx="76">
                  <c:v>0.11213313931204</c:v>
                </c:pt>
                <c:pt idx="77">
                  <c:v>0.113599017988556</c:v>
                </c:pt>
                <c:pt idx="78">
                  <c:v>0.115112924082525</c:v>
                </c:pt>
                <c:pt idx="79">
                  <c:v>0.116583876818213</c:v>
                </c:pt>
                <c:pt idx="80">
                  <c:v>0.118060483205993</c:v>
                </c:pt>
                <c:pt idx="81">
                  <c:v>0.119537178030025</c:v>
                </c:pt>
                <c:pt idx="82">
                  <c:v>0.121012559623976</c:v>
                </c:pt>
                <c:pt idx="83">
                  <c:v>0.122501909911744</c:v>
                </c:pt>
                <c:pt idx="84">
                  <c:v>0.123994183176384</c:v>
                </c:pt>
                <c:pt idx="85">
                  <c:v>0.125493485188847</c:v>
                </c:pt>
                <c:pt idx="86">
                  <c:v>0.127033843901846</c:v>
                </c:pt>
                <c:pt idx="87">
                  <c:v>0.130022449633221</c:v>
                </c:pt>
                <c:pt idx="88">
                  <c:v>0.131523875957546</c:v>
                </c:pt>
                <c:pt idx="89">
                  <c:v>0.133022725124198</c:v>
                </c:pt>
                <c:pt idx="90">
                  <c:v>0.134524533142125</c:v>
                </c:pt>
                <c:pt idx="91">
                  <c:v>0.136030729973588</c:v>
                </c:pt>
                <c:pt idx="92">
                  <c:v>0.137543344497582</c:v>
                </c:pt>
                <c:pt idx="93">
                  <c:v>0.139129803728645</c:v>
                </c:pt>
                <c:pt idx="94">
                  <c:v>0.140654841777115</c:v>
                </c:pt>
                <c:pt idx="95">
                  <c:v>0.142182923499187</c:v>
                </c:pt>
                <c:pt idx="96">
                  <c:v>0.143707026118937</c:v>
                </c:pt>
                <c:pt idx="97">
                  <c:v>0.14523775455886</c:v>
                </c:pt>
                <c:pt idx="98">
                  <c:v>0.14676652373947</c:v>
                </c:pt>
                <c:pt idx="99">
                  <c:v>0.148303980413158</c:v>
                </c:pt>
                <c:pt idx="100">
                  <c:v>0.149840327422116</c:v>
                </c:pt>
                <c:pt idx="101">
                  <c:v>0.151375433532512</c:v>
                </c:pt>
                <c:pt idx="102">
                  <c:v>0.152952724156058</c:v>
                </c:pt>
                <c:pt idx="103">
                  <c:v>0.154494788942117</c:v>
                </c:pt>
                <c:pt idx="104">
                  <c:v>0.156037062324459</c:v>
                </c:pt>
                <c:pt idx="105">
                  <c:v>0.157582443454673</c:v>
                </c:pt>
                <c:pt idx="106">
                  <c:v>0.159136755816636</c:v>
                </c:pt>
                <c:pt idx="107">
                  <c:v>0.160687666029292</c:v>
                </c:pt>
                <c:pt idx="108">
                  <c:v>0.162239527594525</c:v>
                </c:pt>
                <c:pt idx="109">
                  <c:v>0.163808153004223</c:v>
                </c:pt>
                <c:pt idx="110">
                  <c:v>0.16560524606086</c:v>
                </c:pt>
                <c:pt idx="111">
                  <c:v>0.167166961149401</c:v>
                </c:pt>
                <c:pt idx="112">
                  <c:v>0.168715229176641</c:v>
                </c:pt>
                <c:pt idx="113">
                  <c:v>0.170278998407414</c:v>
                </c:pt>
                <c:pt idx="114">
                  <c:v>0.171832831835188</c:v>
                </c:pt>
                <c:pt idx="115">
                  <c:v>0.173405784727762</c:v>
                </c:pt>
                <c:pt idx="116">
                  <c:v>0.174981953898839</c:v>
                </c:pt>
                <c:pt idx="117">
                  <c:v>0.176609396424106</c:v>
                </c:pt>
                <c:pt idx="118">
                  <c:v>0.17818840541315</c:v>
                </c:pt>
                <c:pt idx="119">
                  <c:v>0.179783137067511</c:v>
                </c:pt>
                <c:pt idx="120">
                  <c:v>0.181368655217362</c:v>
                </c:pt>
                <c:pt idx="121">
                  <c:v>0.182962517722577</c:v>
                </c:pt>
                <c:pt idx="122">
                  <c:v>0.184554579476636</c:v>
                </c:pt>
                <c:pt idx="123">
                  <c:v>0.18615801103887</c:v>
                </c:pt>
                <c:pt idx="124">
                  <c:v>0.187755920113582</c:v>
                </c:pt>
                <c:pt idx="125">
                  <c:v>0.189405051057087</c:v>
                </c:pt>
                <c:pt idx="126">
                  <c:v>0.190998537047314</c:v>
                </c:pt>
                <c:pt idx="127">
                  <c:v>0.192610088799142</c:v>
                </c:pt>
                <c:pt idx="128">
                  <c:v>0.19421684428722</c:v>
                </c:pt>
                <c:pt idx="129">
                  <c:v>0.195822544898861</c:v>
                </c:pt>
                <c:pt idx="130">
                  <c:v>0.197444915756421</c:v>
                </c:pt>
                <c:pt idx="131">
                  <c:v>0.199060220918285</c:v>
                </c:pt>
                <c:pt idx="132">
                  <c:v>0.200689372127983</c:v>
                </c:pt>
                <c:pt idx="133">
                  <c:v>0.202315871198652</c:v>
                </c:pt>
                <c:pt idx="134">
                  <c:v>0.203980979242303</c:v>
                </c:pt>
                <c:pt idx="135">
                  <c:v>0.20560612417896</c:v>
                </c:pt>
                <c:pt idx="136">
                  <c:v>0.20723315211567</c:v>
                </c:pt>
                <c:pt idx="137">
                  <c:v>0.208854561312752</c:v>
                </c:pt>
                <c:pt idx="138">
                  <c:v>0.210483193001046</c:v>
                </c:pt>
                <c:pt idx="139">
                  <c:v>0.212103885891604</c:v>
                </c:pt>
                <c:pt idx="140">
                  <c:v>0.213742296353376</c:v>
                </c:pt>
                <c:pt idx="141">
                  <c:v>0.217069653834567</c:v>
                </c:pt>
                <c:pt idx="142">
                  <c:v>0.218728435494374</c:v>
                </c:pt>
                <c:pt idx="143">
                  <c:v>0.220379289669961</c:v>
                </c:pt>
                <c:pt idx="144">
                  <c:v>0.222032873672223</c:v>
                </c:pt>
                <c:pt idx="145">
                  <c:v>0.223679252662464</c:v>
                </c:pt>
                <c:pt idx="146">
                  <c:v>0.225342188610551</c:v>
                </c:pt>
                <c:pt idx="147">
                  <c:v>0.227002451184559</c:v>
                </c:pt>
                <c:pt idx="148">
                  <c:v>0.228667032639751</c:v>
                </c:pt>
                <c:pt idx="149">
                  <c:v>0.230377419710432</c:v>
                </c:pt>
                <c:pt idx="150">
                  <c:v>0.232046070168601</c:v>
                </c:pt>
                <c:pt idx="151">
                  <c:v>0.233725988151762</c:v>
                </c:pt>
                <c:pt idx="152">
                  <c:v>0.235411869741345</c:v>
                </c:pt>
                <c:pt idx="153">
                  <c:v>0.237097456294072</c:v>
                </c:pt>
                <c:pt idx="154">
                  <c:v>0.238788249353428</c:v>
                </c:pt>
                <c:pt idx="155">
                  <c:v>0.240485058722486</c:v>
                </c:pt>
                <c:pt idx="156">
                  <c:v>0.242188565607851</c:v>
                </c:pt>
                <c:pt idx="157">
                  <c:v>0.243915929920589</c:v>
                </c:pt>
                <c:pt idx="158">
                  <c:v>0.245621469774416</c:v>
                </c:pt>
                <c:pt idx="159">
                  <c:v>0.247314980245641</c:v>
                </c:pt>
                <c:pt idx="160">
                  <c:v>0.249005139240134</c:v>
                </c:pt>
                <c:pt idx="161">
                  <c:v>0.250700548503008</c:v>
                </c:pt>
                <c:pt idx="162">
                  <c:v>0.252403487293712</c:v>
                </c:pt>
                <c:pt idx="163">
                  <c:v>0.254100677964269</c:v>
                </c:pt>
                <c:pt idx="164">
                  <c:v>0.255810222124804</c:v>
                </c:pt>
                <c:pt idx="165">
                  <c:v>0.257581069233577</c:v>
                </c:pt>
                <c:pt idx="166">
                  <c:v>0.259306080051155</c:v>
                </c:pt>
                <c:pt idx="167">
                  <c:v>0.261027772068782</c:v>
                </c:pt>
                <c:pt idx="168">
                  <c:v>0.262738869774305</c:v>
                </c:pt>
                <c:pt idx="169">
                  <c:v>0.264455322232555</c:v>
                </c:pt>
                <c:pt idx="170">
                  <c:v>0.266182675456192</c:v>
                </c:pt>
                <c:pt idx="171">
                  <c:v>0.267906674503814</c:v>
                </c:pt>
                <c:pt idx="172">
                  <c:v>0.269630404923066</c:v>
                </c:pt>
                <c:pt idx="173">
                  <c:v>0.271417926214558</c:v>
                </c:pt>
                <c:pt idx="174">
                  <c:v>0.273147724970464</c:v>
                </c:pt>
                <c:pt idx="175">
                  <c:v>0.274880521115734</c:v>
                </c:pt>
                <c:pt idx="176">
                  <c:v>0.27661469071516</c:v>
                </c:pt>
                <c:pt idx="177">
                  <c:v>0.278368105773673</c:v>
                </c:pt>
                <c:pt idx="178">
                  <c:v>0.280115580264735</c:v>
                </c:pt>
                <c:pt idx="179">
                  <c:v>0.281875831941395</c:v>
                </c:pt>
                <c:pt idx="180">
                  <c:v>0.2836368585722</c:v>
                </c:pt>
                <c:pt idx="181">
                  <c:v>0.285451124523244</c:v>
                </c:pt>
                <c:pt idx="182">
                  <c:v>0.287224105075342</c:v>
                </c:pt>
                <c:pt idx="183">
                  <c:v>0.28899375640476</c:v>
                </c:pt>
                <c:pt idx="184">
                  <c:v>0.290758256821903</c:v>
                </c:pt>
                <c:pt idx="185">
                  <c:v>0.292528367035952</c:v>
                </c:pt>
                <c:pt idx="186">
                  <c:v>0.294288590736341</c:v>
                </c:pt>
                <c:pt idx="187">
                  <c:v>0.296056776014874</c:v>
                </c:pt>
                <c:pt idx="188">
                  <c:v>0.297837133152397</c:v>
                </c:pt>
                <c:pt idx="189">
                  <c:v>0.299693952641856</c:v>
                </c:pt>
                <c:pt idx="190">
                  <c:v>0.301488200261436</c:v>
                </c:pt>
                <c:pt idx="191">
                  <c:v>0.303274905265005</c:v>
                </c:pt>
                <c:pt idx="192">
                  <c:v>0.305062286044507</c:v>
                </c:pt>
                <c:pt idx="193">
                  <c:v>0.306851325837342</c:v>
                </c:pt>
                <c:pt idx="194">
                  <c:v>0.308649335081883</c:v>
                </c:pt>
                <c:pt idx="195">
                  <c:v>0.310443964259237</c:v>
                </c:pt>
                <c:pt idx="196">
                  <c:v>0.312246053970964</c:v>
                </c:pt>
                <c:pt idx="197">
                  <c:v>0.314103835224778</c:v>
                </c:pt>
                <c:pt idx="198">
                  <c:v>0.315914238261125</c:v>
                </c:pt>
                <c:pt idx="199">
                  <c:v>0.317730334565308</c:v>
                </c:pt>
                <c:pt idx="200">
                  <c:v>0.319548882058177</c:v>
                </c:pt>
                <c:pt idx="201">
                  <c:v>0.321363196722373</c:v>
                </c:pt>
                <c:pt idx="202">
                  <c:v>0.323191793326431</c:v>
                </c:pt>
                <c:pt idx="203">
                  <c:v>0.325020309022987</c:v>
                </c:pt>
                <c:pt idx="204">
                  <c:v>0.326853892858498</c:v>
                </c:pt>
                <c:pt idx="205">
                  <c:v>0.328744202625561</c:v>
                </c:pt>
                <c:pt idx="206">
                  <c:v>0.330579458668313</c:v>
                </c:pt>
                <c:pt idx="207">
                  <c:v>0.33241305145973</c:v>
                </c:pt>
                <c:pt idx="208">
                  <c:v>0.334256937725542</c:v>
                </c:pt>
                <c:pt idx="209">
                  <c:v>0.336091221404649</c:v>
                </c:pt>
                <c:pt idx="210">
                  <c:v>0.339050107039587</c:v>
                </c:pt>
                <c:pt idx="211">
                  <c:v>0.340895826249288</c:v>
                </c:pt>
                <c:pt idx="212">
                  <c:v>0.34280852702717</c:v>
                </c:pt>
                <c:pt idx="213">
                  <c:v>0.344677525184509</c:v>
                </c:pt>
                <c:pt idx="214">
                  <c:v>0.346550899402933</c:v>
                </c:pt>
                <c:pt idx="215">
                  <c:v>0.348423548838734</c:v>
                </c:pt>
                <c:pt idx="216">
                  <c:v>0.350295313395972</c:v>
                </c:pt>
                <c:pt idx="217">
                  <c:v>0.352167944117791</c:v>
                </c:pt>
                <c:pt idx="218">
                  <c:v>0.354035408623205</c:v>
                </c:pt>
                <c:pt idx="219">
                  <c:v>0.355921255166753</c:v>
                </c:pt>
                <c:pt idx="220">
                  <c:v>0.357860281216619</c:v>
                </c:pt>
                <c:pt idx="221">
                  <c:v>0.359744632302256</c:v>
                </c:pt>
                <c:pt idx="222">
                  <c:v>0.361630761507871</c:v>
                </c:pt>
                <c:pt idx="223">
                  <c:v>0.363515106751733</c:v>
                </c:pt>
                <c:pt idx="224">
                  <c:v>0.365409109078165</c:v>
                </c:pt>
                <c:pt idx="225">
                  <c:v>0.367305962703622</c:v>
                </c:pt>
                <c:pt idx="226">
                  <c:v>0.371763615714819</c:v>
                </c:pt>
                <c:pt idx="227">
                  <c:v>0.373734536166968</c:v>
                </c:pt>
                <c:pt idx="228">
                  <c:v>0.375650718703822</c:v>
                </c:pt>
                <c:pt idx="229">
                  <c:v>0.377571484023</c:v>
                </c:pt>
                <c:pt idx="230">
                  <c:v>0.379495945782722</c:v>
                </c:pt>
                <c:pt idx="231">
                  <c:v>0.381419735067993</c:v>
                </c:pt>
                <c:pt idx="232">
                  <c:v>0.38335071486304</c:v>
                </c:pt>
                <c:pt idx="233">
                  <c:v>0.385276475574258</c:v>
                </c:pt>
                <c:pt idx="234">
                  <c:v>0.387214924273603</c:v>
                </c:pt>
                <c:pt idx="235">
                  <c:v>0.389225555584331</c:v>
                </c:pt>
                <c:pt idx="236">
                  <c:v>0.391168016562757</c:v>
                </c:pt>
                <c:pt idx="237">
                  <c:v>0.393122521306666</c:v>
                </c:pt>
                <c:pt idx="238">
                  <c:v>0.395066290890743</c:v>
                </c:pt>
                <c:pt idx="239">
                  <c:v>0.397024750251012</c:v>
                </c:pt>
                <c:pt idx="240">
                  <c:v>0.398994284203456</c:v>
                </c:pt>
                <c:pt idx="241">
                  <c:v>0.400963235201198</c:v>
                </c:pt>
                <c:pt idx="242">
                  <c:v>0.402923247415248</c:v>
                </c:pt>
                <c:pt idx="243">
                  <c:v>0.404960327611815</c:v>
                </c:pt>
                <c:pt idx="244">
                  <c:v>0.406939210405569</c:v>
                </c:pt>
                <c:pt idx="245">
                  <c:v>0.408931186193894</c:v>
                </c:pt>
                <c:pt idx="246">
                  <c:v>0.41091608104258</c:v>
                </c:pt>
                <c:pt idx="247">
                  <c:v>0.412917875375809</c:v>
                </c:pt>
                <c:pt idx="248">
                  <c:v>0.414916177909687</c:v>
                </c:pt>
                <c:pt idx="249">
                  <c:v>0.416907358381436</c:v>
                </c:pt>
                <c:pt idx="250">
                  <c:v>0.418902511564556</c:v>
                </c:pt>
                <c:pt idx="251">
                  <c:v>0.42096394161735</c:v>
                </c:pt>
                <c:pt idx="252">
                  <c:v>0.422964374998643</c:v>
                </c:pt>
                <c:pt idx="253">
                  <c:v>0.42496502672524</c:v>
                </c:pt>
                <c:pt idx="254">
                  <c:v>0.426958614780123</c:v>
                </c:pt>
                <c:pt idx="255">
                  <c:v>0.428957926797482</c:v>
                </c:pt>
                <c:pt idx="256">
                  <c:v>0.430962197624482</c:v>
                </c:pt>
                <c:pt idx="257">
                  <c:v>0.432974315506803</c:v>
                </c:pt>
                <c:pt idx="258">
                  <c:v>0.434996071961194</c:v>
                </c:pt>
                <c:pt idx="259">
                  <c:v>0.437090818238104</c:v>
                </c:pt>
                <c:pt idx="260">
                  <c:v>0.439139987038192</c:v>
                </c:pt>
                <c:pt idx="261">
                  <c:v>0.444127437956894</c:v>
                </c:pt>
                <c:pt idx="262">
                  <c:v>0.446167051896458</c:v>
                </c:pt>
                <c:pt idx="263">
                  <c:v>0.448200327649919</c:v>
                </c:pt>
                <c:pt idx="264">
                  <c:v>0.450254106925859</c:v>
                </c:pt>
                <c:pt idx="265">
                  <c:v>0.452319740483219</c:v>
                </c:pt>
                <c:pt idx="266">
                  <c:v>0.454425104817453</c:v>
                </c:pt>
                <c:pt idx="267">
                  <c:v>0.456493677965756</c:v>
                </c:pt>
                <c:pt idx="268">
                  <c:v>0.458551021753759</c:v>
                </c:pt>
                <c:pt idx="269">
                  <c:v>0.460624227133116</c:v>
                </c:pt>
                <c:pt idx="270">
                  <c:v>0.462707645460735</c:v>
                </c:pt>
                <c:pt idx="271">
                  <c:v>0.464793273199453</c:v>
                </c:pt>
                <c:pt idx="272">
                  <c:v>0.466876508807598</c:v>
                </c:pt>
                <c:pt idx="273">
                  <c:v>0.468972839510853</c:v>
                </c:pt>
                <c:pt idx="274">
                  <c:v>0.471110618268971</c:v>
                </c:pt>
                <c:pt idx="275">
                  <c:v>0.473209885029686</c:v>
                </c:pt>
                <c:pt idx="276">
                  <c:v>0.475302772615833</c:v>
                </c:pt>
                <c:pt idx="277">
                  <c:v>0.47739722261948</c:v>
                </c:pt>
                <c:pt idx="278">
                  <c:v>0.479487059831651</c:v>
                </c:pt>
                <c:pt idx="279">
                  <c:v>0.481584282804584</c:v>
                </c:pt>
                <c:pt idx="280">
                  <c:v>0.483684908191311</c:v>
                </c:pt>
                <c:pt idx="281">
                  <c:v>0.485817817879399</c:v>
                </c:pt>
                <c:pt idx="282">
                  <c:v>0.488008770895795</c:v>
                </c:pt>
                <c:pt idx="283">
                  <c:v>0.490163913137706</c:v>
                </c:pt>
                <c:pt idx="284">
                  <c:v>0.492285527181326</c:v>
                </c:pt>
                <c:pt idx="285">
                  <c:v>0.494402680534812</c:v>
                </c:pt>
                <c:pt idx="286">
                  <c:v>0.496520253089379</c:v>
                </c:pt>
                <c:pt idx="287">
                  <c:v>0.49866153227417</c:v>
                </c:pt>
                <c:pt idx="288">
                  <c:v>0.500791219653493</c:v>
                </c:pt>
                <c:pt idx="289">
                  <c:v>0.502916404067282</c:v>
                </c:pt>
                <c:pt idx="290">
                  <c:v>0.505135088236493</c:v>
                </c:pt>
                <c:pt idx="291">
                  <c:v>0.507288738776722</c:v>
                </c:pt>
                <c:pt idx="292">
                  <c:v>0.509437930123224</c:v>
                </c:pt>
                <c:pt idx="293">
                  <c:v>0.511603978395087</c:v>
                </c:pt>
                <c:pt idx="294">
                  <c:v>0.513781803840769</c:v>
                </c:pt>
                <c:pt idx="295">
                  <c:v>0.515960229968028</c:v>
                </c:pt>
                <c:pt idx="296">
                  <c:v>0.518131103820952</c:v>
                </c:pt>
                <c:pt idx="297">
                  <c:v>0.520326334404753</c:v>
                </c:pt>
                <c:pt idx="298">
                  <c:v>0.522448378758332</c:v>
                </c:pt>
                <c:pt idx="299">
                  <c:v>0.52467929833005</c:v>
                </c:pt>
                <c:pt idx="300">
                  <c:v>0.526854688684724</c:v>
                </c:pt>
                <c:pt idx="301">
                  <c:v>0.529044288009689</c:v>
                </c:pt>
                <c:pt idx="302">
                  <c:v>0.531229205078735</c:v>
                </c:pt>
                <c:pt idx="303">
                  <c:v>0.533418906465624</c:v>
                </c:pt>
                <c:pt idx="304">
                  <c:v>0.535611295668069</c:v>
                </c:pt>
                <c:pt idx="305">
                  <c:v>0.537815929578158</c:v>
                </c:pt>
                <c:pt idx="306">
                  <c:v>0.540100559473153</c:v>
                </c:pt>
                <c:pt idx="307">
                  <c:v>0.542354018601456</c:v>
                </c:pt>
                <c:pt idx="308">
                  <c:v>0.54457660791847</c:v>
                </c:pt>
                <c:pt idx="309">
                  <c:v>0.546794512194891</c:v>
                </c:pt>
                <c:pt idx="310">
                  <c:v>0.549016273469179</c:v>
                </c:pt>
                <c:pt idx="311">
                  <c:v>0.551244240074106</c:v>
                </c:pt>
                <c:pt idx="312">
                  <c:v>0.553471792441149</c:v>
                </c:pt>
                <c:pt idx="313">
                  <c:v>0.555714936812158</c:v>
                </c:pt>
                <c:pt idx="314">
                  <c:v>0.558020671029221</c:v>
                </c:pt>
                <c:pt idx="315">
                  <c:v>0.560266457695892</c:v>
                </c:pt>
                <c:pt idx="316">
                  <c:v>0.562501169820087</c:v>
                </c:pt>
                <c:pt idx="317">
                  <c:v>0.564751787566746</c:v>
                </c:pt>
                <c:pt idx="318">
                  <c:v>0.567007296435001</c:v>
                </c:pt>
                <c:pt idx="319">
                  <c:v>0.569281953083093</c:v>
                </c:pt>
                <c:pt idx="320">
                  <c:v>0.571553202028791</c:v>
                </c:pt>
                <c:pt idx="321">
                  <c:v>0.573828708152906</c:v>
                </c:pt>
                <c:pt idx="322">
                  <c:v>0.576168732658571</c:v>
                </c:pt>
                <c:pt idx="323">
                  <c:v>0.578440223909053</c:v>
                </c:pt>
                <c:pt idx="324">
                  <c:v>0.580729070235052</c:v>
                </c:pt>
                <c:pt idx="325">
                  <c:v>0.583001153113547</c:v>
                </c:pt>
                <c:pt idx="326">
                  <c:v>0.585275072130378</c:v>
                </c:pt>
                <c:pt idx="327">
                  <c:v>0.587560675406112</c:v>
                </c:pt>
                <c:pt idx="328">
                  <c:v>0.589858411104465</c:v>
                </c:pt>
                <c:pt idx="329">
                  <c:v>0.592159007548637</c:v>
                </c:pt>
                <c:pt idx="330">
                  <c:v>0.594547796903363</c:v>
                </c:pt>
                <c:pt idx="331">
                  <c:v>0.596869159015421</c:v>
                </c:pt>
                <c:pt idx="332">
                  <c:v>0.599194794135106</c:v>
                </c:pt>
                <c:pt idx="333">
                  <c:v>0.601504748010954</c:v>
                </c:pt>
                <c:pt idx="334">
                  <c:v>0.603843661049559</c:v>
                </c:pt>
                <c:pt idx="335">
                  <c:v>0.606165527239129</c:v>
                </c:pt>
                <c:pt idx="336">
                  <c:v>0.608501713983921</c:v>
                </c:pt>
                <c:pt idx="337">
                  <c:v>0.610814081192841</c:v>
                </c:pt>
                <c:pt idx="338">
                  <c:v>0.613221978602532</c:v>
                </c:pt>
                <c:pt idx="339">
                  <c:v>0.615571287656171</c:v>
                </c:pt>
                <c:pt idx="340">
                  <c:v>0.617937624902387</c:v>
                </c:pt>
                <c:pt idx="341">
                  <c:v>0.620287876685337</c:v>
                </c:pt>
                <c:pt idx="342">
                  <c:v>0.622650399125657</c:v>
                </c:pt>
                <c:pt idx="343">
                  <c:v>0.625016200761839</c:v>
                </c:pt>
                <c:pt idx="344">
                  <c:v>0.627398057387748</c:v>
                </c:pt>
                <c:pt idx="345">
                  <c:v>0.629759042818586</c:v>
                </c:pt>
                <c:pt idx="346">
                  <c:v>0.632226646619834</c:v>
                </c:pt>
                <c:pt idx="347">
                  <c:v>0.634600242329633</c:v>
                </c:pt>
                <c:pt idx="348">
                  <c:v>0.636978313703036</c:v>
                </c:pt>
                <c:pt idx="349">
                  <c:v>0.639362053783164</c:v>
                </c:pt>
                <c:pt idx="350">
                  <c:v>0.641743448542666</c:v>
                </c:pt>
                <c:pt idx="351">
                  <c:v>0.644127967200824</c:v>
                </c:pt>
                <c:pt idx="352">
                  <c:v>0.646515819522595</c:v>
                </c:pt>
                <c:pt idx="353">
                  <c:v>0.648809788211657</c:v>
                </c:pt>
                <c:pt idx="354">
                  <c:v>0.651409308413208</c:v>
                </c:pt>
                <c:pt idx="355">
                  <c:v>0.65383448441472</c:v>
                </c:pt>
                <c:pt idx="356">
                  <c:v>0.65626436167907</c:v>
                </c:pt>
                <c:pt idx="357">
                  <c:v>0.663192546134037</c:v>
                </c:pt>
                <c:pt idx="358">
                  <c:v>0.665620385801884</c:v>
                </c:pt>
                <c:pt idx="359">
                  <c:v>0.668062595038356</c:v>
                </c:pt>
                <c:pt idx="360">
                  <c:v>0.670559227373599</c:v>
                </c:pt>
                <c:pt idx="361">
                  <c:v>0.672996537436669</c:v>
                </c:pt>
                <c:pt idx="362">
                  <c:v>0.675438791696707</c:v>
                </c:pt>
                <c:pt idx="363">
                  <c:v>0.677890479704372</c:v>
                </c:pt>
                <c:pt idx="364">
                  <c:v>0.680362669115789</c:v>
                </c:pt>
                <c:pt idx="365">
                  <c:v>0.682833625296008</c:v>
                </c:pt>
                <c:pt idx="366">
                  <c:v>0.685319310314963</c:v>
                </c:pt>
                <c:pt idx="367">
                  <c:v>0.687780579244002</c:v>
                </c:pt>
                <c:pt idx="368">
                  <c:v>0.690350264571898</c:v>
                </c:pt>
                <c:pt idx="369">
                  <c:v>0.692842337230737</c:v>
                </c:pt>
                <c:pt idx="370">
                  <c:v>0.69531848896362</c:v>
                </c:pt>
                <c:pt idx="371">
                  <c:v>0.697815517961299</c:v>
                </c:pt>
                <c:pt idx="372">
                  <c:v>0.700320258094083</c:v>
                </c:pt>
                <c:pt idx="373">
                  <c:v>0.702813767466195</c:v>
                </c:pt>
                <c:pt idx="374">
                  <c:v>0.705312255406725</c:v>
                </c:pt>
                <c:pt idx="375">
                  <c:v>0.707840684582887</c:v>
                </c:pt>
                <c:pt idx="376">
                  <c:v>0.710459770593803</c:v>
                </c:pt>
                <c:pt idx="377">
                  <c:v>0.712987358406776</c:v>
                </c:pt>
                <c:pt idx="378">
                  <c:v>0.715552822281357</c:v>
                </c:pt>
                <c:pt idx="379">
                  <c:v>0.717841980726535</c:v>
                </c:pt>
                <c:pt idx="380">
                  <c:v>0.720537994729153</c:v>
                </c:pt>
                <c:pt idx="381">
                  <c:v>0.723128253355219</c:v>
                </c:pt>
                <c:pt idx="382">
                  <c:v>0.725684265672795</c:v>
                </c:pt>
                <c:pt idx="383">
                  <c:v>0.728227791111686</c:v>
                </c:pt>
                <c:pt idx="384">
                  <c:v>0.730860144350856</c:v>
                </c:pt>
                <c:pt idx="385">
                  <c:v>0.73342827958406</c:v>
                </c:pt>
                <c:pt idx="386">
                  <c:v>0.736001733455687</c:v>
                </c:pt>
                <c:pt idx="387">
                  <c:v>0.738608844257682</c:v>
                </c:pt>
                <c:pt idx="388">
                  <c:v>0.74119828277544</c:v>
                </c:pt>
                <c:pt idx="389">
                  <c:v>0.743789228771037</c:v>
                </c:pt>
                <c:pt idx="390">
                  <c:v>0.746394526204305</c:v>
                </c:pt>
                <c:pt idx="391">
                  <c:v>0.74899527889171</c:v>
                </c:pt>
                <c:pt idx="392">
                  <c:v>0.751681184828195</c:v>
                </c:pt>
                <c:pt idx="393">
                  <c:v>0.754308693007405</c:v>
                </c:pt>
                <c:pt idx="394">
                  <c:v>0.756911643094208</c:v>
                </c:pt>
                <c:pt idx="395">
                  <c:v>0.759514763980788</c:v>
                </c:pt>
                <c:pt idx="396">
                  <c:v>0.762123350892018</c:v>
                </c:pt>
                <c:pt idx="397">
                  <c:v>0.764753405613155</c:v>
                </c:pt>
                <c:pt idx="398">
                  <c:v>0.767371707136226</c:v>
                </c:pt>
                <c:pt idx="399">
                  <c:v>0.769999558963841</c:v>
                </c:pt>
                <c:pt idx="400">
                  <c:v>0.772729362619423</c:v>
                </c:pt>
                <c:pt idx="401">
                  <c:v>0.775373812665147</c:v>
                </c:pt>
                <c:pt idx="402">
                  <c:v>0.778023925186848</c:v>
                </c:pt>
                <c:pt idx="403">
                  <c:v>0.780667781605569</c:v>
                </c:pt>
                <c:pt idx="404">
                  <c:v>0.783350968999396</c:v>
                </c:pt>
                <c:pt idx="405">
                  <c:v>0.786002165735513</c:v>
                </c:pt>
                <c:pt idx="406">
                  <c:v>0.788664500849936</c:v>
                </c:pt>
                <c:pt idx="407">
                  <c:v>0.791225934976848</c:v>
                </c:pt>
                <c:pt idx="408">
                  <c:v>0.794089787683766</c:v>
                </c:pt>
                <c:pt idx="409">
                  <c:v>0.796779036476072</c:v>
                </c:pt>
                <c:pt idx="410">
                  <c:v>0.799479906319359</c:v>
                </c:pt>
                <c:pt idx="411">
                  <c:v>0.802167358071277</c:v>
                </c:pt>
                <c:pt idx="412">
                  <c:v>0.804875675209565</c:v>
                </c:pt>
                <c:pt idx="413">
                  <c:v>0.807588567911802</c:v>
                </c:pt>
                <c:pt idx="414">
                  <c:v>0.810343440676262</c:v>
                </c:pt>
                <c:pt idx="415">
                  <c:v>0.813060049362654</c:v>
                </c:pt>
                <c:pt idx="416">
                  <c:v>0.815887480276968</c:v>
                </c:pt>
                <c:pt idx="417">
                  <c:v>0.818612187034366</c:v>
                </c:pt>
                <c:pt idx="418">
                  <c:v>0.821361005915829</c:v>
                </c:pt>
                <c:pt idx="419">
                  <c:v>0.824104926246001</c:v>
                </c:pt>
                <c:pt idx="420">
                  <c:v>0.826862303887423</c:v>
                </c:pt>
                <c:pt idx="421">
                  <c:v>0.829272209880689</c:v>
                </c:pt>
                <c:pt idx="422">
                  <c:v>0.832312836356669</c:v>
                </c:pt>
                <c:pt idx="423">
                  <c:v>0.83477305584167</c:v>
                </c:pt>
                <c:pt idx="424">
                  <c:v>0.837662639888872</c:v>
                </c:pt>
                <c:pt idx="425">
                  <c:v>0.840669570234049</c:v>
                </c:pt>
                <c:pt idx="426">
                  <c:v>0.843492989562808</c:v>
                </c:pt>
                <c:pt idx="427">
                  <c:v>0.846282511945163</c:v>
                </c:pt>
                <c:pt idx="428">
                  <c:v>0.848702085772045</c:v>
                </c:pt>
                <c:pt idx="429">
                  <c:v>0.851528499787541</c:v>
                </c:pt>
                <c:pt idx="430">
                  <c:v>0.854289594329353</c:v>
                </c:pt>
                <c:pt idx="431">
                  <c:v>0.857337756302433</c:v>
                </c:pt>
                <c:pt idx="432">
                  <c:v>0.860245788453426</c:v>
                </c:pt>
                <c:pt idx="433">
                  <c:v>0.862715357573976</c:v>
                </c:pt>
                <c:pt idx="434">
                  <c:v>0.865643039185661</c:v>
                </c:pt>
                <c:pt idx="435">
                  <c:v>0.868233744051049</c:v>
                </c:pt>
                <c:pt idx="436">
                  <c:v>0.871056223285103</c:v>
                </c:pt>
                <c:pt idx="437">
                  <c:v>0.87418918577895</c:v>
                </c:pt>
                <c:pt idx="438">
                  <c:v>0.876717805490652</c:v>
                </c:pt>
                <c:pt idx="439">
                  <c:v>0.879603956619996</c:v>
                </c:pt>
                <c:pt idx="440">
                  <c:v>0.882331714632089</c:v>
                </c:pt>
                <c:pt idx="441">
                  <c:v>0.885063194056981</c:v>
                </c:pt>
                <c:pt idx="442">
                  <c:v>0.88799868670332</c:v>
                </c:pt>
                <c:pt idx="443">
                  <c:v>0.890750013648112</c:v>
                </c:pt>
                <c:pt idx="444">
                  <c:v>0.893444301723162</c:v>
                </c:pt>
                <c:pt idx="445">
                  <c:v>0.896483227467879</c:v>
                </c:pt>
                <c:pt idx="446">
                  <c:v>0.899137943315607</c:v>
                </c:pt>
                <c:pt idx="447">
                  <c:v>0.901886046253447</c:v>
                </c:pt>
                <c:pt idx="448">
                  <c:v>0.904623577297725</c:v>
                </c:pt>
                <c:pt idx="449">
                  <c:v>0.907681329898965</c:v>
                </c:pt>
                <c:pt idx="450">
                  <c:v>0.910695091627071</c:v>
                </c:pt>
                <c:pt idx="451">
                  <c:v>0.913337697800564</c:v>
                </c:pt>
                <c:pt idx="452">
                  <c:v>0.91625650628536</c:v>
                </c:pt>
                <c:pt idx="453">
                  <c:v>0.919191627856918</c:v>
                </c:pt>
                <c:pt idx="454">
                  <c:v>0.921952348082907</c:v>
                </c:pt>
                <c:pt idx="455">
                  <c:v>0.924893321644689</c:v>
                </c:pt>
                <c:pt idx="456">
                  <c:v>0.927795983902834</c:v>
                </c:pt>
                <c:pt idx="457">
                  <c:v>0.930853218322082</c:v>
                </c:pt>
                <c:pt idx="458">
                  <c:v>0.933738810766071</c:v>
                </c:pt>
                <c:pt idx="459">
                  <c:v>0.93667284937457</c:v>
                </c:pt>
                <c:pt idx="460">
                  <c:v>0.939570551113027</c:v>
                </c:pt>
                <c:pt idx="461">
                  <c:v>0.942488616911139</c:v>
                </c:pt>
                <c:pt idx="462">
                  <c:v>0.945469966477725</c:v>
                </c:pt>
                <c:pt idx="463">
                  <c:v>0.948467989554271</c:v>
                </c:pt>
                <c:pt idx="464">
                  <c:v>0.958506048756611</c:v>
                </c:pt>
                <c:pt idx="465">
                  <c:v>0.961579375988599</c:v>
                </c:pt>
                <c:pt idx="466">
                  <c:v>0.964595512833394</c:v>
                </c:pt>
                <c:pt idx="467">
                  <c:v>0.967518313390819</c:v>
                </c:pt>
                <c:pt idx="468">
                  <c:v>0.970653857802633</c:v>
                </c:pt>
                <c:pt idx="469">
                  <c:v>0.973564914939776</c:v>
                </c:pt>
                <c:pt idx="470">
                  <c:v>0.976714568962448</c:v>
                </c:pt>
                <c:pt idx="471">
                  <c:v>0.979797392542763</c:v>
                </c:pt>
                <c:pt idx="472">
                  <c:v>0.982868503667099</c:v>
                </c:pt>
                <c:pt idx="473">
                  <c:v>0.985840019157556</c:v>
                </c:pt>
                <c:pt idx="474">
                  <c:v>0.98899669681159</c:v>
                </c:pt>
                <c:pt idx="475">
                  <c:v>0.992090117205139</c:v>
                </c:pt>
                <c:pt idx="476">
                  <c:v>0.99516435277516</c:v>
                </c:pt>
                <c:pt idx="477">
                  <c:v>0.998266851463128</c:v>
                </c:pt>
                <c:pt idx="478">
                  <c:v>1.00132531477198</c:v>
                </c:pt>
                <c:pt idx="479">
                  <c:v>1.00451128315309</c:v>
                </c:pt>
                <c:pt idx="480">
                  <c:v>1.00760222461957</c:v>
                </c:pt>
                <c:pt idx="481">
                  <c:v>1.0106976417295</c:v>
                </c:pt>
                <c:pt idx="482">
                  <c:v>1.01380779399583</c:v>
                </c:pt>
                <c:pt idx="483">
                  <c:v>1.01696534217565</c:v>
                </c:pt>
                <c:pt idx="484">
                  <c:v>1.02008133023627</c:v>
                </c:pt>
                <c:pt idx="485">
                  <c:v>1.02318464546062</c:v>
                </c:pt>
                <c:pt idx="486">
                  <c:v>1.02631145653434</c:v>
                </c:pt>
                <c:pt idx="487">
                  <c:v>1.02953305348779</c:v>
                </c:pt>
                <c:pt idx="488">
                  <c:v>1.03264818567594</c:v>
                </c:pt>
                <c:pt idx="489">
                  <c:v>1.0357687043727</c:v>
                </c:pt>
                <c:pt idx="490">
                  <c:v>1.03892526150294</c:v>
                </c:pt>
                <c:pt idx="491">
                  <c:v>1.04204935014209</c:v>
                </c:pt>
                <c:pt idx="492">
                  <c:v>1.04517265513405</c:v>
                </c:pt>
                <c:pt idx="493">
                  <c:v>1.04835141141729</c:v>
                </c:pt>
                <c:pt idx="494">
                  <c:v>1.05148917231147</c:v>
                </c:pt>
                <c:pt idx="495">
                  <c:v>1.05474648200203</c:v>
                </c:pt>
                <c:pt idx="496">
                  <c:v>1.05798917601213</c:v>
                </c:pt>
                <c:pt idx="497">
                  <c:v>1.06119078870164</c:v>
                </c:pt>
                <c:pt idx="498">
                  <c:v>1.06436166954772</c:v>
                </c:pt>
                <c:pt idx="499">
                  <c:v>1.06755164801449</c:v>
                </c:pt>
                <c:pt idx="500">
                  <c:v>1.07077353141641</c:v>
                </c:pt>
                <c:pt idx="501">
                  <c:v>1.0739783125652</c:v>
                </c:pt>
                <c:pt idx="502">
                  <c:v>1.07717581877021</c:v>
                </c:pt>
                <c:pt idx="503">
                  <c:v>1.08051072045991</c:v>
                </c:pt>
                <c:pt idx="504">
                  <c:v>1.08367793189053</c:v>
                </c:pt>
                <c:pt idx="505">
                  <c:v>1.08685673168125</c:v>
                </c:pt>
                <c:pt idx="506">
                  <c:v>1.09010465375831</c:v>
                </c:pt>
                <c:pt idx="507">
                  <c:v>1.09334466577849</c:v>
                </c:pt>
                <c:pt idx="508">
                  <c:v>1.09656552448482</c:v>
                </c:pt>
                <c:pt idx="509">
                  <c:v>1.09977259407893</c:v>
                </c:pt>
                <c:pt idx="510">
                  <c:v>1.10303511428669</c:v>
                </c:pt>
                <c:pt idx="511">
                  <c:v>1.10635260482122</c:v>
                </c:pt>
                <c:pt idx="512">
                  <c:v>1.1096175824843</c:v>
                </c:pt>
                <c:pt idx="513">
                  <c:v>1.1128442246704</c:v>
                </c:pt>
                <c:pt idx="514">
                  <c:v>1.11607028208387</c:v>
                </c:pt>
                <c:pt idx="515">
                  <c:v>1.11929729084253</c:v>
                </c:pt>
                <c:pt idx="516">
                  <c:v>1.12255759642189</c:v>
                </c:pt>
                <c:pt idx="517">
                  <c:v>1.12573496181946</c:v>
                </c:pt>
                <c:pt idx="518">
                  <c:v>1.12896844745989</c:v>
                </c:pt>
                <c:pt idx="519">
                  <c:v>1.13236747662827</c:v>
                </c:pt>
                <c:pt idx="520">
                  <c:v>1.13560868280982</c:v>
                </c:pt>
                <c:pt idx="521">
                  <c:v>1.13886429947706</c:v>
                </c:pt>
                <c:pt idx="522">
                  <c:v>1.14218136735891</c:v>
                </c:pt>
                <c:pt idx="523">
                  <c:v>1.14543738819974</c:v>
                </c:pt>
                <c:pt idx="524">
                  <c:v>1.14873074593036</c:v>
                </c:pt>
                <c:pt idx="525">
                  <c:v>1.15206669715366</c:v>
                </c:pt>
                <c:pt idx="526">
                  <c:v>1.15531936666518</c:v>
                </c:pt>
                <c:pt idx="527">
                  <c:v>1.15868690448999</c:v>
                </c:pt>
                <c:pt idx="528">
                  <c:v>1.16200479001246</c:v>
                </c:pt>
                <c:pt idx="529">
                  <c:v>1.16527046440521</c:v>
                </c:pt>
                <c:pt idx="530">
                  <c:v>1.16856244992214</c:v>
                </c:pt>
                <c:pt idx="531">
                  <c:v>1.17183930367654</c:v>
                </c:pt>
                <c:pt idx="532">
                  <c:v>1.17521088398559</c:v>
                </c:pt>
                <c:pt idx="533">
                  <c:v>1.17849150899334</c:v>
                </c:pt>
                <c:pt idx="534">
                  <c:v>1.18179471077853</c:v>
                </c:pt>
                <c:pt idx="535">
                  <c:v>1.18524632601122</c:v>
                </c:pt>
                <c:pt idx="536">
                  <c:v>1.18855771458293</c:v>
                </c:pt>
                <c:pt idx="537">
                  <c:v>1.1918906557777</c:v>
                </c:pt>
                <c:pt idx="538">
                  <c:v>1.19516547145247</c:v>
                </c:pt>
                <c:pt idx="539">
                  <c:v>1.19836717357268</c:v>
                </c:pt>
                <c:pt idx="540">
                  <c:v>1.20163445047464</c:v>
                </c:pt>
                <c:pt idx="541">
                  <c:v>1.20495999345024</c:v>
                </c:pt>
                <c:pt idx="542">
                  <c:v>1.20823024722921</c:v>
                </c:pt>
                <c:pt idx="543">
                  <c:v>1.21164785807066</c:v>
                </c:pt>
                <c:pt idx="544">
                  <c:v>1.21494773658287</c:v>
                </c:pt>
                <c:pt idx="545">
                  <c:v>1.21814575207395</c:v>
                </c:pt>
                <c:pt idx="546">
                  <c:v>1.22140062712665</c:v>
                </c:pt>
                <c:pt idx="547">
                  <c:v>1.22475856646567</c:v>
                </c:pt>
                <c:pt idx="548">
                  <c:v>1.22803259673902</c:v>
                </c:pt>
                <c:pt idx="549">
                  <c:v>1.23130676694353</c:v>
                </c:pt>
                <c:pt idx="550">
                  <c:v>1.23466447315505</c:v>
                </c:pt>
                <c:pt idx="551">
                  <c:v>1.2379778840404</c:v>
                </c:pt>
                <c:pt idx="552">
                  <c:v>1.24125517945417</c:v>
                </c:pt>
                <c:pt idx="553">
                  <c:v>1.24462248252739</c:v>
                </c:pt>
                <c:pt idx="554">
                  <c:v>1.24793208857563</c:v>
                </c:pt>
                <c:pt idx="555">
                  <c:v>1.25122236558202</c:v>
                </c:pt>
                <c:pt idx="556">
                  <c:v>1.25460570361146</c:v>
                </c:pt>
                <c:pt idx="557">
                  <c:v>1.25788715661386</c:v>
                </c:pt>
                <c:pt idx="558">
                  <c:v>1.26114260157059</c:v>
                </c:pt>
                <c:pt idx="559">
                  <c:v>1.26459223358035</c:v>
                </c:pt>
                <c:pt idx="560">
                  <c:v>1.26789308952647</c:v>
                </c:pt>
                <c:pt idx="561">
                  <c:v>1.27114376890019</c:v>
                </c:pt>
                <c:pt idx="562">
                  <c:v>1.27751032615595</c:v>
                </c:pt>
                <c:pt idx="563">
                  <c:v>1.28073224618725</c:v>
                </c:pt>
                <c:pt idx="564">
                  <c:v>1.28394482170353</c:v>
                </c:pt>
                <c:pt idx="565">
                  <c:v>1.28728597321333</c:v>
                </c:pt>
                <c:pt idx="566">
                  <c:v>1.29060636264312</c:v>
                </c:pt>
                <c:pt idx="567">
                  <c:v>1.29383654121917</c:v>
                </c:pt>
                <c:pt idx="568">
                  <c:v>1.29713010538531</c:v>
                </c:pt>
                <c:pt idx="569">
                  <c:v>1.30037729707948</c:v>
                </c:pt>
                <c:pt idx="570">
                  <c:v>1.30353315177814</c:v>
                </c:pt>
                <c:pt idx="571">
                  <c:v>1.30683099851877</c:v>
                </c:pt>
                <c:pt idx="572">
                  <c:v>1.3098940051025</c:v>
                </c:pt>
                <c:pt idx="573">
                  <c:v>1.31305204816228</c:v>
                </c:pt>
                <c:pt idx="574">
                  <c:v>1.31638375619456</c:v>
                </c:pt>
                <c:pt idx="575">
                  <c:v>1.31955040582998</c:v>
                </c:pt>
                <c:pt idx="576">
                  <c:v>1.32273176726091</c:v>
                </c:pt>
                <c:pt idx="577">
                  <c:v>1.32599795916249</c:v>
                </c:pt>
                <c:pt idx="578">
                  <c:v>1.32911604874563</c:v>
                </c:pt>
                <c:pt idx="579">
                  <c:v>1.33230455173316</c:v>
                </c:pt>
                <c:pt idx="580">
                  <c:v>1.3355248585719</c:v>
                </c:pt>
                <c:pt idx="581">
                  <c:v>1.33870080393821</c:v>
                </c:pt>
                <c:pt idx="582">
                  <c:v>1.3418745641723</c:v>
                </c:pt>
                <c:pt idx="583">
                  <c:v>1.34512072601096</c:v>
                </c:pt>
                <c:pt idx="584">
                  <c:v>1.34825057452705</c:v>
                </c:pt>
                <c:pt idx="585">
                  <c:v>1.35139305015758</c:v>
                </c:pt>
                <c:pt idx="586">
                  <c:v>1.35456786012382</c:v>
                </c:pt>
                <c:pt idx="587">
                  <c:v>1.35764397136005</c:v>
                </c:pt>
                <c:pt idx="588">
                  <c:v>1.36071708276739</c:v>
                </c:pt>
                <c:pt idx="589">
                  <c:v>1.36372010157416</c:v>
                </c:pt>
                <c:pt idx="590">
                  <c:v>1.36697683106693</c:v>
                </c:pt>
                <c:pt idx="591">
                  <c:v>1.37006090149541</c:v>
                </c:pt>
                <c:pt idx="592">
                  <c:v>1.37324545061851</c:v>
                </c:pt>
                <c:pt idx="593">
                  <c:v>1.37630560280386</c:v>
                </c:pt>
                <c:pt idx="594">
                  <c:v>1.37933083865709</c:v>
                </c:pt>
                <c:pt idx="595">
                  <c:v>1.38237266158274</c:v>
                </c:pt>
                <c:pt idx="596">
                  <c:v>1.38554017404685</c:v>
                </c:pt>
                <c:pt idx="597">
                  <c:v>1.38851940879748</c:v>
                </c:pt>
                <c:pt idx="598">
                  <c:v>1.39162917779511</c:v>
                </c:pt>
                <c:pt idx="599">
                  <c:v>1.39456914816816</c:v>
                </c:pt>
                <c:pt idx="600">
                  <c:v>1.39756792410028</c:v>
                </c:pt>
                <c:pt idx="601">
                  <c:v>1.40053046073239</c:v>
                </c:pt>
                <c:pt idx="602">
                  <c:v>1.4036430316686</c:v>
                </c:pt>
                <c:pt idx="603">
                  <c:v>1.40947751267436</c:v>
                </c:pt>
                <c:pt idx="604">
                  <c:v>1.41258247277177</c:v>
                </c:pt>
                <c:pt idx="605">
                  <c:v>1.41555112446031</c:v>
                </c:pt>
                <c:pt idx="606">
                  <c:v>1.41866647890295</c:v>
                </c:pt>
                <c:pt idx="607">
                  <c:v>1.42156858273338</c:v>
                </c:pt>
                <c:pt idx="608">
                  <c:v>1.42446154398685</c:v>
                </c:pt>
                <c:pt idx="609">
                  <c:v>1.42731382843639</c:v>
                </c:pt>
                <c:pt idx="610">
                  <c:v>1.43034522516561</c:v>
                </c:pt>
                <c:pt idx="611">
                  <c:v>1.43324034420621</c:v>
                </c:pt>
                <c:pt idx="612">
                  <c:v>1.43614603219989</c:v>
                </c:pt>
              </c:strCache>
            </c:strRef>
          </c:cat>
          <c:val>
            <c:numRef>
              <c:f>[5]Лист1!$M$14:$M$626</c:f>
              <c:numCache>
                <c:formatCode>General</c:formatCode>
                <c:ptCount val="613"/>
                <c:pt idx="0">
                  <c:v>1.53516429268058</c:v>
                </c:pt>
                <c:pt idx="1">
                  <c:v>2.51003797554992</c:v>
                </c:pt>
                <c:pt idx="2">
                  <c:v>3.39319835373781</c:v>
                </c:pt>
                <c:pt idx="3">
                  <c:v>9.20149123966042</c:v>
                </c:pt>
                <c:pt idx="4">
                  <c:v>10.8156211910668</c:v>
                </c:pt>
                <c:pt idx="5">
                  <c:v>12.7661256193627</c:v>
                </c:pt>
                <c:pt idx="6">
                  <c:v>13.5662140858238</c:v>
                </c:pt>
                <c:pt idx="7">
                  <c:v>21.4042669131771</c:v>
                </c:pt>
                <c:pt idx="8">
                  <c:v>22.4553424745611</c:v>
                </c:pt>
                <c:pt idx="9">
                  <c:v>25.2616536577572</c:v>
                </c:pt>
                <c:pt idx="10">
                  <c:v>32.4018556881726</c:v>
                </c:pt>
                <c:pt idx="11">
                  <c:v>37.6821947225475</c:v>
                </c:pt>
                <c:pt idx="12">
                  <c:v>40.2441001190167</c:v>
                </c:pt>
                <c:pt idx="13">
                  <c:v>42.3164552531468</c:v>
                </c:pt>
                <c:pt idx="14">
                  <c:v>44.1923791501053</c:v>
                </c:pt>
                <c:pt idx="15">
                  <c:v>46.3121545445929</c:v>
                </c:pt>
                <c:pt idx="16">
                  <c:v>48.9235267166103</c:v>
                </c:pt>
                <c:pt idx="17">
                  <c:v>54.5634109400911</c:v>
                </c:pt>
                <c:pt idx="18">
                  <c:v>57.7949861632561</c:v>
                </c:pt>
                <c:pt idx="19">
                  <c:v>65.4521314954798</c:v>
                </c:pt>
                <c:pt idx="20">
                  <c:v>66.2025117538084</c:v>
                </c:pt>
                <c:pt idx="21">
                  <c:v>67.2131155134074</c:v>
                </c:pt>
                <c:pt idx="22">
                  <c:v>71.8424557253098</c:v>
                </c:pt>
                <c:pt idx="23">
                  <c:v>76.6337495156056</c:v>
                </c:pt>
                <c:pt idx="24">
                  <c:v>84.089667277964</c:v>
                </c:pt>
                <c:pt idx="25">
                  <c:v>89.0190203064736</c:v>
                </c:pt>
                <c:pt idx="26">
                  <c:v>92.6083854330262</c:v>
                </c:pt>
                <c:pt idx="27">
                  <c:v>112.375658286439</c:v>
                </c:pt>
                <c:pt idx="28">
                  <c:v>121.683715763414</c:v>
                </c:pt>
                <c:pt idx="29">
                  <c:v>133.538993932853</c:v>
                </c:pt>
                <c:pt idx="30">
                  <c:v>146.949069702889</c:v>
                </c:pt>
                <c:pt idx="31">
                  <c:v>155.297930254086</c:v>
                </c:pt>
                <c:pt idx="32">
                  <c:v>179.681428753474</c:v>
                </c:pt>
                <c:pt idx="33">
                  <c:v>208.614529587638</c:v>
                </c:pt>
                <c:pt idx="34">
                  <c:v>219.201349227941</c:v>
                </c:pt>
                <c:pt idx="35">
                  <c:v>233.259365189609</c:v>
                </c:pt>
                <c:pt idx="36">
                  <c:v>247.296781181839</c:v>
                </c:pt>
                <c:pt idx="37">
                  <c:v>262.588154529482</c:v>
                </c:pt>
                <c:pt idx="38">
                  <c:v>277.238419723535</c:v>
                </c:pt>
                <c:pt idx="39">
                  <c:v>291.652383752663</c:v>
                </c:pt>
                <c:pt idx="40">
                  <c:v>305.350775004323</c:v>
                </c:pt>
                <c:pt idx="41">
                  <c:v>317.932251384429</c:v>
                </c:pt>
                <c:pt idx="42">
                  <c:v>328.894427652446</c:v>
                </c:pt>
                <c:pt idx="43">
                  <c:v>336.865607962561</c:v>
                </c:pt>
                <c:pt idx="44">
                  <c:v>343.731053147858</c:v>
                </c:pt>
                <c:pt idx="45">
                  <c:v>348.278352520969</c:v>
                </c:pt>
                <c:pt idx="46">
                  <c:v>351.083365503036</c:v>
                </c:pt>
                <c:pt idx="47">
                  <c:v>352.008529909532</c:v>
                </c:pt>
                <c:pt idx="48">
                  <c:v>262.947195748514</c:v>
                </c:pt>
                <c:pt idx="49">
                  <c:v>278.090852148642</c:v>
                </c:pt>
                <c:pt idx="50">
                  <c:v>298.703969277506</c:v>
                </c:pt>
                <c:pt idx="51">
                  <c:v>318.110335673248</c:v>
                </c:pt>
                <c:pt idx="52">
                  <c:v>333.481734165761</c:v>
                </c:pt>
                <c:pt idx="53">
                  <c:v>357.28929913111</c:v>
                </c:pt>
                <c:pt idx="54">
                  <c:v>364.423264830953</c:v>
                </c:pt>
                <c:pt idx="55">
                  <c:v>365.403892976274</c:v>
                </c:pt>
                <c:pt idx="56">
                  <c:v>367.547440631116</c:v>
                </c:pt>
                <c:pt idx="57">
                  <c:v>369.402162267655</c:v>
                </c:pt>
                <c:pt idx="58">
                  <c:v>371.19407274905</c:v>
                </c:pt>
                <c:pt idx="59">
                  <c:v>372.853173419518</c:v>
                </c:pt>
                <c:pt idx="60">
                  <c:v>374.391224368195</c:v>
                </c:pt>
                <c:pt idx="61">
                  <c:v>375.881404552839</c:v>
                </c:pt>
                <c:pt idx="62">
                  <c:v>377.262486986251</c:v>
                </c:pt>
                <c:pt idx="63">
                  <c:v>378.643403204665</c:v>
                </c:pt>
                <c:pt idx="64">
                  <c:v>379.851428329723</c:v>
                </c:pt>
                <c:pt idx="65">
                  <c:v>380.976446927928</c:v>
                </c:pt>
                <c:pt idx="66">
                  <c:v>382.26082204967</c:v>
                </c:pt>
                <c:pt idx="67">
                  <c:v>383.501112082078</c:v>
                </c:pt>
                <c:pt idx="68">
                  <c:v>384.622429193235</c:v>
                </c:pt>
                <c:pt idx="69">
                  <c:v>385.777617176733</c:v>
                </c:pt>
                <c:pt idx="70">
                  <c:v>386.869039280288</c:v>
                </c:pt>
                <c:pt idx="71">
                  <c:v>388.000440400296</c:v>
                </c:pt>
                <c:pt idx="72">
                  <c:v>389.124001300376</c:v>
                </c:pt>
                <c:pt idx="73">
                  <c:v>390.159904439673</c:v>
                </c:pt>
                <c:pt idx="74">
                  <c:v>391.097651939826</c:v>
                </c:pt>
                <c:pt idx="75">
                  <c:v>392.18214676387</c:v>
                </c:pt>
                <c:pt idx="76">
                  <c:v>393.251005908346</c:v>
                </c:pt>
                <c:pt idx="77">
                  <c:v>394.260232749313</c:v>
                </c:pt>
                <c:pt idx="78">
                  <c:v>395.233261928984</c:v>
                </c:pt>
                <c:pt idx="79">
                  <c:v>396.219463536235</c:v>
                </c:pt>
                <c:pt idx="80">
                  <c:v>397.13279328521</c:v>
                </c:pt>
                <c:pt idx="81">
                  <c:v>398.082594610428</c:v>
                </c:pt>
                <c:pt idx="82">
                  <c:v>399.095928178699</c:v>
                </c:pt>
                <c:pt idx="83">
                  <c:v>400.019927547573</c:v>
                </c:pt>
                <c:pt idx="84">
                  <c:v>400.925825266301</c:v>
                </c:pt>
                <c:pt idx="85">
                  <c:v>401.878409827637</c:v>
                </c:pt>
                <c:pt idx="86">
                  <c:v>402.797446645439</c:v>
                </c:pt>
                <c:pt idx="87">
                  <c:v>404.516087002293</c:v>
                </c:pt>
                <c:pt idx="88">
                  <c:v>405.439900437593</c:v>
                </c:pt>
                <c:pt idx="89">
                  <c:v>406.308374600877</c:v>
                </c:pt>
                <c:pt idx="90">
                  <c:v>407.158976821569</c:v>
                </c:pt>
                <c:pt idx="91">
                  <c:v>407.964911110226</c:v>
                </c:pt>
                <c:pt idx="92">
                  <c:v>408.830456660562</c:v>
                </c:pt>
                <c:pt idx="93">
                  <c:v>409.622913859277</c:v>
                </c:pt>
                <c:pt idx="94">
                  <c:v>410.476267540393</c:v>
                </c:pt>
                <c:pt idx="95">
                  <c:v>411.311761387525</c:v>
                </c:pt>
                <c:pt idx="96">
                  <c:v>412.119314781535</c:v>
                </c:pt>
                <c:pt idx="97">
                  <c:v>412.842622323295</c:v>
                </c:pt>
                <c:pt idx="98">
                  <c:v>413.641540204197</c:v>
                </c:pt>
                <c:pt idx="99">
                  <c:v>414.459405804145</c:v>
                </c:pt>
                <c:pt idx="100">
                  <c:v>415.196505435647</c:v>
                </c:pt>
                <c:pt idx="101">
                  <c:v>415.995563240387</c:v>
                </c:pt>
                <c:pt idx="102">
                  <c:v>416.760694952634</c:v>
                </c:pt>
                <c:pt idx="103">
                  <c:v>417.51129722629</c:v>
                </c:pt>
                <c:pt idx="104">
                  <c:v>418.297138250692</c:v>
                </c:pt>
                <c:pt idx="105">
                  <c:v>419.065406878676</c:v>
                </c:pt>
                <c:pt idx="106">
                  <c:v>419.711028388157</c:v>
                </c:pt>
                <c:pt idx="107">
                  <c:v>420.45759560464</c:v>
                </c:pt>
                <c:pt idx="108">
                  <c:v>421.226033433431</c:v>
                </c:pt>
                <c:pt idx="109">
                  <c:v>422.009556059487</c:v>
                </c:pt>
                <c:pt idx="110">
                  <c:v>422.75677302464</c:v>
                </c:pt>
                <c:pt idx="111">
                  <c:v>423.47230348933</c:v>
                </c:pt>
                <c:pt idx="112">
                  <c:v>424.190275387561</c:v>
                </c:pt>
                <c:pt idx="113">
                  <c:v>424.809566726634</c:v>
                </c:pt>
                <c:pt idx="114">
                  <c:v>425.506160622452</c:v>
                </c:pt>
                <c:pt idx="115">
                  <c:v>426.178764205284</c:v>
                </c:pt>
                <c:pt idx="116">
                  <c:v>426.834194933382</c:v>
                </c:pt>
                <c:pt idx="117">
                  <c:v>427.451971911929</c:v>
                </c:pt>
                <c:pt idx="118">
                  <c:v>428.137720904705</c:v>
                </c:pt>
                <c:pt idx="119">
                  <c:v>428.72548129485</c:v>
                </c:pt>
                <c:pt idx="120">
                  <c:v>429.377007662906</c:v>
                </c:pt>
                <c:pt idx="121">
                  <c:v>430.059407798863</c:v>
                </c:pt>
                <c:pt idx="122">
                  <c:v>430.676749884805</c:v>
                </c:pt>
                <c:pt idx="123">
                  <c:v>431.273641685315</c:v>
                </c:pt>
                <c:pt idx="124">
                  <c:v>431.869900365811</c:v>
                </c:pt>
                <c:pt idx="125">
                  <c:v>432.441004611085</c:v>
                </c:pt>
                <c:pt idx="126">
                  <c:v>433.058017272562</c:v>
                </c:pt>
                <c:pt idx="127">
                  <c:v>433.676548061913</c:v>
                </c:pt>
                <c:pt idx="128">
                  <c:v>434.281653085274</c:v>
                </c:pt>
                <c:pt idx="129">
                  <c:v>434.809912110232</c:v>
                </c:pt>
                <c:pt idx="130">
                  <c:v>435.365162873592</c:v>
                </c:pt>
                <c:pt idx="131">
                  <c:v>435.945218920143</c:v>
                </c:pt>
                <c:pt idx="132">
                  <c:v>436.466968663292</c:v>
                </c:pt>
                <c:pt idx="133">
                  <c:v>437.073080915728</c:v>
                </c:pt>
                <c:pt idx="134">
                  <c:v>437.610078570086</c:v>
                </c:pt>
                <c:pt idx="135">
                  <c:v>438.186096588925</c:v>
                </c:pt>
                <c:pt idx="136">
                  <c:v>438.770497431944</c:v>
                </c:pt>
                <c:pt idx="137">
                  <c:v>439.35430866926</c:v>
                </c:pt>
                <c:pt idx="138">
                  <c:v>439.858735723683</c:v>
                </c:pt>
                <c:pt idx="139">
                  <c:v>440.40037603539</c:v>
                </c:pt>
                <c:pt idx="140">
                  <c:v>440.955604788468</c:v>
                </c:pt>
                <c:pt idx="141">
                  <c:v>442.022622786026</c:v>
                </c:pt>
                <c:pt idx="142">
                  <c:v>442.499389755581</c:v>
                </c:pt>
                <c:pt idx="143">
                  <c:v>443.013095275403</c:v>
                </c:pt>
                <c:pt idx="144">
                  <c:v>443.522691383651</c:v>
                </c:pt>
                <c:pt idx="145">
                  <c:v>444.056661577668</c:v>
                </c:pt>
                <c:pt idx="146">
                  <c:v>444.496215381564</c:v>
                </c:pt>
                <c:pt idx="147">
                  <c:v>445.018230954974</c:v>
                </c:pt>
                <c:pt idx="148">
                  <c:v>445.511418808987</c:v>
                </c:pt>
                <c:pt idx="149">
                  <c:v>445.969352470918</c:v>
                </c:pt>
                <c:pt idx="150">
                  <c:v>446.478853900624</c:v>
                </c:pt>
                <c:pt idx="151">
                  <c:v>446.980380313119</c:v>
                </c:pt>
                <c:pt idx="152">
                  <c:v>447.428721849254</c:v>
                </c:pt>
                <c:pt idx="153">
                  <c:v>447.92191146631</c:v>
                </c:pt>
                <c:pt idx="154">
                  <c:v>448.37427530654</c:v>
                </c:pt>
                <c:pt idx="155">
                  <c:v>448.773798113932</c:v>
                </c:pt>
                <c:pt idx="156">
                  <c:v>449.238549346172</c:v>
                </c:pt>
                <c:pt idx="157">
                  <c:v>449.760447693801</c:v>
                </c:pt>
                <c:pt idx="158">
                  <c:v>450.14775913389</c:v>
                </c:pt>
                <c:pt idx="159">
                  <c:v>450.631887803888</c:v>
                </c:pt>
                <c:pt idx="160">
                  <c:v>451.079401846575</c:v>
                </c:pt>
                <c:pt idx="161">
                  <c:v>451.486608989895</c:v>
                </c:pt>
                <c:pt idx="162">
                  <c:v>451.946206152009</c:v>
                </c:pt>
                <c:pt idx="163">
                  <c:v>452.405532704472</c:v>
                </c:pt>
                <c:pt idx="164">
                  <c:v>452.844753918168</c:v>
                </c:pt>
                <c:pt idx="165">
                  <c:v>453.288266896207</c:v>
                </c:pt>
                <c:pt idx="166">
                  <c:v>453.703139163192</c:v>
                </c:pt>
                <c:pt idx="167">
                  <c:v>454.081963283203</c:v>
                </c:pt>
                <c:pt idx="168">
                  <c:v>454.532394651888</c:v>
                </c:pt>
                <c:pt idx="169">
                  <c:v>454.942862689498</c:v>
                </c:pt>
                <c:pt idx="170">
                  <c:v>455.357155628906</c:v>
                </c:pt>
                <c:pt idx="171">
                  <c:v>455.735651925104</c:v>
                </c:pt>
                <c:pt idx="172">
                  <c:v>456.157590105421</c:v>
                </c:pt>
                <c:pt idx="173">
                  <c:v>456.559071716724</c:v>
                </c:pt>
                <c:pt idx="174">
                  <c:v>456.97258865158</c:v>
                </c:pt>
                <c:pt idx="175">
                  <c:v>457.381941510034</c:v>
                </c:pt>
                <c:pt idx="176">
                  <c:v>457.810705662796</c:v>
                </c:pt>
                <c:pt idx="177">
                  <c:v>458.125249596536</c:v>
                </c:pt>
                <c:pt idx="178">
                  <c:v>458.565120550553</c:v>
                </c:pt>
                <c:pt idx="179">
                  <c:v>458.984840579528</c:v>
                </c:pt>
                <c:pt idx="180">
                  <c:v>459.310640088404</c:v>
                </c:pt>
                <c:pt idx="181">
                  <c:v>459.779100029796</c:v>
                </c:pt>
                <c:pt idx="182">
                  <c:v>460.139129767441</c:v>
                </c:pt>
                <c:pt idx="183">
                  <c:v>460.464154816487</c:v>
                </c:pt>
                <c:pt idx="184">
                  <c:v>460.901498565747</c:v>
                </c:pt>
                <c:pt idx="185">
                  <c:v>461.299580984934</c:v>
                </c:pt>
                <c:pt idx="186">
                  <c:v>461.63209647531</c:v>
                </c:pt>
                <c:pt idx="187">
                  <c:v>462.014306858722</c:v>
                </c:pt>
                <c:pt idx="188">
                  <c:v>462.388097908101</c:v>
                </c:pt>
                <c:pt idx="189">
                  <c:v>462.712561859062</c:v>
                </c:pt>
                <c:pt idx="190">
                  <c:v>463.09660415652</c:v>
                </c:pt>
                <c:pt idx="191">
                  <c:v>463.50350510467</c:v>
                </c:pt>
                <c:pt idx="192">
                  <c:v>463.940444559431</c:v>
                </c:pt>
                <c:pt idx="193">
                  <c:v>464.273912064325</c:v>
                </c:pt>
                <c:pt idx="194">
                  <c:v>464.644753003841</c:v>
                </c:pt>
                <c:pt idx="195">
                  <c:v>464.981233323814</c:v>
                </c:pt>
                <c:pt idx="196">
                  <c:v>465.256471365675</c:v>
                </c:pt>
                <c:pt idx="197">
                  <c:v>465.657196478425</c:v>
                </c:pt>
                <c:pt idx="198">
                  <c:v>465.90133271519</c:v>
                </c:pt>
                <c:pt idx="199">
                  <c:v>466.22803912556</c:v>
                </c:pt>
                <c:pt idx="200">
                  <c:v>466.56181642792</c:v>
                </c:pt>
                <c:pt idx="201">
                  <c:v>466.872989841574</c:v>
                </c:pt>
                <c:pt idx="202">
                  <c:v>467.15304157339</c:v>
                </c:pt>
                <c:pt idx="203">
                  <c:v>467.47404667919</c:v>
                </c:pt>
                <c:pt idx="204">
                  <c:v>467.768240341049</c:v>
                </c:pt>
                <c:pt idx="205">
                  <c:v>468.065738532345</c:v>
                </c:pt>
                <c:pt idx="206">
                  <c:v>468.41867241034</c:v>
                </c:pt>
                <c:pt idx="207">
                  <c:v>468.71554719195</c:v>
                </c:pt>
                <c:pt idx="208">
                  <c:v>468.918740255994</c:v>
                </c:pt>
                <c:pt idx="209">
                  <c:v>469.28541701177</c:v>
                </c:pt>
                <c:pt idx="210">
                  <c:v>469.807560937847</c:v>
                </c:pt>
                <c:pt idx="211">
                  <c:v>470.129260811663</c:v>
                </c:pt>
                <c:pt idx="212">
                  <c:v>470.448714054098</c:v>
                </c:pt>
                <c:pt idx="213">
                  <c:v>470.785803905077</c:v>
                </c:pt>
                <c:pt idx="214">
                  <c:v>471.107290320806</c:v>
                </c:pt>
                <c:pt idx="215">
                  <c:v>471.3625294736</c:v>
                </c:pt>
                <c:pt idx="216">
                  <c:v>471.668596241687</c:v>
                </c:pt>
                <c:pt idx="217">
                  <c:v>472.003210269144</c:v>
                </c:pt>
                <c:pt idx="218">
                  <c:v>472.326798228468</c:v>
                </c:pt>
                <c:pt idx="219">
                  <c:v>472.575587279852</c:v>
                </c:pt>
                <c:pt idx="220">
                  <c:v>472.891325118558</c:v>
                </c:pt>
                <c:pt idx="221">
                  <c:v>473.124907956897</c:v>
                </c:pt>
                <c:pt idx="222">
                  <c:v>473.376060382399</c:v>
                </c:pt>
                <c:pt idx="223">
                  <c:v>473.688212992955</c:v>
                </c:pt>
                <c:pt idx="224">
                  <c:v>474.034710508554</c:v>
                </c:pt>
                <c:pt idx="225">
                  <c:v>474.272607799214</c:v>
                </c:pt>
                <c:pt idx="226">
                  <c:v>474.861364004377</c:v>
                </c:pt>
                <c:pt idx="227">
                  <c:v>475.127811022433</c:v>
                </c:pt>
                <c:pt idx="228">
                  <c:v>475.417390447118</c:v>
                </c:pt>
                <c:pt idx="229">
                  <c:v>475.691622331622</c:v>
                </c:pt>
                <c:pt idx="230">
                  <c:v>475.961291780247</c:v>
                </c:pt>
                <c:pt idx="231">
                  <c:v>476.166818521069</c:v>
                </c:pt>
                <c:pt idx="232">
                  <c:v>476.438178590332</c:v>
                </c:pt>
                <c:pt idx="233">
                  <c:v>476.698969237481</c:v>
                </c:pt>
                <c:pt idx="234">
                  <c:v>476.96115987864</c:v>
                </c:pt>
                <c:pt idx="235">
                  <c:v>477.196299495706</c:v>
                </c:pt>
                <c:pt idx="236">
                  <c:v>477.491652481392</c:v>
                </c:pt>
                <c:pt idx="237">
                  <c:v>477.686882560008</c:v>
                </c:pt>
                <c:pt idx="238">
                  <c:v>477.935353054454</c:v>
                </c:pt>
                <c:pt idx="239">
                  <c:v>478.163914115141</c:v>
                </c:pt>
                <c:pt idx="240">
                  <c:v>478.414749961779</c:v>
                </c:pt>
                <c:pt idx="241">
                  <c:v>478.602552424313</c:v>
                </c:pt>
                <c:pt idx="242">
                  <c:v>478.822222681934</c:v>
                </c:pt>
                <c:pt idx="243">
                  <c:v>478.972164026319</c:v>
                </c:pt>
                <c:pt idx="244">
                  <c:v>479.167434453642</c:v>
                </c:pt>
                <c:pt idx="245">
                  <c:v>479.363783692314</c:v>
                </c:pt>
                <c:pt idx="246">
                  <c:v>479.570828863911</c:v>
                </c:pt>
                <c:pt idx="247">
                  <c:v>479.737182426801</c:v>
                </c:pt>
                <c:pt idx="248">
                  <c:v>479.982143445329</c:v>
                </c:pt>
                <c:pt idx="249">
                  <c:v>480.237554357888</c:v>
                </c:pt>
                <c:pt idx="250">
                  <c:v>480.488141051333</c:v>
                </c:pt>
                <c:pt idx="251">
                  <c:v>480.694080932003</c:v>
                </c:pt>
                <c:pt idx="252">
                  <c:v>480.965907808055</c:v>
                </c:pt>
                <c:pt idx="253">
                  <c:v>481.273983352498</c:v>
                </c:pt>
                <c:pt idx="254">
                  <c:v>481.484103940798</c:v>
                </c:pt>
                <c:pt idx="255">
                  <c:v>481.776928453972</c:v>
                </c:pt>
                <c:pt idx="256">
                  <c:v>482.054490846647</c:v>
                </c:pt>
                <c:pt idx="257">
                  <c:v>482.286179433495</c:v>
                </c:pt>
                <c:pt idx="258">
                  <c:v>482.559047020288</c:v>
                </c:pt>
                <c:pt idx="259">
                  <c:v>482.832490286163</c:v>
                </c:pt>
                <c:pt idx="260">
                  <c:v>482.99857582387</c:v>
                </c:pt>
                <c:pt idx="261">
                  <c:v>483.646061625133</c:v>
                </c:pt>
                <c:pt idx="262">
                  <c:v>483.941879142547</c:v>
                </c:pt>
                <c:pt idx="263">
                  <c:v>484.237552479734</c:v>
                </c:pt>
                <c:pt idx="264">
                  <c:v>484.462527938957</c:v>
                </c:pt>
                <c:pt idx="265">
                  <c:v>484.707519773637</c:v>
                </c:pt>
                <c:pt idx="266">
                  <c:v>484.997050961691</c:v>
                </c:pt>
                <c:pt idx="267">
                  <c:v>485.186659716806</c:v>
                </c:pt>
                <c:pt idx="268">
                  <c:v>485.426439263981</c:v>
                </c:pt>
                <c:pt idx="269">
                  <c:v>485.645985177984</c:v>
                </c:pt>
                <c:pt idx="270">
                  <c:v>485.800724359861</c:v>
                </c:pt>
                <c:pt idx="271">
                  <c:v>486.074567337649</c:v>
                </c:pt>
                <c:pt idx="272">
                  <c:v>486.308579461471</c:v>
                </c:pt>
                <c:pt idx="273">
                  <c:v>486.551973934888</c:v>
                </c:pt>
                <c:pt idx="274">
                  <c:v>486.828417595974</c:v>
                </c:pt>
                <c:pt idx="275">
                  <c:v>487.120221337634</c:v>
                </c:pt>
                <c:pt idx="276">
                  <c:v>487.411769575348</c:v>
                </c:pt>
                <c:pt idx="277">
                  <c:v>487.624508717852</c:v>
                </c:pt>
                <c:pt idx="278">
                  <c:v>487.920334991289</c:v>
                </c:pt>
                <c:pt idx="279">
                  <c:v>488.181300061461</c:v>
                </c:pt>
                <c:pt idx="280">
                  <c:v>488.446647084935</c:v>
                </c:pt>
                <c:pt idx="281">
                  <c:v>488.637399147894</c:v>
                </c:pt>
                <c:pt idx="282">
                  <c:v>488.907614291652</c:v>
                </c:pt>
                <c:pt idx="283">
                  <c:v>489.062759606959</c:v>
                </c:pt>
                <c:pt idx="284">
                  <c:v>489.378563605319</c:v>
                </c:pt>
                <c:pt idx="285">
                  <c:v>489.674656816431</c:v>
                </c:pt>
                <c:pt idx="286">
                  <c:v>490.003745245732</c:v>
                </c:pt>
                <c:pt idx="287">
                  <c:v>490.244499220382</c:v>
                </c:pt>
                <c:pt idx="288">
                  <c:v>490.533274204034</c:v>
                </c:pt>
                <c:pt idx="289">
                  <c:v>490.802607662728</c:v>
                </c:pt>
                <c:pt idx="290">
                  <c:v>491.022674177739</c:v>
                </c:pt>
                <c:pt idx="291">
                  <c:v>491.298489846685</c:v>
                </c:pt>
                <c:pt idx="292">
                  <c:v>491.554952382931</c:v>
                </c:pt>
                <c:pt idx="293">
                  <c:v>491.790735626864</c:v>
                </c:pt>
                <c:pt idx="294">
                  <c:v>492.053417549405</c:v>
                </c:pt>
                <c:pt idx="295">
                  <c:v>492.348269908968</c:v>
                </c:pt>
                <c:pt idx="296">
                  <c:v>492.652194269615</c:v>
                </c:pt>
                <c:pt idx="297">
                  <c:v>492.868918762516</c:v>
                </c:pt>
                <c:pt idx="298">
                  <c:v>493.591491510732</c:v>
                </c:pt>
                <c:pt idx="299">
                  <c:v>493.560292404913</c:v>
                </c:pt>
                <c:pt idx="300">
                  <c:v>493.874111342751</c:v>
                </c:pt>
                <c:pt idx="301">
                  <c:v>494.097407878298</c:v>
                </c:pt>
                <c:pt idx="302">
                  <c:v>494.399311462574</c:v>
                </c:pt>
                <c:pt idx="303">
                  <c:v>494.695176827817</c:v>
                </c:pt>
                <c:pt idx="304">
                  <c:v>495.003670716728</c:v>
                </c:pt>
                <c:pt idx="305">
                  <c:v>495.240846621889</c:v>
                </c:pt>
                <c:pt idx="306">
                  <c:v>495.575260436929</c:v>
                </c:pt>
                <c:pt idx="307">
                  <c:v>495.746024814849</c:v>
                </c:pt>
                <c:pt idx="308">
                  <c:v>496.033586685143</c:v>
                </c:pt>
                <c:pt idx="309">
                  <c:v>496.398155521498</c:v>
                </c:pt>
                <c:pt idx="310">
                  <c:v>496.765450369793</c:v>
                </c:pt>
                <c:pt idx="311">
                  <c:v>497.021513284932</c:v>
                </c:pt>
                <c:pt idx="312">
                  <c:v>497.317448902679</c:v>
                </c:pt>
                <c:pt idx="313">
                  <c:v>497.610482138484</c:v>
                </c:pt>
                <c:pt idx="314">
                  <c:v>497.87715707021</c:v>
                </c:pt>
                <c:pt idx="315">
                  <c:v>498.221396007482</c:v>
                </c:pt>
                <c:pt idx="316">
                  <c:v>498.601408759497</c:v>
                </c:pt>
                <c:pt idx="317">
                  <c:v>498.883742935402</c:v>
                </c:pt>
                <c:pt idx="318">
                  <c:v>499.253753624973</c:v>
                </c:pt>
                <c:pt idx="319">
                  <c:v>499.592963036062</c:v>
                </c:pt>
                <c:pt idx="320">
                  <c:v>499.904262424261</c:v>
                </c:pt>
                <c:pt idx="321">
                  <c:v>500.124658629256</c:v>
                </c:pt>
                <c:pt idx="322">
                  <c:v>500.495291936901</c:v>
                </c:pt>
                <c:pt idx="323">
                  <c:v>500.912667347605</c:v>
                </c:pt>
                <c:pt idx="324">
                  <c:v>501.22424427959</c:v>
                </c:pt>
                <c:pt idx="325">
                  <c:v>501.61579995912</c:v>
                </c:pt>
                <c:pt idx="326">
                  <c:v>502.027222454205</c:v>
                </c:pt>
                <c:pt idx="327">
                  <c:v>502.47013439223</c:v>
                </c:pt>
                <c:pt idx="328">
                  <c:v>502.760455286114</c:v>
                </c:pt>
                <c:pt idx="329">
                  <c:v>503.15358247967</c:v>
                </c:pt>
                <c:pt idx="330">
                  <c:v>503.514451369395</c:v>
                </c:pt>
                <c:pt idx="331">
                  <c:v>503.904709693278</c:v>
                </c:pt>
                <c:pt idx="332">
                  <c:v>504.296563029713</c:v>
                </c:pt>
                <c:pt idx="333">
                  <c:v>504.667048298816</c:v>
                </c:pt>
                <c:pt idx="334">
                  <c:v>504.936231413407</c:v>
                </c:pt>
                <c:pt idx="335">
                  <c:v>505.283897349644</c:v>
                </c:pt>
                <c:pt idx="336">
                  <c:v>505.644564154002</c:v>
                </c:pt>
                <c:pt idx="337">
                  <c:v>506.04553378777</c:v>
                </c:pt>
                <c:pt idx="338">
                  <c:v>506.369121135311</c:v>
                </c:pt>
                <c:pt idx="339">
                  <c:v>506.734176623201</c:v>
                </c:pt>
                <c:pt idx="340">
                  <c:v>507.004964633185</c:v>
                </c:pt>
                <c:pt idx="341">
                  <c:v>507.34455417204</c:v>
                </c:pt>
                <c:pt idx="342">
                  <c:v>507.713900718161</c:v>
                </c:pt>
                <c:pt idx="343">
                  <c:v>508.093124772143</c:v>
                </c:pt>
                <c:pt idx="344">
                  <c:v>508.387227724698</c:v>
                </c:pt>
                <c:pt idx="345">
                  <c:v>508.783885740869</c:v>
                </c:pt>
                <c:pt idx="346">
                  <c:v>509.121561156687</c:v>
                </c:pt>
                <c:pt idx="347">
                  <c:v>509.494397784974</c:v>
                </c:pt>
                <c:pt idx="348">
                  <c:v>509.868283147025</c:v>
                </c:pt>
                <c:pt idx="349">
                  <c:v>510.234625528786</c:v>
                </c:pt>
                <c:pt idx="350">
                  <c:v>510.565841651451</c:v>
                </c:pt>
                <c:pt idx="351">
                  <c:v>510.993743566449</c:v>
                </c:pt>
                <c:pt idx="352">
                  <c:v>511.430775298107</c:v>
                </c:pt>
                <c:pt idx="353">
                  <c:v>512.571657441991</c:v>
                </c:pt>
                <c:pt idx="354">
                  <c:v>512.245242161573</c:v>
                </c:pt>
                <c:pt idx="355">
                  <c:v>512.687277709194</c:v>
                </c:pt>
                <c:pt idx="356">
                  <c:v>513.129562089339</c:v>
                </c:pt>
                <c:pt idx="357">
                  <c:v>514.231524350447</c:v>
                </c:pt>
                <c:pt idx="358">
                  <c:v>514.647665154409</c:v>
                </c:pt>
                <c:pt idx="359">
                  <c:v>514.997347598732</c:v>
                </c:pt>
                <c:pt idx="360">
                  <c:v>515.506647073731</c:v>
                </c:pt>
                <c:pt idx="361">
                  <c:v>515.956352968875</c:v>
                </c:pt>
                <c:pt idx="362">
                  <c:v>516.321663670253</c:v>
                </c:pt>
                <c:pt idx="363">
                  <c:v>516.738376044283</c:v>
                </c:pt>
                <c:pt idx="364">
                  <c:v>517.131727397091</c:v>
                </c:pt>
                <c:pt idx="365">
                  <c:v>517.566244109015</c:v>
                </c:pt>
                <c:pt idx="366">
                  <c:v>517.934745916626</c:v>
                </c:pt>
                <c:pt idx="367">
                  <c:v>518.416804425194</c:v>
                </c:pt>
                <c:pt idx="368">
                  <c:v>518.784284796962</c:v>
                </c:pt>
                <c:pt idx="369">
                  <c:v>519.20934124123</c:v>
                </c:pt>
                <c:pt idx="370">
                  <c:v>519.689903919517</c:v>
                </c:pt>
                <c:pt idx="371">
                  <c:v>520.14656430488</c:v>
                </c:pt>
                <c:pt idx="372">
                  <c:v>520.504041952367</c:v>
                </c:pt>
                <c:pt idx="373">
                  <c:v>520.966666518046</c:v>
                </c:pt>
                <c:pt idx="374">
                  <c:v>521.428597004458</c:v>
                </c:pt>
                <c:pt idx="375">
                  <c:v>521.810028076276</c:v>
                </c:pt>
                <c:pt idx="376">
                  <c:v>522.205435469319</c:v>
                </c:pt>
                <c:pt idx="377">
                  <c:v>522.657777979725</c:v>
                </c:pt>
                <c:pt idx="378">
                  <c:v>522.981676022307</c:v>
                </c:pt>
                <c:pt idx="379">
                  <c:v>524.920786644663</c:v>
                </c:pt>
                <c:pt idx="380">
                  <c:v>524.166477752526</c:v>
                </c:pt>
                <c:pt idx="381">
                  <c:v>524.351450782412</c:v>
                </c:pt>
                <c:pt idx="382">
                  <c:v>524.783023543443</c:v>
                </c:pt>
                <c:pt idx="383">
                  <c:v>525.244597820848</c:v>
                </c:pt>
                <c:pt idx="384">
                  <c:v>525.6609926159</c:v>
                </c:pt>
                <c:pt idx="385">
                  <c:v>526.112580657607</c:v>
                </c:pt>
                <c:pt idx="386">
                  <c:v>526.562803252641</c:v>
                </c:pt>
                <c:pt idx="387">
                  <c:v>526.917590492971</c:v>
                </c:pt>
                <c:pt idx="388">
                  <c:v>527.333656677603</c:v>
                </c:pt>
                <c:pt idx="389">
                  <c:v>527.771866210377</c:v>
                </c:pt>
                <c:pt idx="390">
                  <c:v>528.232372125281</c:v>
                </c:pt>
                <c:pt idx="391">
                  <c:v>528.596796142244</c:v>
                </c:pt>
                <c:pt idx="392">
                  <c:v>529.102354792311</c:v>
                </c:pt>
                <c:pt idx="393">
                  <c:v>529.44827659095</c:v>
                </c:pt>
                <c:pt idx="394">
                  <c:v>529.893536276841</c:v>
                </c:pt>
                <c:pt idx="395">
                  <c:v>530.368022998662</c:v>
                </c:pt>
                <c:pt idx="396">
                  <c:v>530.84058347578</c:v>
                </c:pt>
                <c:pt idx="397">
                  <c:v>531.218617991319</c:v>
                </c:pt>
                <c:pt idx="398">
                  <c:v>531.695069961526</c:v>
                </c:pt>
                <c:pt idx="399">
                  <c:v>532.146378354767</c:v>
                </c:pt>
                <c:pt idx="400">
                  <c:v>532.572108173791</c:v>
                </c:pt>
                <c:pt idx="401">
                  <c:v>533.064782047824</c:v>
                </c:pt>
                <c:pt idx="402">
                  <c:v>533.555030890817</c:v>
                </c:pt>
                <c:pt idx="403">
                  <c:v>534.035397204777</c:v>
                </c:pt>
                <c:pt idx="404">
                  <c:v>534.399093931632</c:v>
                </c:pt>
                <c:pt idx="405">
                  <c:v>534.897558787496</c:v>
                </c:pt>
                <c:pt idx="406">
                  <c:v>535.363155147134</c:v>
                </c:pt>
                <c:pt idx="407">
                  <c:v>536.415522345986</c:v>
                </c:pt>
                <c:pt idx="408">
                  <c:v>536.344100794429</c:v>
                </c:pt>
                <c:pt idx="409">
                  <c:v>536.82368972287</c:v>
                </c:pt>
                <c:pt idx="410">
                  <c:v>537.19586344194</c:v>
                </c:pt>
                <c:pt idx="411">
                  <c:v>537.67055782991</c:v>
                </c:pt>
                <c:pt idx="412">
                  <c:v>538.134336209689</c:v>
                </c:pt>
                <c:pt idx="413">
                  <c:v>538.602631494377</c:v>
                </c:pt>
                <c:pt idx="414">
                  <c:v>538.948106709516</c:v>
                </c:pt>
                <c:pt idx="415">
                  <c:v>539.455089036755</c:v>
                </c:pt>
                <c:pt idx="416">
                  <c:v>539.908830370505</c:v>
                </c:pt>
                <c:pt idx="417">
                  <c:v>540.431133431391</c:v>
                </c:pt>
                <c:pt idx="418">
                  <c:v>540.926933754849</c:v>
                </c:pt>
                <c:pt idx="419">
                  <c:v>541.405388718845</c:v>
                </c:pt>
                <c:pt idx="420">
                  <c:v>541.771116285596</c:v>
                </c:pt>
                <c:pt idx="421">
                  <c:v>543.961031151348</c:v>
                </c:pt>
                <c:pt idx="422">
                  <c:v>542.990517027206</c:v>
                </c:pt>
                <c:pt idx="423">
                  <c:v>544.961255782611</c:v>
                </c:pt>
                <c:pt idx="424">
                  <c:v>545.323095298191</c:v>
                </c:pt>
                <c:pt idx="425">
                  <c:v>544.348112544216</c:v>
                </c:pt>
                <c:pt idx="426">
                  <c:v>544.619842963705</c:v>
                </c:pt>
                <c:pt idx="427">
                  <c:v>545.091432117348</c:v>
                </c:pt>
                <c:pt idx="428">
                  <c:v>547.368337567753</c:v>
                </c:pt>
                <c:pt idx="429">
                  <c:v>547.146578362973</c:v>
                </c:pt>
                <c:pt idx="430">
                  <c:v>547.834966436553</c:v>
                </c:pt>
                <c:pt idx="431">
                  <c:v>546.997777620992</c:v>
                </c:pt>
                <c:pt idx="432">
                  <c:v>547.300486529138</c:v>
                </c:pt>
                <c:pt idx="433">
                  <c:v>549.081889506216</c:v>
                </c:pt>
                <c:pt idx="434">
                  <c:v>549.066290850071</c:v>
                </c:pt>
                <c:pt idx="435">
                  <c:v>550.709229585281</c:v>
                </c:pt>
                <c:pt idx="436">
                  <c:v>551.254565599598</c:v>
                </c:pt>
                <c:pt idx="437">
                  <c:v>550.070213080058</c:v>
                </c:pt>
                <c:pt idx="438">
                  <c:v>551.530838629903</c:v>
                </c:pt>
                <c:pt idx="439">
                  <c:v>551.652521658669</c:v>
                </c:pt>
                <c:pt idx="440">
                  <c:v>552.684676943426</c:v>
                </c:pt>
                <c:pt idx="441">
                  <c:v>553.518718432541</c:v>
                </c:pt>
                <c:pt idx="442">
                  <c:v>553.221554912892</c:v>
                </c:pt>
                <c:pt idx="443">
                  <c:v>553.677871625669</c:v>
                </c:pt>
                <c:pt idx="444">
                  <c:v>554.688818658709</c:v>
                </c:pt>
                <c:pt idx="445">
                  <c:v>554.467202764199</c:v>
                </c:pt>
                <c:pt idx="446">
                  <c:v>555.771558327013</c:v>
                </c:pt>
                <c:pt idx="447">
                  <c:v>556.072509835926</c:v>
                </c:pt>
                <c:pt idx="448">
                  <c:v>556.775505282038</c:v>
                </c:pt>
                <c:pt idx="449">
                  <c:v>556.976255748933</c:v>
                </c:pt>
                <c:pt idx="450">
                  <c:v>556.880291728426</c:v>
                </c:pt>
                <c:pt idx="451">
                  <c:v>557.753385058096</c:v>
                </c:pt>
                <c:pt idx="452">
                  <c:v>558.265045962872</c:v>
                </c:pt>
                <c:pt idx="453">
                  <c:v>558.729857200644</c:v>
                </c:pt>
                <c:pt idx="454">
                  <c:v>559.404405334024</c:v>
                </c:pt>
                <c:pt idx="455">
                  <c:v>559.892448997593</c:v>
                </c:pt>
                <c:pt idx="456">
                  <c:v>560.185972530844</c:v>
                </c:pt>
                <c:pt idx="457">
                  <c:v>560.605993067827</c:v>
                </c:pt>
                <c:pt idx="458">
                  <c:v>561.345260697903</c:v>
                </c:pt>
                <c:pt idx="459">
                  <c:v>561.387719427231</c:v>
                </c:pt>
                <c:pt idx="460">
                  <c:v>562.121909797081</c:v>
                </c:pt>
                <c:pt idx="461">
                  <c:v>562.601106214969</c:v>
                </c:pt>
                <c:pt idx="462">
                  <c:v>563.089729348994</c:v>
                </c:pt>
                <c:pt idx="463">
                  <c:v>563.217113321288</c:v>
                </c:pt>
                <c:pt idx="464">
                  <c:v>565.065744062702</c:v>
                </c:pt>
                <c:pt idx="465">
                  <c:v>565.305291920545</c:v>
                </c:pt>
                <c:pt idx="466">
                  <c:v>565.805583662674</c:v>
                </c:pt>
                <c:pt idx="467">
                  <c:v>566.648013503742</c:v>
                </c:pt>
                <c:pt idx="468">
                  <c:v>566.709996529508</c:v>
                </c:pt>
                <c:pt idx="469">
                  <c:v>567.643721748756</c:v>
                </c:pt>
                <c:pt idx="470">
                  <c:v>567.700511733415</c:v>
                </c:pt>
                <c:pt idx="471">
                  <c:v>568.235610621341</c:v>
                </c:pt>
                <c:pt idx="472">
                  <c:v>568.779963265204</c:v>
                </c:pt>
                <c:pt idx="473">
                  <c:v>569.619432829122</c:v>
                </c:pt>
                <c:pt idx="474">
                  <c:v>569.811480322484</c:v>
                </c:pt>
                <c:pt idx="475">
                  <c:v>570.216882639445</c:v>
                </c:pt>
                <c:pt idx="476">
                  <c:v>570.781074460775</c:v>
                </c:pt>
                <c:pt idx="477">
                  <c:v>571.198261349708</c:v>
                </c:pt>
                <c:pt idx="478">
                  <c:v>571.748677241516</c:v>
                </c:pt>
                <c:pt idx="479">
                  <c:v>572.250510730083</c:v>
                </c:pt>
                <c:pt idx="480">
                  <c:v>572.781310602781</c:v>
                </c:pt>
                <c:pt idx="481">
                  <c:v>573.317251643186</c:v>
                </c:pt>
                <c:pt idx="482">
                  <c:v>573.819570383711</c:v>
                </c:pt>
                <c:pt idx="483">
                  <c:v>574.166260571549</c:v>
                </c:pt>
                <c:pt idx="484">
                  <c:v>574.691741004996</c:v>
                </c:pt>
                <c:pt idx="485">
                  <c:v>575.286012886667</c:v>
                </c:pt>
                <c:pt idx="486">
                  <c:v>575.814409891806</c:v>
                </c:pt>
                <c:pt idx="487">
                  <c:v>576.365285979028</c:v>
                </c:pt>
                <c:pt idx="488">
                  <c:v>577.037751499893</c:v>
                </c:pt>
                <c:pt idx="489">
                  <c:v>577.537078254411</c:v>
                </c:pt>
                <c:pt idx="490">
                  <c:v>577.926979688209</c:v>
                </c:pt>
                <c:pt idx="491">
                  <c:v>578.513273135793</c:v>
                </c:pt>
                <c:pt idx="492">
                  <c:v>579.122493517991</c:v>
                </c:pt>
                <c:pt idx="493">
                  <c:v>579.61101088972</c:v>
                </c:pt>
                <c:pt idx="494">
                  <c:v>580.209036827604</c:v>
                </c:pt>
                <c:pt idx="495">
                  <c:v>580.859243609082</c:v>
                </c:pt>
                <c:pt idx="496">
                  <c:v>581.298589493973</c:v>
                </c:pt>
                <c:pt idx="497">
                  <c:v>581.846648457816</c:v>
                </c:pt>
                <c:pt idx="498">
                  <c:v>582.465462492076</c:v>
                </c:pt>
                <c:pt idx="499">
                  <c:v>583.037515740589</c:v>
                </c:pt>
                <c:pt idx="500">
                  <c:v>583.519495399895</c:v>
                </c:pt>
                <c:pt idx="501">
                  <c:v>584.136021112371</c:v>
                </c:pt>
                <c:pt idx="502">
                  <c:v>584.685374555506</c:v>
                </c:pt>
                <c:pt idx="503">
                  <c:v>585.231710318074</c:v>
                </c:pt>
                <c:pt idx="504">
                  <c:v>585.922179025827</c:v>
                </c:pt>
                <c:pt idx="505">
                  <c:v>586.646393186852</c:v>
                </c:pt>
                <c:pt idx="506">
                  <c:v>587.157598602475</c:v>
                </c:pt>
                <c:pt idx="507">
                  <c:v>587.714402396747</c:v>
                </c:pt>
                <c:pt idx="508">
                  <c:v>588.353161824334</c:v>
                </c:pt>
                <c:pt idx="509">
                  <c:v>589.055001214186</c:v>
                </c:pt>
                <c:pt idx="510">
                  <c:v>589.538797421005</c:v>
                </c:pt>
                <c:pt idx="511">
                  <c:v>590.294386399434</c:v>
                </c:pt>
                <c:pt idx="512">
                  <c:v>590.861138854948</c:v>
                </c:pt>
                <c:pt idx="513">
                  <c:v>591.569192668438</c:v>
                </c:pt>
                <c:pt idx="514">
                  <c:v>592.2422488796</c:v>
                </c:pt>
                <c:pt idx="515">
                  <c:v>592.928839338058</c:v>
                </c:pt>
                <c:pt idx="516">
                  <c:v>593.526315269959</c:v>
                </c:pt>
                <c:pt idx="517">
                  <c:v>594.40214657582</c:v>
                </c:pt>
                <c:pt idx="518">
                  <c:v>595.11623752391</c:v>
                </c:pt>
                <c:pt idx="519">
                  <c:v>595.749999494386</c:v>
                </c:pt>
                <c:pt idx="520">
                  <c:v>596.524752812627</c:v>
                </c:pt>
                <c:pt idx="521">
                  <c:v>597.270008588247</c:v>
                </c:pt>
                <c:pt idx="522">
                  <c:v>597.789660119165</c:v>
                </c:pt>
                <c:pt idx="523">
                  <c:v>598.512978389127</c:v>
                </c:pt>
                <c:pt idx="524">
                  <c:v>599.24107736066</c:v>
                </c:pt>
                <c:pt idx="525">
                  <c:v>599.803959333373</c:v>
                </c:pt>
                <c:pt idx="526">
                  <c:v>600.633980789036</c:v>
                </c:pt>
                <c:pt idx="527">
                  <c:v>601.491862738516</c:v>
                </c:pt>
                <c:pt idx="528">
                  <c:v>602.155204010581</c:v>
                </c:pt>
                <c:pt idx="529">
                  <c:v>602.93758599155</c:v>
                </c:pt>
                <c:pt idx="530">
                  <c:v>603.706615241814</c:v>
                </c:pt>
                <c:pt idx="531">
                  <c:v>604.533837804203</c:v>
                </c:pt>
                <c:pt idx="532">
                  <c:v>605.14779152903</c:v>
                </c:pt>
                <c:pt idx="533">
                  <c:v>605.991130852481</c:v>
                </c:pt>
                <c:pt idx="534">
                  <c:v>606.831836594024</c:v>
                </c:pt>
                <c:pt idx="535">
                  <c:v>607.607033231592</c:v>
                </c:pt>
                <c:pt idx="536">
                  <c:v>608.450413356307</c:v>
                </c:pt>
                <c:pt idx="537">
                  <c:v>609.19532398465</c:v>
                </c:pt>
                <c:pt idx="538">
                  <c:v>610.068762374497</c:v>
                </c:pt>
                <c:pt idx="539">
                  <c:v>611.110863525827</c:v>
                </c:pt>
                <c:pt idx="540">
                  <c:v>612.027516798629</c:v>
                </c:pt>
                <c:pt idx="541">
                  <c:v>612.79222856823</c:v>
                </c:pt>
                <c:pt idx="542">
                  <c:v>613.722912102557</c:v>
                </c:pt>
                <c:pt idx="543">
                  <c:v>614.644515282957</c:v>
                </c:pt>
                <c:pt idx="544">
                  <c:v>615.611762979726</c:v>
                </c:pt>
                <c:pt idx="545">
                  <c:v>616.820195943449</c:v>
                </c:pt>
                <c:pt idx="546">
                  <c:v>617.833070115251</c:v>
                </c:pt>
                <c:pt idx="547">
                  <c:v>618.623135572928</c:v>
                </c:pt>
                <c:pt idx="548">
                  <c:v>619.651289590303</c:v>
                </c:pt>
                <c:pt idx="549">
                  <c:v>620.687993042585</c:v>
                </c:pt>
                <c:pt idx="550">
                  <c:v>621.462322533335</c:v>
                </c:pt>
                <c:pt idx="551">
                  <c:v>622.649193761243</c:v>
                </c:pt>
                <c:pt idx="552">
                  <c:v>623.656894638369</c:v>
                </c:pt>
                <c:pt idx="553">
                  <c:v>624.482396053314</c:v>
                </c:pt>
                <c:pt idx="554">
                  <c:v>625.469650526418</c:v>
                </c:pt>
                <c:pt idx="555">
                  <c:v>626.515967298428</c:v>
                </c:pt>
                <c:pt idx="556">
                  <c:v>627.374372279842</c:v>
                </c:pt>
                <c:pt idx="557">
                  <c:v>628.506306965235</c:v>
                </c:pt>
                <c:pt idx="558">
                  <c:v>629.666052930178</c:v>
                </c:pt>
                <c:pt idx="559">
                  <c:v>630.701886255059</c:v>
                </c:pt>
                <c:pt idx="560">
                  <c:v>631.850995330402</c:v>
                </c:pt>
                <c:pt idx="561">
                  <c:v>633.042774574463</c:v>
                </c:pt>
                <c:pt idx="562">
                  <c:v>635.238169584298</c:v>
                </c:pt>
                <c:pt idx="563">
                  <c:v>636.519127574759</c:v>
                </c:pt>
                <c:pt idx="564">
                  <c:v>637.782895004562</c:v>
                </c:pt>
                <c:pt idx="565">
                  <c:v>638.821066445985</c:v>
                </c:pt>
                <c:pt idx="566">
                  <c:v>640.231144593185</c:v>
                </c:pt>
                <c:pt idx="567">
                  <c:v>641.554797567592</c:v>
                </c:pt>
                <c:pt idx="568">
                  <c:v>642.637397050756</c:v>
                </c:pt>
                <c:pt idx="569">
                  <c:v>643.883399747303</c:v>
                </c:pt>
                <c:pt idx="570">
                  <c:v>645.267502994847</c:v>
                </c:pt>
                <c:pt idx="571">
                  <c:v>646.398022078638</c:v>
                </c:pt>
                <c:pt idx="572">
                  <c:v>648.10075134534</c:v>
                </c:pt>
                <c:pt idx="573">
                  <c:v>649.530936969744</c:v>
                </c:pt>
                <c:pt idx="574">
                  <c:v>650.85279933724</c:v>
                </c:pt>
                <c:pt idx="575">
                  <c:v>652.310581383802</c:v>
                </c:pt>
                <c:pt idx="576">
                  <c:v>653.735002577942</c:v>
                </c:pt>
                <c:pt idx="577">
                  <c:v>654.960331691429</c:v>
                </c:pt>
                <c:pt idx="578">
                  <c:v>656.494997798164</c:v>
                </c:pt>
                <c:pt idx="579">
                  <c:v>657.907858178511</c:v>
                </c:pt>
                <c:pt idx="580">
                  <c:v>659.204929569814</c:v>
                </c:pt>
                <c:pt idx="581">
                  <c:v>660.650326695042</c:v>
                </c:pt>
                <c:pt idx="582">
                  <c:v>662.399994536017</c:v>
                </c:pt>
                <c:pt idx="583">
                  <c:v>663.683934992817</c:v>
                </c:pt>
                <c:pt idx="584">
                  <c:v>665.280090992529</c:v>
                </c:pt>
                <c:pt idx="585">
                  <c:v>666.804614018983</c:v>
                </c:pt>
                <c:pt idx="586">
                  <c:v>668.17100991823</c:v>
                </c:pt>
                <c:pt idx="587">
                  <c:v>669.804961039036</c:v>
                </c:pt>
                <c:pt idx="588">
                  <c:v>671.486348401613</c:v>
                </c:pt>
                <c:pt idx="589">
                  <c:v>673.282964149374</c:v>
                </c:pt>
                <c:pt idx="590">
                  <c:v>674.837814543426</c:v>
                </c:pt>
                <c:pt idx="591">
                  <c:v>676.572537545748</c:v>
                </c:pt>
                <c:pt idx="592">
                  <c:v>678.03904803483</c:v>
                </c:pt>
                <c:pt idx="593">
                  <c:v>679.7411440659</c:v>
                </c:pt>
                <c:pt idx="594">
                  <c:v>681.5185029885</c:v>
                </c:pt>
                <c:pt idx="595">
                  <c:v>683.256256231278</c:v>
                </c:pt>
                <c:pt idx="596">
                  <c:v>684.714099547206</c:v>
                </c:pt>
                <c:pt idx="597">
                  <c:v>686.544134837136</c:v>
                </c:pt>
                <c:pt idx="598">
                  <c:v>688.368425703509</c:v>
                </c:pt>
                <c:pt idx="599">
                  <c:v>690.277043292738</c:v>
                </c:pt>
                <c:pt idx="600">
                  <c:v>692.053410700736</c:v>
                </c:pt>
                <c:pt idx="601">
                  <c:v>693.904865606924</c:v>
                </c:pt>
                <c:pt idx="602">
                  <c:v>695.427849045425</c:v>
                </c:pt>
                <c:pt idx="603">
                  <c:v>698.94829642418</c:v>
                </c:pt>
                <c:pt idx="604">
                  <c:v>700.479474090206</c:v>
                </c:pt>
                <c:pt idx="605">
                  <c:v>702.576139254918</c:v>
                </c:pt>
                <c:pt idx="606">
                  <c:v>704.157429548034</c:v>
                </c:pt>
                <c:pt idx="607">
                  <c:v>706.148647449403</c:v>
                </c:pt>
                <c:pt idx="608">
                  <c:v>708.114398364267</c:v>
                </c:pt>
                <c:pt idx="609">
                  <c:v>710.16040018383</c:v>
                </c:pt>
                <c:pt idx="610">
                  <c:v>711.823818766061</c:v>
                </c:pt>
                <c:pt idx="611">
                  <c:v>713.76894373078</c:v>
                </c:pt>
                <c:pt idx="612">
                  <c:v>715.725105875441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17558725"/>
        <c:axId val="78055733"/>
      </c:lineChart>
      <c:catAx>
        <c:axId val="1755872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78055733"/>
        <c:crosses val="autoZero"/>
        <c:auto val="1"/>
        <c:lblAlgn val="ctr"/>
        <c:lblOffset val="100"/>
        <c:noMultiLvlLbl val="0"/>
      </c:catAx>
      <c:valAx>
        <c:axId val="7805573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1755872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1156760" y="3575519"/>
      <a:ext cx="4597920" cy="273600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[5]Лист1!$M$86:$M$626</c:f>
              <c:numCache>
                <c:formatCode>General</c:formatCode>
                <c:ptCount val="541"/>
                <c:pt idx="0">
                  <c:v>389.124001300376</c:v>
                </c:pt>
                <c:pt idx="1">
                  <c:v>390.159904439673</c:v>
                </c:pt>
                <c:pt idx="2">
                  <c:v>391.097651939826</c:v>
                </c:pt>
                <c:pt idx="3">
                  <c:v>392.18214676387</c:v>
                </c:pt>
                <c:pt idx="4">
                  <c:v>393.251005908346</c:v>
                </c:pt>
                <c:pt idx="5">
                  <c:v>394.260232749313</c:v>
                </c:pt>
                <c:pt idx="6">
                  <c:v>395.233261928984</c:v>
                </c:pt>
                <c:pt idx="7">
                  <c:v>396.219463536235</c:v>
                </c:pt>
                <c:pt idx="8">
                  <c:v>397.13279328521</c:v>
                </c:pt>
                <c:pt idx="9">
                  <c:v>398.082594610428</c:v>
                </c:pt>
                <c:pt idx="10">
                  <c:v>399.095928178699</c:v>
                </c:pt>
                <c:pt idx="11">
                  <c:v>400.019927547573</c:v>
                </c:pt>
                <c:pt idx="12">
                  <c:v>400.925825266301</c:v>
                </c:pt>
                <c:pt idx="13">
                  <c:v>401.878409827637</c:v>
                </c:pt>
                <c:pt idx="14">
                  <c:v>402.797446645439</c:v>
                </c:pt>
                <c:pt idx="15">
                  <c:v>404.516087002293</c:v>
                </c:pt>
                <c:pt idx="16">
                  <c:v>405.439900437593</c:v>
                </c:pt>
                <c:pt idx="17">
                  <c:v>406.308374600877</c:v>
                </c:pt>
                <c:pt idx="18">
                  <c:v>407.158976821569</c:v>
                </c:pt>
                <c:pt idx="19">
                  <c:v>407.964911110226</c:v>
                </c:pt>
                <c:pt idx="20">
                  <c:v>408.830456660562</c:v>
                </c:pt>
                <c:pt idx="21">
                  <c:v>409.622913859277</c:v>
                </c:pt>
                <c:pt idx="22">
                  <c:v>410.476267540393</c:v>
                </c:pt>
                <c:pt idx="23">
                  <c:v>411.311761387525</c:v>
                </c:pt>
                <c:pt idx="24">
                  <c:v>412.119314781535</c:v>
                </c:pt>
                <c:pt idx="25">
                  <c:v>412.842622323295</c:v>
                </c:pt>
                <c:pt idx="26">
                  <c:v>413.641540204197</c:v>
                </c:pt>
                <c:pt idx="27">
                  <c:v>414.459405804145</c:v>
                </c:pt>
                <c:pt idx="28">
                  <c:v>415.196505435647</c:v>
                </c:pt>
                <c:pt idx="29">
                  <c:v>415.995563240387</c:v>
                </c:pt>
                <c:pt idx="30">
                  <c:v>416.760694952634</c:v>
                </c:pt>
                <c:pt idx="31">
                  <c:v>417.51129722629</c:v>
                </c:pt>
                <c:pt idx="32">
                  <c:v>418.297138250692</c:v>
                </c:pt>
                <c:pt idx="33">
                  <c:v>419.065406878676</c:v>
                </c:pt>
                <c:pt idx="34">
                  <c:v>419.711028388157</c:v>
                </c:pt>
                <c:pt idx="35">
                  <c:v>420.45759560464</c:v>
                </c:pt>
                <c:pt idx="36">
                  <c:v>421.226033433431</c:v>
                </c:pt>
                <c:pt idx="37">
                  <c:v>422.009556059487</c:v>
                </c:pt>
                <c:pt idx="38">
                  <c:v>422.75677302464</c:v>
                </c:pt>
                <c:pt idx="39">
                  <c:v>423.47230348933</c:v>
                </c:pt>
                <c:pt idx="40">
                  <c:v>424.190275387561</c:v>
                </c:pt>
                <c:pt idx="41">
                  <c:v>424.809566726634</c:v>
                </c:pt>
                <c:pt idx="42">
                  <c:v>425.506160622452</c:v>
                </c:pt>
                <c:pt idx="43">
                  <c:v>426.178764205284</c:v>
                </c:pt>
                <c:pt idx="44">
                  <c:v>426.834194933382</c:v>
                </c:pt>
                <c:pt idx="45">
                  <c:v>427.451971911929</c:v>
                </c:pt>
                <c:pt idx="46">
                  <c:v>428.137720904705</c:v>
                </c:pt>
                <c:pt idx="47">
                  <c:v>428.72548129485</c:v>
                </c:pt>
                <c:pt idx="48">
                  <c:v>429.377007662906</c:v>
                </c:pt>
                <c:pt idx="49">
                  <c:v>430.059407798863</c:v>
                </c:pt>
                <c:pt idx="50">
                  <c:v>430.676749884805</c:v>
                </c:pt>
                <c:pt idx="51">
                  <c:v>431.273641685315</c:v>
                </c:pt>
                <c:pt idx="52">
                  <c:v>431.869900365811</c:v>
                </c:pt>
                <c:pt idx="53">
                  <c:v>432.441004611085</c:v>
                </c:pt>
                <c:pt idx="54">
                  <c:v>433.058017272562</c:v>
                </c:pt>
                <c:pt idx="55">
                  <c:v>433.676548061913</c:v>
                </c:pt>
                <c:pt idx="56">
                  <c:v>434.281653085274</c:v>
                </c:pt>
                <c:pt idx="57">
                  <c:v>434.809912110232</c:v>
                </c:pt>
                <c:pt idx="58">
                  <c:v>435.365162873592</c:v>
                </c:pt>
                <c:pt idx="59">
                  <c:v>435.945218920143</c:v>
                </c:pt>
                <c:pt idx="60">
                  <c:v>436.466968663292</c:v>
                </c:pt>
                <c:pt idx="61">
                  <c:v>437.073080915728</c:v>
                </c:pt>
                <c:pt idx="62">
                  <c:v>437.610078570086</c:v>
                </c:pt>
                <c:pt idx="63">
                  <c:v>438.186096588925</c:v>
                </c:pt>
                <c:pt idx="64">
                  <c:v>438.770497431944</c:v>
                </c:pt>
                <c:pt idx="65">
                  <c:v>439.35430866926</c:v>
                </c:pt>
                <c:pt idx="66">
                  <c:v>439.858735723683</c:v>
                </c:pt>
                <c:pt idx="67">
                  <c:v>440.40037603539</c:v>
                </c:pt>
                <c:pt idx="68">
                  <c:v>440.955604788468</c:v>
                </c:pt>
                <c:pt idx="69">
                  <c:v>442.022622786026</c:v>
                </c:pt>
                <c:pt idx="70">
                  <c:v>442.499389755581</c:v>
                </c:pt>
                <c:pt idx="71">
                  <c:v>443.013095275403</c:v>
                </c:pt>
                <c:pt idx="72">
                  <c:v>443.522691383651</c:v>
                </c:pt>
                <c:pt idx="73">
                  <c:v>444.056661577668</c:v>
                </c:pt>
                <c:pt idx="74">
                  <c:v>444.496215381564</c:v>
                </c:pt>
                <c:pt idx="75">
                  <c:v>445.018230954974</c:v>
                </c:pt>
                <c:pt idx="76">
                  <c:v>445.511418808987</c:v>
                </c:pt>
                <c:pt idx="77">
                  <c:v>445.969352470918</c:v>
                </c:pt>
                <c:pt idx="78">
                  <c:v>446.478853900624</c:v>
                </c:pt>
                <c:pt idx="79">
                  <c:v>446.980380313119</c:v>
                </c:pt>
                <c:pt idx="80">
                  <c:v>447.428721849254</c:v>
                </c:pt>
                <c:pt idx="81">
                  <c:v>447.92191146631</c:v>
                </c:pt>
                <c:pt idx="82">
                  <c:v>448.37427530654</c:v>
                </c:pt>
                <c:pt idx="83">
                  <c:v>448.773798113932</c:v>
                </c:pt>
                <c:pt idx="84">
                  <c:v>449.238549346172</c:v>
                </c:pt>
                <c:pt idx="85">
                  <c:v>449.760447693801</c:v>
                </c:pt>
                <c:pt idx="86">
                  <c:v>450.14775913389</c:v>
                </c:pt>
                <c:pt idx="87">
                  <c:v>450.631887803888</c:v>
                </c:pt>
                <c:pt idx="88">
                  <c:v>451.079401846575</c:v>
                </c:pt>
                <c:pt idx="89">
                  <c:v>451.486608989895</c:v>
                </c:pt>
                <c:pt idx="90">
                  <c:v>451.946206152009</c:v>
                </c:pt>
                <c:pt idx="91">
                  <c:v>452.405532704472</c:v>
                </c:pt>
                <c:pt idx="92">
                  <c:v>452.844753918168</c:v>
                </c:pt>
                <c:pt idx="93">
                  <c:v>453.288266896207</c:v>
                </c:pt>
                <c:pt idx="94">
                  <c:v>453.703139163192</c:v>
                </c:pt>
                <c:pt idx="95">
                  <c:v>454.081963283203</c:v>
                </c:pt>
                <c:pt idx="96">
                  <c:v>454.532394651888</c:v>
                </c:pt>
                <c:pt idx="97">
                  <c:v>454.942862689498</c:v>
                </c:pt>
                <c:pt idx="98">
                  <c:v>455.357155628906</c:v>
                </c:pt>
                <c:pt idx="99">
                  <c:v>455.735651925104</c:v>
                </c:pt>
                <c:pt idx="100">
                  <c:v>456.157590105421</c:v>
                </c:pt>
                <c:pt idx="101">
                  <c:v>456.559071716724</c:v>
                </c:pt>
                <c:pt idx="102">
                  <c:v>456.97258865158</c:v>
                </c:pt>
                <c:pt idx="103">
                  <c:v>457.381941510034</c:v>
                </c:pt>
                <c:pt idx="104">
                  <c:v>457.810705662796</c:v>
                </c:pt>
                <c:pt idx="105">
                  <c:v>458.125249596536</c:v>
                </c:pt>
                <c:pt idx="106">
                  <c:v>458.565120550553</c:v>
                </c:pt>
                <c:pt idx="107">
                  <c:v>458.984840579528</c:v>
                </c:pt>
                <c:pt idx="108">
                  <c:v>459.310640088404</c:v>
                </c:pt>
                <c:pt idx="109">
                  <c:v>459.779100029796</c:v>
                </c:pt>
                <c:pt idx="110">
                  <c:v>460.139129767441</c:v>
                </c:pt>
                <c:pt idx="111">
                  <c:v>460.464154816487</c:v>
                </c:pt>
                <c:pt idx="112">
                  <c:v>460.901498565747</c:v>
                </c:pt>
                <c:pt idx="113">
                  <c:v>461.299580984934</c:v>
                </c:pt>
                <c:pt idx="114">
                  <c:v>461.63209647531</c:v>
                </c:pt>
                <c:pt idx="115">
                  <c:v>462.014306858722</c:v>
                </c:pt>
                <c:pt idx="116">
                  <c:v>462.388097908101</c:v>
                </c:pt>
                <c:pt idx="117">
                  <c:v>462.712561859062</c:v>
                </c:pt>
                <c:pt idx="118">
                  <c:v>463.09660415652</c:v>
                </c:pt>
                <c:pt idx="119">
                  <c:v>463.50350510467</c:v>
                </c:pt>
                <c:pt idx="120">
                  <c:v>463.940444559431</c:v>
                </c:pt>
                <c:pt idx="121">
                  <c:v>464.273912064325</c:v>
                </c:pt>
                <c:pt idx="122">
                  <c:v>464.644753003841</c:v>
                </c:pt>
                <c:pt idx="123">
                  <c:v>464.981233323814</c:v>
                </c:pt>
                <c:pt idx="124">
                  <c:v>465.256471365675</c:v>
                </c:pt>
                <c:pt idx="125">
                  <c:v>465.657196478425</c:v>
                </c:pt>
                <c:pt idx="126">
                  <c:v>465.90133271519</c:v>
                </c:pt>
                <c:pt idx="127">
                  <c:v>466.22803912556</c:v>
                </c:pt>
                <c:pt idx="128">
                  <c:v>466.56181642792</c:v>
                </c:pt>
                <c:pt idx="129">
                  <c:v>466.872989841574</c:v>
                </c:pt>
                <c:pt idx="130">
                  <c:v>467.15304157339</c:v>
                </c:pt>
                <c:pt idx="131">
                  <c:v>467.47404667919</c:v>
                </c:pt>
                <c:pt idx="132">
                  <c:v>467.768240341049</c:v>
                </c:pt>
                <c:pt idx="133">
                  <c:v>468.065738532345</c:v>
                </c:pt>
                <c:pt idx="134">
                  <c:v>468.41867241034</c:v>
                </c:pt>
                <c:pt idx="135">
                  <c:v>468.71554719195</c:v>
                </c:pt>
                <c:pt idx="136">
                  <c:v>468.918740255994</c:v>
                </c:pt>
                <c:pt idx="137">
                  <c:v>469.28541701177</c:v>
                </c:pt>
                <c:pt idx="138">
                  <c:v>469.807560937847</c:v>
                </c:pt>
                <c:pt idx="139">
                  <c:v>470.129260811663</c:v>
                </c:pt>
                <c:pt idx="140">
                  <c:v>470.448714054098</c:v>
                </c:pt>
                <c:pt idx="141">
                  <c:v>470.785803905077</c:v>
                </c:pt>
                <c:pt idx="142">
                  <c:v>471.107290320806</c:v>
                </c:pt>
                <c:pt idx="143">
                  <c:v>471.3625294736</c:v>
                </c:pt>
                <c:pt idx="144">
                  <c:v>471.668596241687</c:v>
                </c:pt>
                <c:pt idx="145">
                  <c:v>472.003210269144</c:v>
                </c:pt>
                <c:pt idx="146">
                  <c:v>472.326798228468</c:v>
                </c:pt>
                <c:pt idx="147">
                  <c:v>472.575587279852</c:v>
                </c:pt>
                <c:pt idx="148">
                  <c:v>472.891325118558</c:v>
                </c:pt>
                <c:pt idx="149">
                  <c:v>473.124907956897</c:v>
                </c:pt>
                <c:pt idx="150">
                  <c:v>473.376060382399</c:v>
                </c:pt>
                <c:pt idx="151">
                  <c:v>473.688212992955</c:v>
                </c:pt>
                <c:pt idx="152">
                  <c:v>474.034710508554</c:v>
                </c:pt>
                <c:pt idx="153">
                  <c:v>474.272607799214</c:v>
                </c:pt>
                <c:pt idx="154">
                  <c:v>474.861364004377</c:v>
                </c:pt>
                <c:pt idx="155">
                  <c:v>475.127811022433</c:v>
                </c:pt>
                <c:pt idx="156">
                  <c:v>475.417390447118</c:v>
                </c:pt>
                <c:pt idx="157">
                  <c:v>475.691622331622</c:v>
                </c:pt>
                <c:pt idx="158">
                  <c:v>475.961291780247</c:v>
                </c:pt>
                <c:pt idx="159">
                  <c:v>476.166818521069</c:v>
                </c:pt>
                <c:pt idx="160">
                  <c:v>476.438178590332</c:v>
                </c:pt>
                <c:pt idx="161">
                  <c:v>476.698969237481</c:v>
                </c:pt>
                <c:pt idx="162">
                  <c:v>476.96115987864</c:v>
                </c:pt>
                <c:pt idx="163">
                  <c:v>477.196299495706</c:v>
                </c:pt>
                <c:pt idx="164">
                  <c:v>477.491652481392</c:v>
                </c:pt>
                <c:pt idx="165">
                  <c:v>477.686882560008</c:v>
                </c:pt>
                <c:pt idx="166">
                  <c:v>477.935353054454</c:v>
                </c:pt>
                <c:pt idx="167">
                  <c:v>478.163914115141</c:v>
                </c:pt>
                <c:pt idx="168">
                  <c:v>478.414749961779</c:v>
                </c:pt>
                <c:pt idx="169">
                  <c:v>478.602552424313</c:v>
                </c:pt>
                <c:pt idx="170">
                  <c:v>478.822222681934</c:v>
                </c:pt>
                <c:pt idx="171">
                  <c:v>478.972164026319</c:v>
                </c:pt>
                <c:pt idx="172">
                  <c:v>479.167434453642</c:v>
                </c:pt>
                <c:pt idx="173">
                  <c:v>479.363783692314</c:v>
                </c:pt>
                <c:pt idx="174">
                  <c:v>479.570828863911</c:v>
                </c:pt>
                <c:pt idx="175">
                  <c:v>479.737182426801</c:v>
                </c:pt>
                <c:pt idx="176">
                  <c:v>479.982143445329</c:v>
                </c:pt>
                <c:pt idx="177">
                  <c:v>480.237554357888</c:v>
                </c:pt>
                <c:pt idx="178">
                  <c:v>480.488141051333</c:v>
                </c:pt>
                <c:pt idx="179">
                  <c:v>480.694080932003</c:v>
                </c:pt>
                <c:pt idx="180">
                  <c:v>480.965907808055</c:v>
                </c:pt>
                <c:pt idx="181">
                  <c:v>481.273983352498</c:v>
                </c:pt>
                <c:pt idx="182">
                  <c:v>481.484103940798</c:v>
                </c:pt>
                <c:pt idx="183">
                  <c:v>481.776928453972</c:v>
                </c:pt>
                <c:pt idx="184">
                  <c:v>482.054490846647</c:v>
                </c:pt>
                <c:pt idx="185">
                  <c:v>482.286179433495</c:v>
                </c:pt>
                <c:pt idx="186">
                  <c:v>482.559047020288</c:v>
                </c:pt>
                <c:pt idx="187">
                  <c:v>482.832490286163</c:v>
                </c:pt>
                <c:pt idx="188">
                  <c:v>482.99857582387</c:v>
                </c:pt>
                <c:pt idx="189">
                  <c:v>483.646061625133</c:v>
                </c:pt>
                <c:pt idx="190">
                  <c:v>483.941879142547</c:v>
                </c:pt>
                <c:pt idx="191">
                  <c:v>484.237552479734</c:v>
                </c:pt>
                <c:pt idx="192">
                  <c:v>484.462527938957</c:v>
                </c:pt>
                <c:pt idx="193">
                  <c:v>484.707519773637</c:v>
                </c:pt>
                <c:pt idx="194">
                  <c:v>484.997050961691</c:v>
                </c:pt>
                <c:pt idx="195">
                  <c:v>485.186659716806</c:v>
                </c:pt>
                <c:pt idx="196">
                  <c:v>485.426439263981</c:v>
                </c:pt>
                <c:pt idx="197">
                  <c:v>485.645985177984</c:v>
                </c:pt>
                <c:pt idx="198">
                  <c:v>485.800724359861</c:v>
                </c:pt>
                <c:pt idx="199">
                  <c:v>486.074567337649</c:v>
                </c:pt>
                <c:pt idx="200">
                  <c:v>486.308579461471</c:v>
                </c:pt>
                <c:pt idx="201">
                  <c:v>486.551973934888</c:v>
                </c:pt>
                <c:pt idx="202">
                  <c:v>486.828417595974</c:v>
                </c:pt>
                <c:pt idx="203">
                  <c:v>487.120221337634</c:v>
                </c:pt>
                <c:pt idx="204">
                  <c:v>487.411769575348</c:v>
                </c:pt>
                <c:pt idx="205">
                  <c:v>487.624508717852</c:v>
                </c:pt>
                <c:pt idx="206">
                  <c:v>487.920334991289</c:v>
                </c:pt>
                <c:pt idx="207">
                  <c:v>488.181300061461</c:v>
                </c:pt>
                <c:pt idx="208">
                  <c:v>488.446647084935</c:v>
                </c:pt>
                <c:pt idx="209">
                  <c:v>488.637399147894</c:v>
                </c:pt>
                <c:pt idx="210">
                  <c:v>488.907614291652</c:v>
                </c:pt>
                <c:pt idx="211">
                  <c:v>489.062759606959</c:v>
                </c:pt>
                <c:pt idx="212">
                  <c:v>489.378563605319</c:v>
                </c:pt>
                <c:pt idx="213">
                  <c:v>489.674656816431</c:v>
                </c:pt>
                <c:pt idx="214">
                  <c:v>490.003745245732</c:v>
                </c:pt>
                <c:pt idx="215">
                  <c:v>490.244499220382</c:v>
                </c:pt>
                <c:pt idx="216">
                  <c:v>490.533274204034</c:v>
                </c:pt>
                <c:pt idx="217">
                  <c:v>490.802607662728</c:v>
                </c:pt>
                <c:pt idx="218">
                  <c:v>491.022674177739</c:v>
                </c:pt>
                <c:pt idx="219">
                  <c:v>491.298489846685</c:v>
                </c:pt>
                <c:pt idx="220">
                  <c:v>491.554952382931</c:v>
                </c:pt>
                <c:pt idx="221">
                  <c:v>491.790735626864</c:v>
                </c:pt>
                <c:pt idx="222">
                  <c:v>492.053417549405</c:v>
                </c:pt>
                <c:pt idx="223">
                  <c:v>492.348269908968</c:v>
                </c:pt>
                <c:pt idx="224">
                  <c:v>492.652194269615</c:v>
                </c:pt>
                <c:pt idx="225">
                  <c:v>492.868918762516</c:v>
                </c:pt>
                <c:pt idx="226">
                  <c:v>493.591491510732</c:v>
                </c:pt>
                <c:pt idx="227">
                  <c:v>493.560292404913</c:v>
                </c:pt>
                <c:pt idx="228">
                  <c:v>493.874111342751</c:v>
                </c:pt>
                <c:pt idx="229">
                  <c:v>494.097407878298</c:v>
                </c:pt>
                <c:pt idx="230">
                  <c:v>494.399311462574</c:v>
                </c:pt>
                <c:pt idx="231">
                  <c:v>494.695176827817</c:v>
                </c:pt>
                <c:pt idx="232">
                  <c:v>495.003670716728</c:v>
                </c:pt>
                <c:pt idx="233">
                  <c:v>495.240846621889</c:v>
                </c:pt>
                <c:pt idx="234">
                  <c:v>495.575260436929</c:v>
                </c:pt>
                <c:pt idx="235">
                  <c:v>495.746024814849</c:v>
                </c:pt>
                <c:pt idx="236">
                  <c:v>496.033586685143</c:v>
                </c:pt>
                <c:pt idx="237">
                  <c:v>496.398155521498</c:v>
                </c:pt>
                <c:pt idx="238">
                  <c:v>496.765450369793</c:v>
                </c:pt>
                <c:pt idx="239">
                  <c:v>497.021513284932</c:v>
                </c:pt>
                <c:pt idx="240">
                  <c:v>497.317448902679</c:v>
                </c:pt>
                <c:pt idx="241">
                  <c:v>497.610482138484</c:v>
                </c:pt>
                <c:pt idx="242">
                  <c:v>497.87715707021</c:v>
                </c:pt>
                <c:pt idx="243">
                  <c:v>498.221396007482</c:v>
                </c:pt>
                <c:pt idx="244">
                  <c:v>498.601408759497</c:v>
                </c:pt>
                <c:pt idx="245">
                  <c:v>498.883742935402</c:v>
                </c:pt>
                <c:pt idx="246">
                  <c:v>499.253753624973</c:v>
                </c:pt>
                <c:pt idx="247">
                  <c:v>499.592963036062</c:v>
                </c:pt>
                <c:pt idx="248">
                  <c:v>499.904262424261</c:v>
                </c:pt>
                <c:pt idx="249">
                  <c:v>500.124658629256</c:v>
                </c:pt>
                <c:pt idx="250">
                  <c:v>500.495291936901</c:v>
                </c:pt>
                <c:pt idx="251">
                  <c:v>500.912667347605</c:v>
                </c:pt>
                <c:pt idx="252">
                  <c:v>501.22424427959</c:v>
                </c:pt>
                <c:pt idx="253">
                  <c:v>501.61579995912</c:v>
                </c:pt>
                <c:pt idx="254">
                  <c:v>502.027222454205</c:v>
                </c:pt>
                <c:pt idx="255">
                  <c:v>502.47013439223</c:v>
                </c:pt>
                <c:pt idx="256">
                  <c:v>502.760455286114</c:v>
                </c:pt>
                <c:pt idx="257">
                  <c:v>503.15358247967</c:v>
                </c:pt>
                <c:pt idx="258">
                  <c:v>503.514451369395</c:v>
                </c:pt>
                <c:pt idx="259">
                  <c:v>503.904709693278</c:v>
                </c:pt>
                <c:pt idx="260">
                  <c:v>504.296563029713</c:v>
                </c:pt>
                <c:pt idx="261">
                  <c:v>504.667048298816</c:v>
                </c:pt>
                <c:pt idx="262">
                  <c:v>504.936231413407</c:v>
                </c:pt>
                <c:pt idx="263">
                  <c:v>505.283897349644</c:v>
                </c:pt>
                <c:pt idx="264">
                  <c:v>505.644564154002</c:v>
                </c:pt>
                <c:pt idx="265">
                  <c:v>506.04553378777</c:v>
                </c:pt>
                <c:pt idx="266">
                  <c:v>506.369121135311</c:v>
                </c:pt>
                <c:pt idx="267">
                  <c:v>506.734176623201</c:v>
                </c:pt>
                <c:pt idx="268">
                  <c:v>507.004964633185</c:v>
                </c:pt>
                <c:pt idx="269">
                  <c:v>507.34455417204</c:v>
                </c:pt>
                <c:pt idx="270">
                  <c:v>507.713900718161</c:v>
                </c:pt>
                <c:pt idx="271">
                  <c:v>508.093124772143</c:v>
                </c:pt>
                <c:pt idx="272">
                  <c:v>508.387227724698</c:v>
                </c:pt>
                <c:pt idx="273">
                  <c:v>508.783885740869</c:v>
                </c:pt>
                <c:pt idx="274">
                  <c:v>509.121561156687</c:v>
                </c:pt>
                <c:pt idx="275">
                  <c:v>509.494397784974</c:v>
                </c:pt>
                <c:pt idx="276">
                  <c:v>509.868283147025</c:v>
                </c:pt>
                <c:pt idx="277">
                  <c:v>510.234625528786</c:v>
                </c:pt>
                <c:pt idx="278">
                  <c:v>510.565841651451</c:v>
                </c:pt>
                <c:pt idx="279">
                  <c:v>510.993743566449</c:v>
                </c:pt>
                <c:pt idx="280">
                  <c:v>511.430775298107</c:v>
                </c:pt>
                <c:pt idx="281">
                  <c:v>512.571657441991</c:v>
                </c:pt>
                <c:pt idx="282">
                  <c:v>512.245242161573</c:v>
                </c:pt>
                <c:pt idx="283">
                  <c:v>512.687277709194</c:v>
                </c:pt>
                <c:pt idx="284">
                  <c:v>513.129562089339</c:v>
                </c:pt>
                <c:pt idx="285">
                  <c:v>514.231524350447</c:v>
                </c:pt>
                <c:pt idx="286">
                  <c:v>514.647665154409</c:v>
                </c:pt>
                <c:pt idx="287">
                  <c:v>514.997347598732</c:v>
                </c:pt>
                <c:pt idx="288">
                  <c:v>515.506647073731</c:v>
                </c:pt>
                <c:pt idx="289">
                  <c:v>515.956352968875</c:v>
                </c:pt>
                <c:pt idx="290">
                  <c:v>516.321663670253</c:v>
                </c:pt>
                <c:pt idx="291">
                  <c:v>516.738376044283</c:v>
                </c:pt>
                <c:pt idx="292">
                  <c:v>517.131727397091</c:v>
                </c:pt>
                <c:pt idx="293">
                  <c:v>517.566244109015</c:v>
                </c:pt>
                <c:pt idx="294">
                  <c:v>517.934745916626</c:v>
                </c:pt>
                <c:pt idx="295">
                  <c:v>518.416804425194</c:v>
                </c:pt>
                <c:pt idx="296">
                  <c:v>518.784284796962</c:v>
                </c:pt>
                <c:pt idx="297">
                  <c:v>519.20934124123</c:v>
                </c:pt>
                <c:pt idx="298">
                  <c:v>519.689903919517</c:v>
                </c:pt>
                <c:pt idx="299">
                  <c:v>520.14656430488</c:v>
                </c:pt>
                <c:pt idx="300">
                  <c:v>520.504041952367</c:v>
                </c:pt>
                <c:pt idx="301">
                  <c:v>520.966666518046</c:v>
                </c:pt>
                <c:pt idx="302">
                  <c:v>521.428597004458</c:v>
                </c:pt>
                <c:pt idx="303">
                  <c:v>521.810028076276</c:v>
                </c:pt>
                <c:pt idx="304">
                  <c:v>522.205435469319</c:v>
                </c:pt>
                <c:pt idx="305">
                  <c:v>522.657777979725</c:v>
                </c:pt>
                <c:pt idx="306">
                  <c:v>522.981676022307</c:v>
                </c:pt>
                <c:pt idx="307">
                  <c:v>524.920786644663</c:v>
                </c:pt>
                <c:pt idx="308">
                  <c:v>524.166477752526</c:v>
                </c:pt>
                <c:pt idx="309">
                  <c:v>524.351450782412</c:v>
                </c:pt>
                <c:pt idx="310">
                  <c:v>524.783023543443</c:v>
                </c:pt>
                <c:pt idx="311">
                  <c:v>525.244597820848</c:v>
                </c:pt>
                <c:pt idx="312">
                  <c:v>525.6609926159</c:v>
                </c:pt>
                <c:pt idx="313">
                  <c:v>526.112580657607</c:v>
                </c:pt>
                <c:pt idx="314">
                  <c:v>526.562803252641</c:v>
                </c:pt>
                <c:pt idx="315">
                  <c:v>526.917590492971</c:v>
                </c:pt>
                <c:pt idx="316">
                  <c:v>527.333656677603</c:v>
                </c:pt>
                <c:pt idx="317">
                  <c:v>527.771866210377</c:v>
                </c:pt>
                <c:pt idx="318">
                  <c:v>528.232372125281</c:v>
                </c:pt>
                <c:pt idx="319">
                  <c:v>528.596796142244</c:v>
                </c:pt>
                <c:pt idx="320">
                  <c:v>529.102354792311</c:v>
                </c:pt>
                <c:pt idx="321">
                  <c:v>529.44827659095</c:v>
                </c:pt>
                <c:pt idx="322">
                  <c:v>529.893536276841</c:v>
                </c:pt>
                <c:pt idx="323">
                  <c:v>530.368022998662</c:v>
                </c:pt>
                <c:pt idx="324">
                  <c:v>530.84058347578</c:v>
                </c:pt>
                <c:pt idx="325">
                  <c:v>531.218617991319</c:v>
                </c:pt>
                <c:pt idx="326">
                  <c:v>531.695069961526</c:v>
                </c:pt>
                <c:pt idx="327">
                  <c:v>532.146378354767</c:v>
                </c:pt>
                <c:pt idx="328">
                  <c:v>532.572108173791</c:v>
                </c:pt>
                <c:pt idx="329">
                  <c:v>533.064782047824</c:v>
                </c:pt>
                <c:pt idx="330">
                  <c:v>533.555030890817</c:v>
                </c:pt>
                <c:pt idx="331">
                  <c:v>534.035397204777</c:v>
                </c:pt>
                <c:pt idx="332">
                  <c:v>534.399093931632</c:v>
                </c:pt>
                <c:pt idx="333">
                  <c:v>534.897558787496</c:v>
                </c:pt>
                <c:pt idx="334">
                  <c:v>535.363155147134</c:v>
                </c:pt>
                <c:pt idx="335">
                  <c:v>536.415522345986</c:v>
                </c:pt>
                <c:pt idx="336">
                  <c:v>536.344100794429</c:v>
                </c:pt>
                <c:pt idx="337">
                  <c:v>536.82368972287</c:v>
                </c:pt>
                <c:pt idx="338">
                  <c:v>537.19586344194</c:v>
                </c:pt>
                <c:pt idx="339">
                  <c:v>537.67055782991</c:v>
                </c:pt>
                <c:pt idx="340">
                  <c:v>538.134336209689</c:v>
                </c:pt>
                <c:pt idx="341">
                  <c:v>538.602631494377</c:v>
                </c:pt>
                <c:pt idx="342">
                  <c:v>538.948106709516</c:v>
                </c:pt>
                <c:pt idx="343">
                  <c:v>539.455089036755</c:v>
                </c:pt>
                <c:pt idx="344">
                  <c:v>539.908830370505</c:v>
                </c:pt>
                <c:pt idx="345">
                  <c:v>540.431133431391</c:v>
                </c:pt>
                <c:pt idx="346">
                  <c:v>540.926933754849</c:v>
                </c:pt>
                <c:pt idx="347">
                  <c:v>541.405388718845</c:v>
                </c:pt>
                <c:pt idx="348">
                  <c:v>541.771116285596</c:v>
                </c:pt>
                <c:pt idx="349">
                  <c:v>543.961031151348</c:v>
                </c:pt>
                <c:pt idx="350">
                  <c:v>542.990517027206</c:v>
                </c:pt>
                <c:pt idx="351">
                  <c:v>544.961255782611</c:v>
                </c:pt>
                <c:pt idx="352">
                  <c:v>545.323095298191</c:v>
                </c:pt>
                <c:pt idx="353">
                  <c:v>544.348112544216</c:v>
                </c:pt>
                <c:pt idx="354">
                  <c:v>544.619842963705</c:v>
                </c:pt>
                <c:pt idx="355">
                  <c:v>545.091432117348</c:v>
                </c:pt>
                <c:pt idx="356">
                  <c:v>547.368337567753</c:v>
                </c:pt>
                <c:pt idx="357">
                  <c:v>547.146578362973</c:v>
                </c:pt>
                <c:pt idx="358">
                  <c:v>547.834966436553</c:v>
                </c:pt>
                <c:pt idx="359">
                  <c:v>546.997777620992</c:v>
                </c:pt>
                <c:pt idx="360">
                  <c:v>547.300486529138</c:v>
                </c:pt>
                <c:pt idx="361">
                  <c:v>549.081889506216</c:v>
                </c:pt>
                <c:pt idx="362">
                  <c:v>549.066290850071</c:v>
                </c:pt>
                <c:pt idx="363">
                  <c:v>550.709229585281</c:v>
                </c:pt>
                <c:pt idx="364">
                  <c:v>551.254565599598</c:v>
                </c:pt>
                <c:pt idx="365">
                  <c:v>550.070213080058</c:v>
                </c:pt>
                <c:pt idx="366">
                  <c:v>551.530838629903</c:v>
                </c:pt>
                <c:pt idx="367">
                  <c:v>551.652521658669</c:v>
                </c:pt>
                <c:pt idx="368">
                  <c:v>552.684676943426</c:v>
                </c:pt>
                <c:pt idx="369">
                  <c:v>553.518718432541</c:v>
                </c:pt>
                <c:pt idx="370">
                  <c:v>553.221554912892</c:v>
                </c:pt>
                <c:pt idx="371">
                  <c:v>553.677871625669</c:v>
                </c:pt>
                <c:pt idx="372">
                  <c:v>554.688818658709</c:v>
                </c:pt>
                <c:pt idx="373">
                  <c:v>554.467202764199</c:v>
                </c:pt>
                <c:pt idx="374">
                  <c:v>555.771558327013</c:v>
                </c:pt>
                <c:pt idx="375">
                  <c:v>556.072509835926</c:v>
                </c:pt>
                <c:pt idx="376">
                  <c:v>556.775505282038</c:v>
                </c:pt>
                <c:pt idx="377">
                  <c:v>556.976255748933</c:v>
                </c:pt>
                <c:pt idx="378">
                  <c:v>556.880291728426</c:v>
                </c:pt>
                <c:pt idx="379">
                  <c:v>557.753385058096</c:v>
                </c:pt>
                <c:pt idx="380">
                  <c:v>558.265045962872</c:v>
                </c:pt>
                <c:pt idx="381">
                  <c:v>558.729857200644</c:v>
                </c:pt>
                <c:pt idx="382">
                  <c:v>559.404405334024</c:v>
                </c:pt>
                <c:pt idx="383">
                  <c:v>559.892448997593</c:v>
                </c:pt>
                <c:pt idx="384">
                  <c:v>560.185972530844</c:v>
                </c:pt>
                <c:pt idx="385">
                  <c:v>560.605993067827</c:v>
                </c:pt>
                <c:pt idx="386">
                  <c:v>561.345260697903</c:v>
                </c:pt>
                <c:pt idx="387">
                  <c:v>561.387719427231</c:v>
                </c:pt>
                <c:pt idx="388">
                  <c:v>562.121909797081</c:v>
                </c:pt>
                <c:pt idx="389">
                  <c:v>562.601106214969</c:v>
                </c:pt>
                <c:pt idx="390">
                  <c:v>563.089729348994</c:v>
                </c:pt>
                <c:pt idx="391">
                  <c:v>563.217113321288</c:v>
                </c:pt>
                <c:pt idx="392">
                  <c:v>565.065744062702</c:v>
                </c:pt>
                <c:pt idx="393">
                  <c:v>565.305291920545</c:v>
                </c:pt>
                <c:pt idx="394">
                  <c:v>565.805583662674</c:v>
                </c:pt>
                <c:pt idx="395">
                  <c:v>566.648013503742</c:v>
                </c:pt>
                <c:pt idx="396">
                  <c:v>566.709996529508</c:v>
                </c:pt>
                <c:pt idx="397">
                  <c:v>567.643721748756</c:v>
                </c:pt>
                <c:pt idx="398">
                  <c:v>567.700511733415</c:v>
                </c:pt>
                <c:pt idx="399">
                  <c:v>568.235610621341</c:v>
                </c:pt>
                <c:pt idx="400">
                  <c:v>568.779963265204</c:v>
                </c:pt>
                <c:pt idx="401">
                  <c:v>569.619432829122</c:v>
                </c:pt>
                <c:pt idx="402">
                  <c:v>569.811480322484</c:v>
                </c:pt>
                <c:pt idx="403">
                  <c:v>570.216882639445</c:v>
                </c:pt>
                <c:pt idx="404">
                  <c:v>570.781074460775</c:v>
                </c:pt>
                <c:pt idx="405">
                  <c:v>571.198261349708</c:v>
                </c:pt>
                <c:pt idx="406">
                  <c:v>571.748677241516</c:v>
                </c:pt>
                <c:pt idx="407">
                  <c:v>572.250510730083</c:v>
                </c:pt>
                <c:pt idx="408">
                  <c:v>572.781310602781</c:v>
                </c:pt>
                <c:pt idx="409">
                  <c:v>573.317251643186</c:v>
                </c:pt>
                <c:pt idx="410">
                  <c:v>573.819570383711</c:v>
                </c:pt>
                <c:pt idx="411">
                  <c:v>574.166260571549</c:v>
                </c:pt>
                <c:pt idx="412">
                  <c:v>574.691741004996</c:v>
                </c:pt>
                <c:pt idx="413">
                  <c:v>575.286012886667</c:v>
                </c:pt>
                <c:pt idx="414">
                  <c:v>575.814409891806</c:v>
                </c:pt>
                <c:pt idx="415">
                  <c:v>576.365285979028</c:v>
                </c:pt>
                <c:pt idx="416">
                  <c:v>577.037751499893</c:v>
                </c:pt>
                <c:pt idx="417">
                  <c:v>577.537078254411</c:v>
                </c:pt>
                <c:pt idx="418">
                  <c:v>577.926979688209</c:v>
                </c:pt>
                <c:pt idx="419">
                  <c:v>578.513273135793</c:v>
                </c:pt>
                <c:pt idx="420">
                  <c:v>579.122493517991</c:v>
                </c:pt>
                <c:pt idx="421">
                  <c:v>579.61101088972</c:v>
                </c:pt>
                <c:pt idx="422">
                  <c:v>580.209036827604</c:v>
                </c:pt>
                <c:pt idx="423">
                  <c:v>580.859243609082</c:v>
                </c:pt>
                <c:pt idx="424">
                  <c:v>581.298589493973</c:v>
                </c:pt>
                <c:pt idx="425">
                  <c:v>581.846648457816</c:v>
                </c:pt>
                <c:pt idx="426">
                  <c:v>582.465462492076</c:v>
                </c:pt>
                <c:pt idx="427">
                  <c:v>583.037515740589</c:v>
                </c:pt>
                <c:pt idx="428">
                  <c:v>583.519495399895</c:v>
                </c:pt>
                <c:pt idx="429">
                  <c:v>584.136021112371</c:v>
                </c:pt>
                <c:pt idx="430">
                  <c:v>584.685374555506</c:v>
                </c:pt>
                <c:pt idx="431">
                  <c:v>585.231710318074</c:v>
                </c:pt>
                <c:pt idx="432">
                  <c:v>585.922179025827</c:v>
                </c:pt>
                <c:pt idx="433">
                  <c:v>586.646393186852</c:v>
                </c:pt>
                <c:pt idx="434">
                  <c:v>587.157598602475</c:v>
                </c:pt>
                <c:pt idx="435">
                  <c:v>587.714402396747</c:v>
                </c:pt>
                <c:pt idx="436">
                  <c:v>588.353161824334</c:v>
                </c:pt>
                <c:pt idx="437">
                  <c:v>589.055001214186</c:v>
                </c:pt>
                <c:pt idx="438">
                  <c:v>589.538797421005</c:v>
                </c:pt>
                <c:pt idx="439">
                  <c:v>590.294386399434</c:v>
                </c:pt>
                <c:pt idx="440">
                  <c:v>590.861138854948</c:v>
                </c:pt>
                <c:pt idx="441">
                  <c:v>591.569192668438</c:v>
                </c:pt>
                <c:pt idx="442">
                  <c:v>592.2422488796</c:v>
                </c:pt>
                <c:pt idx="443">
                  <c:v>592.928839338058</c:v>
                </c:pt>
                <c:pt idx="444">
                  <c:v>593.526315269959</c:v>
                </c:pt>
                <c:pt idx="445">
                  <c:v>594.40214657582</c:v>
                </c:pt>
                <c:pt idx="446">
                  <c:v>595.11623752391</c:v>
                </c:pt>
                <c:pt idx="447">
                  <c:v>595.749999494386</c:v>
                </c:pt>
                <c:pt idx="448">
                  <c:v>596.524752812627</c:v>
                </c:pt>
                <c:pt idx="449">
                  <c:v>597.270008588247</c:v>
                </c:pt>
                <c:pt idx="450">
                  <c:v>597.789660119165</c:v>
                </c:pt>
                <c:pt idx="451">
                  <c:v>598.512978389127</c:v>
                </c:pt>
                <c:pt idx="452">
                  <c:v>599.24107736066</c:v>
                </c:pt>
                <c:pt idx="453">
                  <c:v>599.803959333373</c:v>
                </c:pt>
                <c:pt idx="454">
                  <c:v>600.633980789036</c:v>
                </c:pt>
                <c:pt idx="455">
                  <c:v>601.491862738516</c:v>
                </c:pt>
                <c:pt idx="456">
                  <c:v>602.155204010581</c:v>
                </c:pt>
                <c:pt idx="457">
                  <c:v>602.93758599155</c:v>
                </c:pt>
                <c:pt idx="458">
                  <c:v>603.706615241814</c:v>
                </c:pt>
                <c:pt idx="459">
                  <c:v>604.533837804203</c:v>
                </c:pt>
                <c:pt idx="460">
                  <c:v>605.14779152903</c:v>
                </c:pt>
                <c:pt idx="461">
                  <c:v>605.991130852481</c:v>
                </c:pt>
                <c:pt idx="462">
                  <c:v>606.831836594024</c:v>
                </c:pt>
                <c:pt idx="463">
                  <c:v>607.607033231592</c:v>
                </c:pt>
                <c:pt idx="464">
                  <c:v>608.450413356307</c:v>
                </c:pt>
                <c:pt idx="465">
                  <c:v>609.19532398465</c:v>
                </c:pt>
                <c:pt idx="466">
                  <c:v>610.068762374497</c:v>
                </c:pt>
                <c:pt idx="467">
                  <c:v>611.110863525827</c:v>
                </c:pt>
                <c:pt idx="468">
                  <c:v>612.027516798629</c:v>
                </c:pt>
                <c:pt idx="469">
                  <c:v>612.79222856823</c:v>
                </c:pt>
                <c:pt idx="470">
                  <c:v>613.722912102557</c:v>
                </c:pt>
                <c:pt idx="471">
                  <c:v>614.644515282957</c:v>
                </c:pt>
                <c:pt idx="472">
                  <c:v>615.611762979726</c:v>
                </c:pt>
                <c:pt idx="473">
                  <c:v>616.820195943449</c:v>
                </c:pt>
                <c:pt idx="474">
                  <c:v>617.833070115251</c:v>
                </c:pt>
                <c:pt idx="475">
                  <c:v>618.623135572928</c:v>
                </c:pt>
                <c:pt idx="476">
                  <c:v>619.651289590303</c:v>
                </c:pt>
                <c:pt idx="477">
                  <c:v>620.687993042585</c:v>
                </c:pt>
                <c:pt idx="478">
                  <c:v>621.462322533335</c:v>
                </c:pt>
                <c:pt idx="479">
                  <c:v>622.649193761243</c:v>
                </c:pt>
                <c:pt idx="480">
                  <c:v>623.656894638369</c:v>
                </c:pt>
                <c:pt idx="481">
                  <c:v>624.482396053314</c:v>
                </c:pt>
                <c:pt idx="482">
                  <c:v>625.469650526418</c:v>
                </c:pt>
                <c:pt idx="483">
                  <c:v>626.515967298428</c:v>
                </c:pt>
                <c:pt idx="484">
                  <c:v>627.374372279842</c:v>
                </c:pt>
                <c:pt idx="485">
                  <c:v>628.506306965235</c:v>
                </c:pt>
                <c:pt idx="486">
                  <c:v>629.666052930178</c:v>
                </c:pt>
                <c:pt idx="487">
                  <c:v>630.701886255059</c:v>
                </c:pt>
                <c:pt idx="488">
                  <c:v>631.850995330402</c:v>
                </c:pt>
                <c:pt idx="489">
                  <c:v>633.042774574463</c:v>
                </c:pt>
                <c:pt idx="490">
                  <c:v>635.238169584298</c:v>
                </c:pt>
                <c:pt idx="491">
                  <c:v>636.519127574759</c:v>
                </c:pt>
                <c:pt idx="492">
                  <c:v>637.782895004562</c:v>
                </c:pt>
                <c:pt idx="493">
                  <c:v>638.821066445985</c:v>
                </c:pt>
                <c:pt idx="494">
                  <c:v>640.231144593185</c:v>
                </c:pt>
                <c:pt idx="495">
                  <c:v>641.554797567592</c:v>
                </c:pt>
                <c:pt idx="496">
                  <c:v>642.637397050756</c:v>
                </c:pt>
                <c:pt idx="497">
                  <c:v>643.883399747303</c:v>
                </c:pt>
                <c:pt idx="498">
                  <c:v>645.267502994847</c:v>
                </c:pt>
                <c:pt idx="499">
                  <c:v>646.398022078638</c:v>
                </c:pt>
                <c:pt idx="500">
                  <c:v>648.10075134534</c:v>
                </c:pt>
                <c:pt idx="501">
                  <c:v>649.530936969744</c:v>
                </c:pt>
                <c:pt idx="502">
                  <c:v>650.85279933724</c:v>
                </c:pt>
                <c:pt idx="503">
                  <c:v>652.310581383802</c:v>
                </c:pt>
                <c:pt idx="504">
                  <c:v>653.735002577942</c:v>
                </c:pt>
                <c:pt idx="505">
                  <c:v>654.960331691429</c:v>
                </c:pt>
                <c:pt idx="506">
                  <c:v>656.494997798164</c:v>
                </c:pt>
                <c:pt idx="507">
                  <c:v>657.907858178511</c:v>
                </c:pt>
                <c:pt idx="508">
                  <c:v>659.204929569814</c:v>
                </c:pt>
                <c:pt idx="509">
                  <c:v>660.650326695042</c:v>
                </c:pt>
                <c:pt idx="510">
                  <c:v>662.399994536017</c:v>
                </c:pt>
                <c:pt idx="511">
                  <c:v>663.683934992817</c:v>
                </c:pt>
                <c:pt idx="512">
                  <c:v>665.280090992529</c:v>
                </c:pt>
                <c:pt idx="513">
                  <c:v>666.804614018983</c:v>
                </c:pt>
                <c:pt idx="514">
                  <c:v>668.17100991823</c:v>
                </c:pt>
                <c:pt idx="515">
                  <c:v>669.804961039036</c:v>
                </c:pt>
                <c:pt idx="516">
                  <c:v>671.486348401613</c:v>
                </c:pt>
                <c:pt idx="517">
                  <c:v>673.282964149374</c:v>
                </c:pt>
                <c:pt idx="518">
                  <c:v>674.837814543426</c:v>
                </c:pt>
                <c:pt idx="519">
                  <c:v>676.572537545748</c:v>
                </c:pt>
                <c:pt idx="520">
                  <c:v>678.03904803483</c:v>
                </c:pt>
                <c:pt idx="521">
                  <c:v>679.7411440659</c:v>
                </c:pt>
                <c:pt idx="522">
                  <c:v>681.5185029885</c:v>
                </c:pt>
                <c:pt idx="523">
                  <c:v>683.256256231278</c:v>
                </c:pt>
                <c:pt idx="524">
                  <c:v>684.714099547206</c:v>
                </c:pt>
                <c:pt idx="525">
                  <c:v>686.544134837136</c:v>
                </c:pt>
                <c:pt idx="526">
                  <c:v>688.368425703509</c:v>
                </c:pt>
                <c:pt idx="527">
                  <c:v>690.277043292738</c:v>
                </c:pt>
                <c:pt idx="528">
                  <c:v>692.053410700736</c:v>
                </c:pt>
                <c:pt idx="529">
                  <c:v>693.904865606924</c:v>
                </c:pt>
                <c:pt idx="530">
                  <c:v>695.427849045425</c:v>
                </c:pt>
                <c:pt idx="531">
                  <c:v>698.94829642418</c:v>
                </c:pt>
                <c:pt idx="532">
                  <c:v>700.479474090206</c:v>
                </c:pt>
                <c:pt idx="533">
                  <c:v>702.576139254918</c:v>
                </c:pt>
                <c:pt idx="534">
                  <c:v>704.157429548034</c:v>
                </c:pt>
                <c:pt idx="535">
                  <c:v>706.148647449403</c:v>
                </c:pt>
                <c:pt idx="536">
                  <c:v>708.114398364267</c:v>
                </c:pt>
                <c:pt idx="537">
                  <c:v>710.16040018383</c:v>
                </c:pt>
                <c:pt idx="538">
                  <c:v>711.823818766061</c:v>
                </c:pt>
                <c:pt idx="539">
                  <c:v>713.76894373078</c:v>
                </c:pt>
                <c:pt idx="540">
                  <c:v>715.725105875441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7125700"/>
        <c:axId val="65439769"/>
      </c:lineChart>
      <c:catAx>
        <c:axId val="71257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65439769"/>
        <c:crosses val="autoZero"/>
        <c:auto val="1"/>
        <c:lblAlgn val="ctr"/>
        <c:lblOffset val="100"/>
        <c:noMultiLvlLbl val="0"/>
      </c:catAx>
      <c:valAx>
        <c:axId val="6543976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7125700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1059200" y="1779480"/>
      <a:ext cx="4564440" cy="266616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[6]Лист1!$N$14:$N$637</c:f>
              <c:strCache>
                <c:ptCount val="624"/>
                <c:pt idx="0">
                  <c:v>0</c:v>
                </c:pt>
                <c:pt idx="1">
                  <c:v>0.00143404288590604</c:v>
                </c:pt>
                <c:pt idx="2">
                  <c:v>0.00515408040268456</c:v>
                </c:pt>
                <c:pt idx="3">
                  <c:v>0.00974968577181208</c:v>
                </c:pt>
                <c:pt idx="4">
                  <c:v>0.0122134145973154</c:v>
                </c:pt>
                <c:pt idx="5">
                  <c:v>0.014687900738255</c:v>
                </c:pt>
                <c:pt idx="6">
                  <c:v>0.0171894430536913</c:v>
                </c:pt>
                <c:pt idx="7">
                  <c:v>0.0184453763758389</c:v>
                </c:pt>
                <c:pt idx="8">
                  <c:v>0.0196777611744966</c:v>
                </c:pt>
                <c:pt idx="9">
                  <c:v>0.0208984769798658</c:v>
                </c:pt>
                <c:pt idx="10">
                  <c:v>0.0221494408053691</c:v>
                </c:pt>
                <c:pt idx="11">
                  <c:v>0.0233452634228188</c:v>
                </c:pt>
                <c:pt idx="12">
                  <c:v>0.027096740704698</c:v>
                </c:pt>
                <c:pt idx="13">
                  <c:v>0.0283927438590604</c:v>
                </c:pt>
                <c:pt idx="14">
                  <c:v>0.0296801765100671</c:v>
                </c:pt>
                <c:pt idx="15">
                  <c:v>0.0309750455369127</c:v>
                </c:pt>
                <c:pt idx="16">
                  <c:v>0.0323168944295302</c:v>
                </c:pt>
                <c:pt idx="17">
                  <c:v>0.0336148619463087</c:v>
                </c:pt>
                <c:pt idx="18">
                  <c:v>0.0349165476510067</c:v>
                </c:pt>
                <c:pt idx="19">
                  <c:v>0.0362102825503356</c:v>
                </c:pt>
                <c:pt idx="20">
                  <c:v>0.0374984401677852</c:v>
                </c:pt>
                <c:pt idx="21">
                  <c:v>0.0387957879865772</c:v>
                </c:pt>
                <c:pt idx="22">
                  <c:v>0.0413921321812081</c:v>
                </c:pt>
                <c:pt idx="23">
                  <c:v>0.042684417147651</c:v>
                </c:pt>
                <c:pt idx="24">
                  <c:v>0.0440020978187919</c:v>
                </c:pt>
                <c:pt idx="25">
                  <c:v>0.0452454266442953</c:v>
                </c:pt>
                <c:pt idx="26">
                  <c:v>0.0462791922818792</c:v>
                </c:pt>
                <c:pt idx="27">
                  <c:v>0.047357681442953</c:v>
                </c:pt>
                <c:pt idx="28">
                  <c:v>0.049324108590604</c:v>
                </c:pt>
                <c:pt idx="29">
                  <c:v>0.0502069837248322</c:v>
                </c:pt>
                <c:pt idx="30">
                  <c:v>0.0510997740268456</c:v>
                </c:pt>
                <c:pt idx="31">
                  <c:v>0.0520275713087248</c:v>
                </c:pt>
                <c:pt idx="32">
                  <c:v>0.05296035</c:v>
                </c:pt>
                <c:pt idx="33">
                  <c:v>0.0538642015100671</c:v>
                </c:pt>
                <c:pt idx="34">
                  <c:v>0.0547931448322148</c:v>
                </c:pt>
                <c:pt idx="35">
                  <c:v>0.0555824455704698</c:v>
                </c:pt>
                <c:pt idx="36">
                  <c:v>0.0577880921812081</c:v>
                </c:pt>
                <c:pt idx="37">
                  <c:v>0.0585381294966443</c:v>
                </c:pt>
                <c:pt idx="38">
                  <c:v>0.0592838408389262</c:v>
                </c:pt>
                <c:pt idx="39">
                  <c:v>0.059949716409396</c:v>
                </c:pt>
                <c:pt idx="40">
                  <c:v>0.0607499611744966</c:v>
                </c:pt>
                <c:pt idx="41">
                  <c:v>0.0615271718456376</c:v>
                </c:pt>
                <c:pt idx="42">
                  <c:v>0.062269165</c:v>
                </c:pt>
                <c:pt idx="43">
                  <c:v>0.0631615342281879</c:v>
                </c:pt>
                <c:pt idx="44">
                  <c:v>0.0641816665100671</c:v>
                </c:pt>
                <c:pt idx="45">
                  <c:v>0.0652269839597316</c:v>
                </c:pt>
                <c:pt idx="46">
                  <c:v>0.0663027837919463</c:v>
                </c:pt>
                <c:pt idx="47">
                  <c:v>0.0675787460738255</c:v>
                </c:pt>
                <c:pt idx="48">
                  <c:v>0.068836737114094</c:v>
                </c:pt>
                <c:pt idx="49">
                  <c:v>0.070079235704698</c:v>
                </c:pt>
                <c:pt idx="50">
                  <c:v>0.0713569518120805</c:v>
                </c:pt>
                <c:pt idx="51">
                  <c:v>0.0726076117449664</c:v>
                </c:pt>
                <c:pt idx="52">
                  <c:v>0.0738743838255034</c:v>
                </c:pt>
                <c:pt idx="53">
                  <c:v>0.0764706108389262</c:v>
                </c:pt>
                <c:pt idx="54">
                  <c:v>0.0777726004362416</c:v>
                </c:pt>
                <c:pt idx="55">
                  <c:v>0.0790800620469799</c:v>
                </c:pt>
                <c:pt idx="56">
                  <c:v>0.0803893827516778</c:v>
                </c:pt>
                <c:pt idx="57">
                  <c:v>0.0817072739597315</c:v>
                </c:pt>
                <c:pt idx="58">
                  <c:v>0.0830191787248322</c:v>
                </c:pt>
                <c:pt idx="59">
                  <c:v>0.0843273653020134</c:v>
                </c:pt>
                <c:pt idx="60">
                  <c:v>0.0869860765436242</c:v>
                </c:pt>
                <c:pt idx="61">
                  <c:v>0.0882900305033557</c:v>
                </c:pt>
                <c:pt idx="62">
                  <c:v>0.0900984186241611</c:v>
                </c:pt>
                <c:pt idx="63">
                  <c:v>0.091602535033557</c:v>
                </c:pt>
                <c:pt idx="64">
                  <c:v>0.0925333255369128</c:v>
                </c:pt>
                <c:pt idx="65">
                  <c:v>0.0936211220805369</c:v>
                </c:pt>
                <c:pt idx="66">
                  <c:v>0.0949196159395973</c:v>
                </c:pt>
                <c:pt idx="67">
                  <c:v>0.0962667263087248</c:v>
                </c:pt>
                <c:pt idx="68">
                  <c:v>0.0975351469463087</c:v>
                </c:pt>
                <c:pt idx="69">
                  <c:v>0.0988067713422819</c:v>
                </c:pt>
                <c:pt idx="70">
                  <c:v>0.100100599597315</c:v>
                </c:pt>
                <c:pt idx="71">
                  <c:v>0.101397526342282</c:v>
                </c:pt>
                <c:pt idx="72">
                  <c:v>0.102690220469799</c:v>
                </c:pt>
                <c:pt idx="73">
                  <c:v>0.104004498758389</c:v>
                </c:pt>
                <c:pt idx="74">
                  <c:v>0.105296783724832</c:v>
                </c:pt>
                <c:pt idx="75">
                  <c:v>0.106642759966443</c:v>
                </c:pt>
                <c:pt idx="76">
                  <c:v>0.107949087449664</c:v>
                </c:pt>
                <c:pt idx="77">
                  <c:v>0.109263365738255</c:v>
                </c:pt>
                <c:pt idx="78">
                  <c:v>0.110572791711409</c:v>
                </c:pt>
                <c:pt idx="79">
                  <c:v>0.111900598087248</c:v>
                </c:pt>
                <c:pt idx="80">
                  <c:v>0.113217974865772</c:v>
                </c:pt>
                <c:pt idx="81">
                  <c:v>0.114543922147651</c:v>
                </c:pt>
                <c:pt idx="82">
                  <c:v>0.115865017114094</c:v>
                </c:pt>
                <c:pt idx="83">
                  <c:v>0.117233091946309</c:v>
                </c:pt>
                <c:pt idx="84">
                  <c:v>0.118549334597315</c:v>
                </c:pt>
                <c:pt idx="85">
                  <c:v>0.119868056040268</c:v>
                </c:pt>
                <c:pt idx="86">
                  <c:v>0.121176967583893</c:v>
                </c:pt>
                <c:pt idx="87">
                  <c:v>0.122492590536913</c:v>
                </c:pt>
                <c:pt idx="88">
                  <c:v>0.123815544597315</c:v>
                </c:pt>
                <c:pt idx="89">
                  <c:v>0.125136125134228</c:v>
                </c:pt>
                <c:pt idx="90">
                  <c:v>0.126450508691275</c:v>
                </c:pt>
                <c:pt idx="91">
                  <c:v>0.127819822919463</c:v>
                </c:pt>
                <c:pt idx="92">
                  <c:v>0.129142157281879</c:v>
                </c:pt>
                <c:pt idx="93">
                  <c:v>0.130473062147651</c:v>
                </c:pt>
                <c:pt idx="94">
                  <c:v>0.131797255604027</c:v>
                </c:pt>
                <c:pt idx="95">
                  <c:v>0.133295840436242</c:v>
                </c:pt>
                <c:pt idx="96">
                  <c:v>0.134627984697987</c:v>
                </c:pt>
                <c:pt idx="97">
                  <c:v>0.135943607651007</c:v>
                </c:pt>
                <c:pt idx="98">
                  <c:v>0.13726232909396</c:v>
                </c:pt>
                <c:pt idx="99">
                  <c:v>0.138626791006711</c:v>
                </c:pt>
                <c:pt idx="100">
                  <c:v>0.141258761879195</c:v>
                </c:pt>
                <c:pt idx="101">
                  <c:v>0.14258904704698</c:v>
                </c:pt>
                <c:pt idx="102">
                  <c:v>0.143913240503356</c:v>
                </c:pt>
                <c:pt idx="103">
                  <c:v>0.145244765067114</c:v>
                </c:pt>
                <c:pt idx="104">
                  <c:v>0.146573296409396</c:v>
                </c:pt>
                <c:pt idx="105">
                  <c:v>0.147904201275168</c:v>
                </c:pt>
                <c:pt idx="106">
                  <c:v>0.149275994295302</c:v>
                </c:pt>
                <c:pt idx="107">
                  <c:v>0.15060751885906</c:v>
                </c:pt>
                <c:pt idx="108">
                  <c:v>0.151927479697987</c:v>
                </c:pt>
                <c:pt idx="109">
                  <c:v>0.153256011040268</c:v>
                </c:pt>
                <c:pt idx="110">
                  <c:v>0.154578450671141</c:v>
                </c:pt>
                <c:pt idx="111">
                  <c:v>0.155911834328859</c:v>
                </c:pt>
                <c:pt idx="112">
                  <c:v>0.157237886879195</c:v>
                </c:pt>
                <c:pt idx="113">
                  <c:v>0.158568277315436</c:v>
                </c:pt>
                <c:pt idx="114">
                  <c:v>0.159939450637584</c:v>
                </c:pt>
                <c:pt idx="115">
                  <c:v>0.161265503187919</c:v>
                </c:pt>
                <c:pt idx="116">
                  <c:v>0.162595273926175</c:v>
                </c:pt>
                <c:pt idx="117">
                  <c:v>0.163921946174497</c:v>
                </c:pt>
                <c:pt idx="118">
                  <c:v>0.165243146409396</c:v>
                </c:pt>
                <c:pt idx="119">
                  <c:v>0.166574776241611</c:v>
                </c:pt>
                <c:pt idx="120">
                  <c:v>0.167894737080537</c:v>
                </c:pt>
                <c:pt idx="121">
                  <c:v>0.169207366812081</c:v>
                </c:pt>
                <c:pt idx="122">
                  <c:v>0.170566976409396</c:v>
                </c:pt>
                <c:pt idx="123">
                  <c:v>0.171895507751678</c:v>
                </c:pt>
                <c:pt idx="124">
                  <c:v>0.173217327684564</c:v>
                </c:pt>
                <c:pt idx="125">
                  <c:v>0.174548957516779</c:v>
                </c:pt>
                <c:pt idx="126">
                  <c:v>0.175875010067114</c:v>
                </c:pt>
                <c:pt idx="127">
                  <c:v>0.177212731610738</c:v>
                </c:pt>
                <c:pt idx="128">
                  <c:v>0.178549833456376</c:v>
                </c:pt>
                <c:pt idx="129">
                  <c:v>0.179888174697987</c:v>
                </c:pt>
                <c:pt idx="130">
                  <c:v>0.181255115402685</c:v>
                </c:pt>
                <c:pt idx="131">
                  <c:v>0.182594696040268</c:v>
                </c:pt>
                <c:pt idx="132">
                  <c:v>0.183923847080537</c:v>
                </c:pt>
                <c:pt idx="133">
                  <c:v>0.185245667013423</c:v>
                </c:pt>
                <c:pt idx="134">
                  <c:v>0.186577296845638</c:v>
                </c:pt>
                <c:pt idx="135">
                  <c:v>0.187905828187919</c:v>
                </c:pt>
                <c:pt idx="136">
                  <c:v>0.189234359530201</c:v>
                </c:pt>
                <c:pt idx="137">
                  <c:v>0.190562890872483</c:v>
                </c:pt>
                <c:pt idx="138">
                  <c:v>0.191939021778523</c:v>
                </c:pt>
                <c:pt idx="139">
                  <c:v>0.193276123624161</c:v>
                </c:pt>
                <c:pt idx="140">
                  <c:v>0.194614570134228</c:v>
                </c:pt>
                <c:pt idx="141">
                  <c:v>0.195961072718121</c:v>
                </c:pt>
                <c:pt idx="142">
                  <c:v>0.197287230536913</c:v>
                </c:pt>
                <c:pt idx="143">
                  <c:v>0.198619374798658</c:v>
                </c:pt>
                <c:pt idx="144">
                  <c:v>0.19994181442953</c:v>
                </c:pt>
                <c:pt idx="145">
                  <c:v>0.201259916174497</c:v>
                </c:pt>
                <c:pt idx="146">
                  <c:v>0.202620145469799</c:v>
                </c:pt>
                <c:pt idx="147">
                  <c:v>0.203947437416107</c:v>
                </c:pt>
                <c:pt idx="148">
                  <c:v>0.205266778557047</c:v>
                </c:pt>
                <c:pt idx="149">
                  <c:v>0.206593450805369</c:v>
                </c:pt>
                <c:pt idx="150">
                  <c:v>0.207930552651007</c:v>
                </c:pt>
                <c:pt idx="151">
                  <c:v>0.209263936308725</c:v>
                </c:pt>
                <c:pt idx="152">
                  <c:v>0.210599179060403</c:v>
                </c:pt>
                <c:pt idx="153">
                  <c:v>0.211920998993289</c:v>
                </c:pt>
                <c:pt idx="154">
                  <c:v>0.213296510201342</c:v>
                </c:pt>
                <c:pt idx="155">
                  <c:v>0.214625041543624</c:v>
                </c:pt>
                <c:pt idx="156">
                  <c:v>0.215949959966443</c:v>
                </c:pt>
                <c:pt idx="157">
                  <c:v>0.217271160201342</c:v>
                </c:pt>
                <c:pt idx="158">
                  <c:v>0.218600930939597</c:v>
                </c:pt>
                <c:pt idx="159">
                  <c:v>0.219929462281879</c:v>
                </c:pt>
                <c:pt idx="160">
                  <c:v>0.221267183825503</c:v>
                </c:pt>
                <c:pt idx="161">
                  <c:v>0.222603046275168</c:v>
                </c:pt>
                <c:pt idx="162">
                  <c:v>0.225333314765101</c:v>
                </c:pt>
                <c:pt idx="163">
                  <c:v>0.226668557516779</c:v>
                </c:pt>
                <c:pt idx="164">
                  <c:v>0.227997708557047</c:v>
                </c:pt>
                <c:pt idx="165">
                  <c:v>0.229335430100671</c:v>
                </c:pt>
                <c:pt idx="166">
                  <c:v>0.230667059932886</c:v>
                </c:pt>
                <c:pt idx="167">
                  <c:v>0.231995591275168</c:v>
                </c:pt>
                <c:pt idx="168">
                  <c:v>0.233318650604027</c:v>
                </c:pt>
                <c:pt idx="169">
                  <c:v>0.234680119295302</c:v>
                </c:pt>
                <c:pt idx="170">
                  <c:v>0.23601112942953</c:v>
                </c:pt>
                <c:pt idx="171">
                  <c:v>0.237342139563758</c:v>
                </c:pt>
                <c:pt idx="172">
                  <c:v>0.23867015647651</c:v>
                </c:pt>
                <c:pt idx="173">
                  <c:v>0.239999307516779</c:v>
                </c:pt>
                <c:pt idx="174">
                  <c:v>0.241335169966443</c:v>
                </c:pt>
                <c:pt idx="175">
                  <c:v>0.242668039194631</c:v>
                </c:pt>
                <c:pt idx="176">
                  <c:v>0.243994711442953</c:v>
                </c:pt>
                <c:pt idx="177">
                  <c:v>0.245361652147651</c:v>
                </c:pt>
                <c:pt idx="178">
                  <c:v>0.246683472080537</c:v>
                </c:pt>
                <c:pt idx="179">
                  <c:v>0.248006531409396</c:v>
                </c:pt>
                <c:pt idx="180">
                  <c:v>0.249328351342282</c:v>
                </c:pt>
                <c:pt idx="181">
                  <c:v>0.250652650067114</c:v>
                </c:pt>
                <c:pt idx="182">
                  <c:v>0.251980561711409</c:v>
                </c:pt>
                <c:pt idx="183">
                  <c:v>0.253302381644295</c:v>
                </c:pt>
                <c:pt idx="184">
                  <c:v>0.254624821275168</c:v>
                </c:pt>
                <c:pt idx="185">
                  <c:v>0.255999093087248</c:v>
                </c:pt>
                <c:pt idx="186">
                  <c:v>0.25732762442953</c:v>
                </c:pt>
                <c:pt idx="187">
                  <c:v>0.258665345973154</c:v>
                </c:pt>
                <c:pt idx="188">
                  <c:v>0.25998716590604</c:v>
                </c:pt>
                <c:pt idx="189">
                  <c:v>0.261321788959732</c:v>
                </c:pt>
                <c:pt idx="190">
                  <c:v>0.26265517261745</c:v>
                </c:pt>
                <c:pt idx="191">
                  <c:v>0.263986182751678</c:v>
                </c:pt>
                <c:pt idx="192">
                  <c:v>0.265307382986577</c:v>
                </c:pt>
                <c:pt idx="193">
                  <c:v>0.266674943389262</c:v>
                </c:pt>
                <c:pt idx="194">
                  <c:v>0.267994284530201</c:v>
                </c:pt>
                <c:pt idx="195">
                  <c:v>0.269320337080537</c:v>
                </c:pt>
                <c:pt idx="196">
                  <c:v>0.270647629026846</c:v>
                </c:pt>
                <c:pt idx="197">
                  <c:v>0.271978639161074</c:v>
                </c:pt>
                <c:pt idx="198">
                  <c:v>0.273312642516779</c:v>
                </c:pt>
                <c:pt idx="199">
                  <c:v>0.27464117385906</c:v>
                </c:pt>
                <c:pt idx="200">
                  <c:v>0.275970944597315</c:v>
                </c:pt>
                <c:pt idx="201">
                  <c:v>0.277336026208054</c:v>
                </c:pt>
                <c:pt idx="202">
                  <c:v>0.278667036342282</c:v>
                </c:pt>
                <c:pt idx="203">
                  <c:v>0.279985757785235</c:v>
                </c:pt>
                <c:pt idx="204">
                  <c:v>0.281305718624161</c:v>
                </c:pt>
                <c:pt idx="205">
                  <c:v>0.282621961275168</c:v>
                </c:pt>
                <c:pt idx="206">
                  <c:v>0.283941922114094</c:v>
                </c:pt>
                <c:pt idx="207">
                  <c:v>0.285266735268456</c:v>
                </c:pt>
                <c:pt idx="208">
                  <c:v>0.286592168120805</c:v>
                </c:pt>
                <c:pt idx="209">
                  <c:v>0.287956010335571</c:v>
                </c:pt>
                <c:pt idx="210">
                  <c:v>0.289284541677852</c:v>
                </c:pt>
                <c:pt idx="211">
                  <c:v>0.290608115436242</c:v>
                </c:pt>
                <c:pt idx="212">
                  <c:v>0.291934167986577</c:v>
                </c:pt>
                <c:pt idx="213">
                  <c:v>0.293251650033557</c:v>
                </c:pt>
                <c:pt idx="214">
                  <c:v>0.294582554899329</c:v>
                </c:pt>
                <c:pt idx="215">
                  <c:v>0.295898797550336</c:v>
                </c:pt>
                <c:pt idx="216">
                  <c:v>0.297213906073826</c:v>
                </c:pt>
                <c:pt idx="217">
                  <c:v>0.298575269496644</c:v>
                </c:pt>
                <c:pt idx="218">
                  <c:v>0.299904420536913</c:v>
                </c:pt>
                <c:pt idx="219">
                  <c:v>0.301220043489933</c:v>
                </c:pt>
                <c:pt idx="220">
                  <c:v>0.302544856644295</c:v>
                </c:pt>
                <c:pt idx="221">
                  <c:v>0.303869050100671</c:v>
                </c:pt>
                <c:pt idx="222">
                  <c:v>0.30519448295302</c:v>
                </c:pt>
                <c:pt idx="223">
                  <c:v>0.306526007516779</c:v>
                </c:pt>
                <c:pt idx="224">
                  <c:v>0.307848961577181</c:v>
                </c:pt>
                <c:pt idx="225">
                  <c:v>0.309224987214765</c:v>
                </c:pt>
                <c:pt idx="226">
                  <c:v>0.310547321577181</c:v>
                </c:pt>
                <c:pt idx="227">
                  <c:v>0.311864803624161</c:v>
                </c:pt>
                <c:pt idx="228">
                  <c:v>0.313190856174497</c:v>
                </c:pt>
                <c:pt idx="229">
                  <c:v>0.314515049630873</c:v>
                </c:pt>
                <c:pt idx="230">
                  <c:v>0.315823961174497</c:v>
                </c:pt>
                <c:pt idx="231">
                  <c:v>0.317146295536913</c:v>
                </c:pt>
                <c:pt idx="232">
                  <c:v>0.318466876073826</c:v>
                </c:pt>
                <c:pt idx="233">
                  <c:v>0.319829993322148</c:v>
                </c:pt>
                <c:pt idx="234">
                  <c:v>0.321156045872483</c:v>
                </c:pt>
                <c:pt idx="235">
                  <c:v>0.322471668825503</c:v>
                </c:pt>
                <c:pt idx="236">
                  <c:v>0.323797721375839</c:v>
                </c:pt>
                <c:pt idx="237">
                  <c:v>0.325118301912752</c:v>
                </c:pt>
                <c:pt idx="238">
                  <c:v>0.32644982647651</c:v>
                </c:pt>
                <c:pt idx="239">
                  <c:v>0.327769062348993</c:v>
                </c:pt>
                <c:pt idx="240">
                  <c:v>0.329088917919463</c:v>
                </c:pt>
                <c:pt idx="241">
                  <c:v>0.330417963691275</c:v>
                </c:pt>
                <c:pt idx="242">
                  <c:v>0.331764664899329</c:v>
                </c:pt>
                <c:pt idx="243">
                  <c:v>0.333086379563758</c:v>
                </c:pt>
                <c:pt idx="244">
                  <c:v>0.334408713926175</c:v>
                </c:pt>
                <c:pt idx="245">
                  <c:v>0.335733527080537</c:v>
                </c:pt>
                <c:pt idx="246">
                  <c:v>0.337061953154362</c:v>
                </c:pt>
                <c:pt idx="247">
                  <c:v>0.338375717013423</c:v>
                </c:pt>
                <c:pt idx="248">
                  <c:v>0.339696192281879</c:v>
                </c:pt>
                <c:pt idx="249">
                  <c:v>0.341028850973154</c:v>
                </c:pt>
                <c:pt idx="250">
                  <c:v>0.342381024194631</c:v>
                </c:pt>
                <c:pt idx="251">
                  <c:v>0.34370459795302</c:v>
                </c:pt>
                <c:pt idx="252">
                  <c:v>0.34502445352349</c:v>
                </c:pt>
                <c:pt idx="253">
                  <c:v>0.346343689395973</c:v>
                </c:pt>
                <c:pt idx="254">
                  <c:v>0.34766230557047</c:v>
                </c:pt>
                <c:pt idx="255">
                  <c:v>0.348981541442953</c:v>
                </c:pt>
                <c:pt idx="256">
                  <c:v>0.350311206912752</c:v>
                </c:pt>
                <c:pt idx="257">
                  <c:v>0.351643865604027</c:v>
                </c:pt>
                <c:pt idx="258">
                  <c:v>0.353003989630873</c:v>
                </c:pt>
                <c:pt idx="259">
                  <c:v>0.354323845201342</c:v>
                </c:pt>
                <c:pt idx="260">
                  <c:v>0.357661016577181</c:v>
                </c:pt>
                <c:pt idx="261">
                  <c:v>0.358971062248322</c:v>
                </c:pt>
                <c:pt idx="262">
                  <c:v>0.360283586711409</c:v>
                </c:pt>
                <c:pt idx="263">
                  <c:v>0.361598589966443</c:v>
                </c:pt>
                <c:pt idx="264">
                  <c:v>0.362956854899329</c:v>
                </c:pt>
                <c:pt idx="265">
                  <c:v>0.364271238456376</c:v>
                </c:pt>
                <c:pt idx="266">
                  <c:v>0.365591094026846</c:v>
                </c:pt>
                <c:pt idx="267">
                  <c:v>0.366910949597315</c:v>
                </c:pt>
                <c:pt idx="268">
                  <c:v>0.368236277181208</c:v>
                </c:pt>
                <c:pt idx="269">
                  <c:v>0.369559125973154</c:v>
                </c:pt>
                <c:pt idx="270">
                  <c:v>0.370875883053691</c:v>
                </c:pt>
                <c:pt idx="271">
                  <c:v>0.372200076510067</c:v>
                </c:pt>
                <c:pt idx="272">
                  <c:v>0.373559580838926</c:v>
                </c:pt>
                <c:pt idx="273">
                  <c:v>0.374880056107383</c:v>
                </c:pt>
                <c:pt idx="274">
                  <c:v>0.376188242684564</c:v>
                </c:pt>
                <c:pt idx="275">
                  <c:v>0.377503760369128</c:v>
                </c:pt>
                <c:pt idx="276">
                  <c:v>0.378817418959732</c:v>
                </c:pt>
                <c:pt idx="277">
                  <c:v>0.380136035134228</c:v>
                </c:pt>
                <c:pt idx="278">
                  <c:v>0.383447284463087</c:v>
                </c:pt>
                <c:pt idx="279">
                  <c:v>0.384798732718121</c:v>
                </c:pt>
                <c:pt idx="280">
                  <c:v>0.386109292818792</c:v>
                </c:pt>
                <c:pt idx="281">
                  <c:v>0.387422951409396</c:v>
                </c:pt>
                <c:pt idx="282">
                  <c:v>0.388733511510067</c:v>
                </c:pt>
                <c:pt idx="283">
                  <c:v>0.390034261711409</c:v>
                </c:pt>
                <c:pt idx="284">
                  <c:v>0.391347815033557</c:v>
                </c:pt>
                <c:pt idx="285">
                  <c:v>0.392659614530201</c:v>
                </c:pt>
                <c:pt idx="286">
                  <c:v>0.393962118557047</c:v>
                </c:pt>
                <c:pt idx="287">
                  <c:v>0.395292087919463</c:v>
                </c:pt>
                <c:pt idx="288">
                  <c:v>0.396591598724832</c:v>
                </c:pt>
                <c:pt idx="289">
                  <c:v>0.397903912651007</c:v>
                </c:pt>
                <c:pt idx="290">
                  <c:v>0.399216846275168</c:v>
                </c:pt>
                <c:pt idx="291">
                  <c:v>0.400532878389262</c:v>
                </c:pt>
                <c:pt idx="292">
                  <c:v>0.401836002114094</c:v>
                </c:pt>
                <c:pt idx="293">
                  <c:v>0.403131794731544</c:v>
                </c:pt>
                <c:pt idx="294">
                  <c:v>0.404441629865772</c:v>
                </c:pt>
                <c:pt idx="295">
                  <c:v>0.405776451543624</c:v>
                </c:pt>
                <c:pt idx="296">
                  <c:v>0.407071624463087</c:v>
                </c:pt>
                <c:pt idx="297">
                  <c:v>0.40837237466443</c:v>
                </c:pt>
                <c:pt idx="298">
                  <c:v>0.409665068791946</c:v>
                </c:pt>
                <c:pt idx="299">
                  <c:v>0.410959002315436</c:v>
                </c:pt>
                <c:pt idx="300">
                  <c:v>0.412258407852349</c:v>
                </c:pt>
                <c:pt idx="301">
                  <c:v>0.413562770973154</c:v>
                </c:pt>
                <c:pt idx="302">
                  <c:v>0.414861556812081</c:v>
                </c:pt>
                <c:pt idx="303">
                  <c:v>0.416207942214765</c:v>
                </c:pt>
                <c:pt idx="304">
                  <c:v>0.417517777348993</c:v>
                </c:pt>
                <c:pt idx="305">
                  <c:v>0.418815838221477</c:v>
                </c:pt>
                <c:pt idx="306">
                  <c:v>0.420116377885906</c:v>
                </c:pt>
                <c:pt idx="307">
                  <c:v>0.42140411442953</c:v>
                </c:pt>
                <c:pt idx="308">
                  <c:v>0.422710851073826</c:v>
                </c:pt>
                <c:pt idx="309">
                  <c:v>0.423987538322148</c:v>
                </c:pt>
                <c:pt idx="310">
                  <c:v>0.425269697583893</c:v>
                </c:pt>
                <c:pt idx="311">
                  <c:v>0.426600076107383</c:v>
                </c:pt>
                <c:pt idx="312">
                  <c:v>0.427882235369128</c:v>
                </c:pt>
                <c:pt idx="313">
                  <c:v>0.429170486342282</c:v>
                </c:pt>
                <c:pt idx="314">
                  <c:v>0.430463075201342</c:v>
                </c:pt>
                <c:pt idx="315">
                  <c:v>0.43174884738255</c:v>
                </c:pt>
                <c:pt idx="316">
                  <c:v>0.433046183288591</c:v>
                </c:pt>
                <c:pt idx="317">
                  <c:v>0.434331335771812</c:v>
                </c:pt>
                <c:pt idx="318">
                  <c:v>0.435619072315436</c:v>
                </c:pt>
                <c:pt idx="319">
                  <c:v>0.436942634161074</c:v>
                </c:pt>
                <c:pt idx="320">
                  <c:v>0.438226032818792</c:v>
                </c:pt>
                <c:pt idx="321">
                  <c:v>0.439508086812081</c:v>
                </c:pt>
                <c:pt idx="322">
                  <c:v>0.44078033090604</c:v>
                </c:pt>
                <c:pt idx="323">
                  <c:v>0.442053814395973</c:v>
                </c:pt>
                <c:pt idx="324">
                  <c:v>0.443332875167785</c:v>
                </c:pt>
                <c:pt idx="325">
                  <c:v>0.444609457147651</c:v>
                </c:pt>
                <c:pt idx="326">
                  <c:v>0.445895229328859</c:v>
                </c:pt>
                <c:pt idx="327">
                  <c:v>0.447219925302013</c:v>
                </c:pt>
                <c:pt idx="328">
                  <c:v>0.448496402013423</c:v>
                </c:pt>
                <c:pt idx="329">
                  <c:v>0.449766787013423</c:v>
                </c:pt>
                <c:pt idx="330">
                  <c:v>0.451040270503356</c:v>
                </c:pt>
                <c:pt idx="331">
                  <c:v>0.452314888120805</c:v>
                </c:pt>
                <c:pt idx="332">
                  <c:v>0.453589505738255</c:v>
                </c:pt>
                <c:pt idx="333">
                  <c:v>0.454858651342282</c:v>
                </c:pt>
                <c:pt idx="334">
                  <c:v>0.456139465939597</c:v>
                </c:pt>
                <c:pt idx="335">
                  <c:v>0.457441443624161</c:v>
                </c:pt>
                <c:pt idx="336">
                  <c:v>0.458714307416107</c:v>
                </c:pt>
                <c:pt idx="337">
                  <c:v>0.45999439704698</c:v>
                </c:pt>
                <c:pt idx="338">
                  <c:v>0.461269634362416</c:v>
                </c:pt>
                <c:pt idx="339">
                  <c:v>0.462552202785235</c:v>
                </c:pt>
                <c:pt idx="340">
                  <c:v>0.463842207583893</c:v>
                </c:pt>
                <c:pt idx="341">
                  <c:v>0.465110733489933</c:v>
                </c:pt>
                <c:pt idx="342">
                  <c:v>0.466385970805369</c:v>
                </c:pt>
                <c:pt idx="343">
                  <c:v>0.467705709194631</c:v>
                </c:pt>
                <c:pt idx="344">
                  <c:v>0.468968657818792</c:v>
                </c:pt>
                <c:pt idx="345">
                  <c:v>0.470235944328859</c:v>
                </c:pt>
                <c:pt idx="346">
                  <c:v>0.471500857315436</c:v>
                </c:pt>
                <c:pt idx="347">
                  <c:v>0.472763805939597</c:v>
                </c:pt>
                <c:pt idx="348">
                  <c:v>0.474032226577181</c:v>
                </c:pt>
                <c:pt idx="349">
                  <c:v>0.47529021761745</c:v>
                </c:pt>
                <c:pt idx="350">
                  <c:v>0.47655925795302</c:v>
                </c:pt>
                <c:pt idx="351">
                  <c:v>0.477863503892617</c:v>
                </c:pt>
                <c:pt idx="352">
                  <c:v>0.479122734328859</c:v>
                </c:pt>
                <c:pt idx="353">
                  <c:v>0.480396732248322</c:v>
                </c:pt>
                <c:pt idx="354">
                  <c:v>0.481661434697987</c:v>
                </c:pt>
                <c:pt idx="355">
                  <c:v>0.482918186342282</c:v>
                </c:pt>
                <c:pt idx="356">
                  <c:v>0.484179275872483</c:v>
                </c:pt>
                <c:pt idx="357">
                  <c:v>0.485426837315436</c:v>
                </c:pt>
                <c:pt idx="358">
                  <c:v>0.486681729865772</c:v>
                </c:pt>
                <c:pt idx="359">
                  <c:v>0.487980609060403</c:v>
                </c:pt>
                <c:pt idx="360">
                  <c:v>0.489247790302013</c:v>
                </c:pt>
                <c:pt idx="361">
                  <c:v>0.49049659114094</c:v>
                </c:pt>
                <c:pt idx="362">
                  <c:v>0.491752617818792</c:v>
                </c:pt>
                <c:pt idx="363">
                  <c:v>0.49301855966443</c:v>
                </c:pt>
                <c:pt idx="364">
                  <c:v>0.494282537147651</c:v>
                </c:pt>
                <c:pt idx="365">
                  <c:v>0.495542796442953</c:v>
                </c:pt>
                <c:pt idx="366">
                  <c:v>0.496799442818792</c:v>
                </c:pt>
                <c:pt idx="367">
                  <c:v>0.498091294798658</c:v>
                </c:pt>
                <c:pt idx="368">
                  <c:v>0.499328321375839</c:v>
                </c:pt>
                <c:pt idx="369">
                  <c:v>0.500576397248322</c:v>
                </c:pt>
                <c:pt idx="370">
                  <c:v>0.501817656442953</c:v>
                </c:pt>
                <c:pt idx="371">
                  <c:v>0.503058295939597</c:v>
                </c:pt>
                <c:pt idx="372">
                  <c:v>0.504237690604027</c:v>
                </c:pt>
                <c:pt idx="373">
                  <c:v>0.50553472261745</c:v>
                </c:pt>
                <c:pt idx="374">
                  <c:v>0.50678207352349</c:v>
                </c:pt>
                <c:pt idx="375">
                  <c:v>0.508068453489933</c:v>
                </c:pt>
                <c:pt idx="376">
                  <c:v>0.50931270590604</c:v>
                </c:pt>
                <c:pt idx="377">
                  <c:v>0.510550866610738</c:v>
                </c:pt>
                <c:pt idx="378">
                  <c:v>0.511795119026846</c:v>
                </c:pt>
                <c:pt idx="379">
                  <c:v>0.513043709328859</c:v>
                </c:pt>
                <c:pt idx="380">
                  <c:v>0.514275053355705</c:v>
                </c:pt>
                <c:pt idx="381">
                  <c:v>0.515521784563758</c:v>
                </c:pt>
                <c:pt idx="382">
                  <c:v>0.516756846778524</c:v>
                </c:pt>
                <c:pt idx="383">
                  <c:v>0.518037029765101</c:v>
                </c:pt>
                <c:pt idx="384">
                  <c:v>0.519271472281879</c:v>
                </c:pt>
                <c:pt idx="385">
                  <c:v>0.520512006510067</c:v>
                </c:pt>
                <c:pt idx="386">
                  <c:v>0.521758737718121</c:v>
                </c:pt>
                <c:pt idx="387">
                  <c:v>0.523011455369128</c:v>
                </c:pt>
                <c:pt idx="388">
                  <c:v>0.524250130503356</c:v>
                </c:pt>
                <c:pt idx="389">
                  <c:v>0.525480235134228</c:v>
                </c:pt>
                <c:pt idx="390">
                  <c:v>0.526733058053691</c:v>
                </c:pt>
                <c:pt idx="391">
                  <c:v>0.528008797885906</c:v>
                </c:pt>
                <c:pt idx="392">
                  <c:v>0.529242001006711</c:v>
                </c:pt>
                <c:pt idx="393">
                  <c:v>0.530464669261745</c:v>
                </c:pt>
                <c:pt idx="394">
                  <c:v>0.531680626107382</c:v>
                </c:pt>
                <c:pt idx="395">
                  <c:v>0.532912484563758</c:v>
                </c:pt>
                <c:pt idx="396">
                  <c:v>0.534157251409396</c:v>
                </c:pt>
                <c:pt idx="397">
                  <c:v>0.535386631073825</c:v>
                </c:pt>
                <c:pt idx="398">
                  <c:v>0.536612912248322</c:v>
                </c:pt>
                <c:pt idx="399">
                  <c:v>0.537887412684564</c:v>
                </c:pt>
                <c:pt idx="400">
                  <c:v>0.539024971778524</c:v>
                </c:pt>
                <c:pt idx="401">
                  <c:v>0.540338010671141</c:v>
                </c:pt>
                <c:pt idx="402">
                  <c:v>0.541575446409396</c:v>
                </c:pt>
                <c:pt idx="403">
                  <c:v>0.542793776778524</c:v>
                </c:pt>
                <c:pt idx="404">
                  <c:v>0.544016339765101</c:v>
                </c:pt>
                <c:pt idx="405">
                  <c:v>0.545232191342282</c:v>
                </c:pt>
                <c:pt idx="406">
                  <c:v>0.546449387583893</c:v>
                </c:pt>
                <c:pt idx="407">
                  <c:v>0.547702303859061</c:v>
                </c:pt>
                <c:pt idx="408">
                  <c:v>0.548922388053691</c:v>
                </c:pt>
                <c:pt idx="409">
                  <c:v>0.550137725201342</c:v>
                </c:pt>
                <c:pt idx="410">
                  <c:v>0.553889973154362</c:v>
                </c:pt>
                <c:pt idx="411">
                  <c:v>0.555101486845638</c:v>
                </c:pt>
                <c:pt idx="412">
                  <c:v>0.556329627114094</c:v>
                </c:pt>
                <c:pt idx="413">
                  <c:v>0.557575726711409</c:v>
                </c:pt>
                <c:pt idx="414">
                  <c:v>0.558792817684564</c:v>
                </c:pt>
                <c:pt idx="415">
                  <c:v>0.560007324597315</c:v>
                </c:pt>
                <c:pt idx="416">
                  <c:v>0.561216359496644</c:v>
                </c:pt>
                <c:pt idx="417">
                  <c:v>0.562362804899329</c:v>
                </c:pt>
                <c:pt idx="418">
                  <c:v>0.563644239194631</c:v>
                </c:pt>
                <c:pt idx="419">
                  <c:v>0.564852034697987</c:v>
                </c:pt>
                <c:pt idx="420">
                  <c:v>0.566058590805369</c:v>
                </c:pt>
                <c:pt idx="421">
                  <c:v>0.56731512</c:v>
                </c:pt>
                <c:pt idx="422">
                  <c:v>0.568375836543624</c:v>
                </c:pt>
                <c:pt idx="423">
                  <c:v>0.569707466375839</c:v>
                </c:pt>
                <c:pt idx="424">
                  <c:v>0.570938705134228</c:v>
                </c:pt>
                <c:pt idx="425">
                  <c:v>0.572156824966443</c:v>
                </c:pt>
                <c:pt idx="426">
                  <c:v>0.573358937919463</c:v>
                </c:pt>
                <c:pt idx="427">
                  <c:v>0.57446118614094</c:v>
                </c:pt>
                <c:pt idx="428">
                  <c:v>0.575722790100671</c:v>
                </c:pt>
                <c:pt idx="429">
                  <c:v>0.576956601006711</c:v>
                </c:pt>
                <c:pt idx="430">
                  <c:v>0.578160573053691</c:v>
                </c:pt>
                <c:pt idx="431">
                  <c:v>0.579353495805369</c:v>
                </c:pt>
                <c:pt idx="432">
                  <c:v>0.580551270872483</c:v>
                </c:pt>
                <c:pt idx="433">
                  <c:v>0.581758961107383</c:v>
                </c:pt>
                <c:pt idx="434">
                  <c:v>0.58283259795302</c:v>
                </c:pt>
                <c:pt idx="435">
                  <c:v>0.584119609530201</c:v>
                </c:pt>
                <c:pt idx="436">
                  <c:v>0.585325545939597</c:v>
                </c:pt>
                <c:pt idx="437">
                  <c:v>0.586465466644295</c:v>
                </c:pt>
                <c:pt idx="438">
                  <c:v>0.587618728724832</c:v>
                </c:pt>
                <c:pt idx="439">
                  <c:v>0.588897894765101</c:v>
                </c:pt>
                <c:pt idx="440">
                  <c:v>0.590111992516779</c:v>
                </c:pt>
                <c:pt idx="441">
                  <c:v>0.591290767483221</c:v>
                </c:pt>
                <c:pt idx="442">
                  <c:v>0.592484309932886</c:v>
                </c:pt>
                <c:pt idx="443">
                  <c:v>0.593542033255034</c:v>
                </c:pt>
                <c:pt idx="444">
                  <c:v>0.594851973657718</c:v>
                </c:pt>
                <c:pt idx="445">
                  <c:v>0.595903184194631</c:v>
                </c:pt>
                <c:pt idx="446">
                  <c:v>0.597040451308725</c:v>
                </c:pt>
                <c:pt idx="447">
                  <c:v>0.598213134563758</c:v>
                </c:pt>
                <c:pt idx="448">
                  <c:v>0.599388401879195</c:v>
                </c:pt>
                <c:pt idx="449">
                  <c:v>0.600548597818792</c:v>
                </c:pt>
                <c:pt idx="450">
                  <c:v>0.60168967647651</c:v>
                </c:pt>
                <c:pt idx="451">
                  <c:v>0.602956343288591</c:v>
                </c:pt>
                <c:pt idx="452">
                  <c:v>0.604000339899329</c:v>
                </c:pt>
                <c:pt idx="453">
                  <c:v>0.605215770402685</c:v>
                </c:pt>
                <c:pt idx="454">
                  <c:v>0.606403630302013</c:v>
                </c:pt>
                <c:pt idx="455">
                  <c:v>0.607588496979866</c:v>
                </c:pt>
                <c:pt idx="456">
                  <c:v>0.608706752080537</c:v>
                </c:pt>
                <c:pt idx="457">
                  <c:v>0.609929934765101</c:v>
                </c:pt>
                <c:pt idx="458">
                  <c:v>0.611061916577181</c:v>
                </c:pt>
                <c:pt idx="459">
                  <c:v>0.612247812114094</c:v>
                </c:pt>
                <c:pt idx="460">
                  <c:v>0.613386622516778</c:v>
                </c:pt>
                <c:pt idx="461">
                  <c:v>0.614604835704698</c:v>
                </c:pt>
                <c:pt idx="462">
                  <c:v>0.615773484966443</c:v>
                </c:pt>
                <c:pt idx="463">
                  <c:v>0.61689556352349</c:v>
                </c:pt>
                <c:pt idx="464">
                  <c:v>0.618072993825503</c:v>
                </c:pt>
                <c:pt idx="465">
                  <c:v>0.619213663322148</c:v>
                </c:pt>
                <c:pt idx="466">
                  <c:v>0.620358670704698</c:v>
                </c:pt>
                <c:pt idx="467">
                  <c:v>0.621529179060403</c:v>
                </c:pt>
                <c:pt idx="468">
                  <c:v>0.622651561510067</c:v>
                </c:pt>
                <c:pt idx="469">
                  <c:v>0.623867810335571</c:v>
                </c:pt>
                <c:pt idx="470">
                  <c:v>0.624997944966443</c:v>
                </c:pt>
                <c:pt idx="471">
                  <c:v>0.626174135872483</c:v>
                </c:pt>
                <c:pt idx="472">
                  <c:v>0.627315003993289</c:v>
                </c:pt>
                <c:pt idx="473">
                  <c:v>0.62845308942953</c:v>
                </c:pt>
                <c:pt idx="474">
                  <c:v>0.632313560134228</c:v>
                </c:pt>
                <c:pt idx="475">
                  <c:v>0.63348199885906</c:v>
                </c:pt>
                <c:pt idx="476">
                  <c:v>0.634617605503356</c:v>
                </c:pt>
                <c:pt idx="477">
                  <c:v>0.635773767449664</c:v>
                </c:pt>
                <c:pt idx="478">
                  <c:v>0.636879008892617</c:v>
                </c:pt>
                <c:pt idx="479">
                  <c:v>0.638003554328859</c:v>
                </c:pt>
                <c:pt idx="480">
                  <c:v>0.639158886040268</c:v>
                </c:pt>
                <c:pt idx="481">
                  <c:v>0.640296550402685</c:v>
                </c:pt>
                <c:pt idx="482">
                  <c:v>0.641457658020134</c:v>
                </c:pt>
                <c:pt idx="483">
                  <c:v>0.642591487013423</c:v>
                </c:pt>
                <c:pt idx="484">
                  <c:v>0.643766333255034</c:v>
                </c:pt>
                <c:pt idx="485">
                  <c:v>0.644867856510067</c:v>
                </c:pt>
                <c:pt idx="486">
                  <c:v>0.646008104932886</c:v>
                </c:pt>
                <c:pt idx="487">
                  <c:v>0.647139677583893</c:v>
                </c:pt>
                <c:pt idx="488">
                  <c:v>0.648266807080537</c:v>
                </c:pt>
                <c:pt idx="489">
                  <c:v>0.649395175973154</c:v>
                </c:pt>
                <c:pt idx="490">
                  <c:v>0.650527882751678</c:v>
                </c:pt>
                <c:pt idx="491">
                  <c:v>0.65168278147651</c:v>
                </c:pt>
                <c:pt idx="492">
                  <c:v>0.65281982614094</c:v>
                </c:pt>
                <c:pt idx="493">
                  <c:v>0.653935286644295</c:v>
                </c:pt>
                <c:pt idx="494">
                  <c:v>0.65505683885906</c:v>
                </c:pt>
                <c:pt idx="495">
                  <c:v>0.656175912281879</c:v>
                </c:pt>
                <c:pt idx="496">
                  <c:v>0.657301907651007</c:v>
                </c:pt>
                <c:pt idx="497">
                  <c:v>0.658403220369128</c:v>
                </c:pt>
                <c:pt idx="498">
                  <c:v>0.659503808120805</c:v>
                </c:pt>
                <c:pt idx="499">
                  <c:v>0.660647762818792</c:v>
                </c:pt>
                <c:pt idx="500">
                  <c:v>0.661740914194631</c:v>
                </c:pt>
                <c:pt idx="501">
                  <c:v>0.662848833053691</c:v>
                </c:pt>
                <c:pt idx="502">
                  <c:v>0.663969145872483</c:v>
                </c:pt>
                <c:pt idx="503">
                  <c:v>0.665067149563759</c:v>
                </c:pt>
                <c:pt idx="504">
                  <c:v>0.666173618489933</c:v>
                </c:pt>
                <c:pt idx="505">
                  <c:v>0.667266044899329</c:v>
                </c:pt>
                <c:pt idx="506">
                  <c:v>0.668371484966443</c:v>
                </c:pt>
                <c:pt idx="507">
                  <c:v>0.669471850268456</c:v>
                </c:pt>
                <c:pt idx="508">
                  <c:v>0.670568100134228</c:v>
                </c:pt>
                <c:pt idx="509">
                  <c:v>0.671661765939597</c:v>
                </c:pt>
                <c:pt idx="510">
                  <c:v>0.672746136275168</c:v>
                </c:pt>
                <c:pt idx="511">
                  <c:v>0.673829267214765</c:v>
                </c:pt>
                <c:pt idx="512">
                  <c:v>0.674927890604027</c:v>
                </c:pt>
                <c:pt idx="513">
                  <c:v>0.675999972248322</c:v>
                </c:pt>
                <c:pt idx="514">
                  <c:v>0.677081863791946</c:v>
                </c:pt>
                <c:pt idx="515">
                  <c:v>0.678200925302013</c:v>
                </c:pt>
                <c:pt idx="516">
                  <c:v>0.679280852483222</c:v>
                </c:pt>
                <c:pt idx="517">
                  <c:v>0.680347976543624</c:v>
                </c:pt>
                <c:pt idx="518">
                  <c:v>0.681436065067114</c:v>
                </c:pt>
                <c:pt idx="519">
                  <c:v>0.68250308385906</c:v>
                </c:pt>
                <c:pt idx="520">
                  <c:v>0.683566384463087</c:v>
                </c:pt>
                <c:pt idx="521">
                  <c:v>0.684632269127517</c:v>
                </c:pt>
                <c:pt idx="522">
                  <c:v>0.685698668221476</c:v>
                </c:pt>
                <c:pt idx="523">
                  <c:v>0.686766400067114</c:v>
                </c:pt>
                <c:pt idx="524">
                  <c:v>0.687819890771812</c:v>
                </c:pt>
                <c:pt idx="525">
                  <c:v>0.688870177718121</c:v>
                </c:pt>
                <c:pt idx="526">
                  <c:v>0.689921809328859</c:v>
                </c:pt>
                <c:pt idx="527">
                  <c:v>0.690981497013423</c:v>
                </c:pt>
                <c:pt idx="528">
                  <c:v>0.692035502147651</c:v>
                </c:pt>
                <c:pt idx="529">
                  <c:v>0.693077113322148</c:v>
                </c:pt>
                <c:pt idx="530">
                  <c:v>0.69410271761745</c:v>
                </c:pt>
                <c:pt idx="531">
                  <c:v>0.695189449563759</c:v>
                </c:pt>
                <c:pt idx="532">
                  <c:v>0.696214948590604</c:v>
                </c:pt>
                <c:pt idx="533">
                  <c:v>0.697260897651007</c:v>
                </c:pt>
                <c:pt idx="534">
                  <c:v>0.698284537583893</c:v>
                </c:pt>
                <c:pt idx="535">
                  <c:v>0.699280396375839</c:v>
                </c:pt>
                <c:pt idx="536">
                  <c:v>0.700305790134228</c:v>
                </c:pt>
                <c:pt idx="537">
                  <c:v>0.701335732315436</c:v>
                </c:pt>
                <c:pt idx="538">
                  <c:v>0.702350076778524</c:v>
                </c:pt>
                <c:pt idx="539">
                  <c:v>0.703415119295302</c:v>
                </c:pt>
                <c:pt idx="540">
                  <c:v>0.704429978187919</c:v>
                </c:pt>
                <c:pt idx="541">
                  <c:v>0.705436266577181</c:v>
                </c:pt>
                <c:pt idx="542">
                  <c:v>0.706449266375839</c:v>
                </c:pt>
                <c:pt idx="543">
                  <c:v>0.707479617718121</c:v>
                </c:pt>
                <c:pt idx="544">
                  <c:v>0.708476505369127</c:v>
                </c:pt>
                <c:pt idx="545">
                  <c:v>0.709455632315436</c:v>
                </c:pt>
                <c:pt idx="546">
                  <c:v>0.710437857751678</c:v>
                </c:pt>
                <c:pt idx="547">
                  <c:v>0.711455394060403</c:v>
                </c:pt>
                <c:pt idx="548">
                  <c:v>0.712430802818792</c:v>
                </c:pt>
                <c:pt idx="549">
                  <c:v>0.713434097986577</c:v>
                </c:pt>
                <c:pt idx="550">
                  <c:v>0.71440940147651</c:v>
                </c:pt>
                <c:pt idx="551">
                  <c:v>0.715378507986577</c:v>
                </c:pt>
                <c:pt idx="552">
                  <c:v>0.716363106946309</c:v>
                </c:pt>
                <c:pt idx="553">
                  <c:v>0.717329629395973</c:v>
                </c:pt>
                <c:pt idx="554">
                  <c:v>0.718293883590604</c:v>
                </c:pt>
                <c:pt idx="555">
                  <c:v>0.719299435100671</c:v>
                </c:pt>
                <c:pt idx="556">
                  <c:v>0.720252429463087</c:v>
                </c:pt>
                <c:pt idx="557">
                  <c:v>0.721198092718121</c:v>
                </c:pt>
                <c:pt idx="558">
                  <c:v>0.722168543892617</c:v>
                </c:pt>
                <c:pt idx="559">
                  <c:v>0.723114101879195</c:v>
                </c:pt>
                <c:pt idx="560">
                  <c:v>0.724062863624161</c:v>
                </c:pt>
                <c:pt idx="561">
                  <c:v>0.724976197315436</c:v>
                </c:pt>
                <c:pt idx="562">
                  <c:v>0.725935493926175</c:v>
                </c:pt>
                <c:pt idx="563">
                  <c:v>0.726900659798658</c:v>
                </c:pt>
                <c:pt idx="564">
                  <c:v>0.727864703456376</c:v>
                </c:pt>
                <c:pt idx="565">
                  <c:v>0.728800860704698</c:v>
                </c:pt>
                <c:pt idx="566">
                  <c:v>0.729724623993289</c:v>
                </c:pt>
                <c:pt idx="567">
                  <c:v>0.73064095090604</c:v>
                </c:pt>
                <c:pt idx="568">
                  <c:v>0.731580206644295</c:v>
                </c:pt>
                <c:pt idx="569">
                  <c:v>0.732487343355705</c:v>
                </c:pt>
                <c:pt idx="570">
                  <c:v>0.733390142181208</c:v>
                </c:pt>
                <c:pt idx="571">
                  <c:v>0.734331350369127</c:v>
                </c:pt>
                <c:pt idx="572">
                  <c:v>0.735233529496644</c:v>
                </c:pt>
                <c:pt idx="573">
                  <c:v>0.736114744161074</c:v>
                </c:pt>
                <c:pt idx="574">
                  <c:v>0.737039127147651</c:v>
                </c:pt>
                <c:pt idx="575">
                  <c:v>0.737923954731544</c:v>
                </c:pt>
                <c:pt idx="576">
                  <c:v>0.738806923221477</c:v>
                </c:pt>
                <c:pt idx="577">
                  <c:v>0.73968803261745</c:v>
                </c:pt>
                <c:pt idx="578">
                  <c:v>0.740588457919463</c:v>
                </c:pt>
                <c:pt idx="579">
                  <c:v>0.741459125805369</c:v>
                </c:pt>
                <c:pt idx="580">
                  <c:v>0.74235696704698</c:v>
                </c:pt>
                <c:pt idx="581">
                  <c:v>0.743228780973154</c:v>
                </c:pt>
                <c:pt idx="582">
                  <c:v>0.744076531946309</c:v>
                </c:pt>
                <c:pt idx="583">
                  <c:v>0.744951444362416</c:v>
                </c:pt>
                <c:pt idx="584">
                  <c:v>0.745804047651007</c:v>
                </c:pt>
                <c:pt idx="585">
                  <c:v>0.746648080436242</c:v>
                </c:pt>
                <c:pt idx="586">
                  <c:v>0.747491388255034</c:v>
                </c:pt>
                <c:pt idx="587">
                  <c:v>0.748345838724832</c:v>
                </c:pt>
                <c:pt idx="588">
                  <c:v>0.749185428355705</c:v>
                </c:pt>
                <c:pt idx="589">
                  <c:v>0.750044333892618</c:v>
                </c:pt>
                <c:pt idx="590">
                  <c:v>0.750875247751678</c:v>
                </c:pt>
                <c:pt idx="591">
                  <c:v>0.751701823724832</c:v>
                </c:pt>
                <c:pt idx="592">
                  <c:v>0.752571568020134</c:v>
                </c:pt>
                <c:pt idx="593">
                  <c:v>0.753382756812081</c:v>
                </c:pt>
                <c:pt idx="594">
                  <c:v>0.754199522885906</c:v>
                </c:pt>
                <c:pt idx="595">
                  <c:v>0.755021036006711</c:v>
                </c:pt>
                <c:pt idx="596">
                  <c:v>0.755852148489933</c:v>
                </c:pt>
                <c:pt idx="597">
                  <c:v>0.756660753221476</c:v>
                </c:pt>
                <c:pt idx="598">
                  <c:v>0.757495385268456</c:v>
                </c:pt>
                <c:pt idx="599">
                  <c:v>0.75830399</c:v>
                </c:pt>
                <c:pt idx="600">
                  <c:v>0.759113728859061</c:v>
                </c:pt>
                <c:pt idx="601">
                  <c:v>0.759906221442953</c:v>
                </c:pt>
                <c:pt idx="602">
                  <c:v>0.760729593657718</c:v>
                </c:pt>
                <c:pt idx="603">
                  <c:v>0.761528797651007</c:v>
                </c:pt>
                <c:pt idx="604">
                  <c:v>0.762360424563758</c:v>
                </c:pt>
                <c:pt idx="605">
                  <c:v>0.763159114127517</c:v>
                </c:pt>
                <c:pt idx="606">
                  <c:v>0.763945515</c:v>
                </c:pt>
                <c:pt idx="607">
                  <c:v>0.76473253557047</c:v>
                </c:pt>
                <c:pt idx="608">
                  <c:v>0.765545583456376</c:v>
                </c:pt>
                <c:pt idx="609">
                  <c:v>0.766325787348993</c:v>
                </c:pt>
                <c:pt idx="610">
                  <c:v>0.767112807919463</c:v>
                </c:pt>
                <c:pt idx="611">
                  <c:v>0.767908913422819</c:v>
                </c:pt>
                <c:pt idx="612">
                  <c:v>0.768727526677852</c:v>
                </c:pt>
                <c:pt idx="613">
                  <c:v>0.770274114395973</c:v>
                </c:pt>
                <c:pt idx="614">
                  <c:v>0.771045537248322</c:v>
                </c:pt>
                <c:pt idx="615">
                  <c:v>0.77182625557047</c:v>
                </c:pt>
                <c:pt idx="616">
                  <c:v>0.772644155771812</c:v>
                </c:pt>
                <c:pt idx="617">
                  <c:v>0.773416303590604</c:v>
                </c:pt>
                <c:pt idx="618">
                  <c:v>0.774182979395973</c:v>
                </c:pt>
                <c:pt idx="619">
                  <c:v>0.775011402550336</c:v>
                </c:pt>
                <c:pt idx="620">
                  <c:v>0.775787268557047</c:v>
                </c:pt>
                <c:pt idx="621">
                  <c:v>0.776561170201342</c:v>
                </c:pt>
                <c:pt idx="622">
                  <c:v>0.777383922718121</c:v>
                </c:pt>
                <c:pt idx="623">
                  <c:v>0.77817754942953</c:v>
                </c:pt>
              </c:strCache>
            </c:strRef>
          </c:cat>
          <c:val>
            <c:numRef>
              <c:f>[6]Лист1!$M$14:$M$637</c:f>
              <c:numCache>
                <c:formatCode>General</c:formatCode>
                <c:ptCount val="624"/>
                <c:pt idx="0">
                  <c:v>1.56526555332137</c:v>
                </c:pt>
                <c:pt idx="1">
                  <c:v>2.4948218137957</c:v>
                </c:pt>
                <c:pt idx="2">
                  <c:v>6.16889996258555</c:v>
                </c:pt>
                <c:pt idx="3">
                  <c:v>19.2558276941053</c:v>
                </c:pt>
                <c:pt idx="4">
                  <c:v>25.7939166206166</c:v>
                </c:pt>
                <c:pt idx="5">
                  <c:v>30.7565243559664</c:v>
                </c:pt>
                <c:pt idx="6">
                  <c:v>35.3674768168914</c:v>
                </c:pt>
                <c:pt idx="7">
                  <c:v>37.7007362691423</c:v>
                </c:pt>
                <c:pt idx="8">
                  <c:v>40.5895403990368</c:v>
                </c:pt>
                <c:pt idx="9">
                  <c:v>43.5893692144407</c:v>
                </c:pt>
                <c:pt idx="10">
                  <c:v>46.9775171419043</c:v>
                </c:pt>
                <c:pt idx="11">
                  <c:v>50.7124793985659</c:v>
                </c:pt>
                <c:pt idx="12">
                  <c:v>58.2930158340848</c:v>
                </c:pt>
                <c:pt idx="13">
                  <c:v>59.940913376424</c:v>
                </c:pt>
                <c:pt idx="14">
                  <c:v>61.6285633139007</c:v>
                </c:pt>
                <c:pt idx="15">
                  <c:v>63.1360250061814</c:v>
                </c:pt>
                <c:pt idx="16">
                  <c:v>64.6361001788278</c:v>
                </c:pt>
                <c:pt idx="17">
                  <c:v>66.0620521991961</c:v>
                </c:pt>
                <c:pt idx="18">
                  <c:v>67.3965302111202</c:v>
                </c:pt>
                <c:pt idx="19">
                  <c:v>68.7567466062546</c:v>
                </c:pt>
                <c:pt idx="20">
                  <c:v>70.2438512700687</c:v>
                </c:pt>
                <c:pt idx="21">
                  <c:v>71.6681767412751</c:v>
                </c:pt>
                <c:pt idx="22">
                  <c:v>74.7785236370872</c:v>
                </c:pt>
                <c:pt idx="23">
                  <c:v>76.4643329891367</c:v>
                </c:pt>
                <c:pt idx="24">
                  <c:v>78.4885638748524</c:v>
                </c:pt>
                <c:pt idx="25">
                  <c:v>81.3035257011574</c:v>
                </c:pt>
                <c:pt idx="26">
                  <c:v>89.1389566892456</c:v>
                </c:pt>
                <c:pt idx="27">
                  <c:v>95.7626161252832</c:v>
                </c:pt>
                <c:pt idx="28">
                  <c:v>112.920877858159</c:v>
                </c:pt>
                <c:pt idx="29">
                  <c:v>123.723082788424</c:v>
                </c:pt>
                <c:pt idx="30">
                  <c:v>134.275100306425</c:v>
                </c:pt>
                <c:pt idx="31">
                  <c:v>144.459273603891</c:v>
                </c:pt>
                <c:pt idx="32">
                  <c:v>152.655452715435</c:v>
                </c:pt>
                <c:pt idx="33">
                  <c:v>162.121718447977</c:v>
                </c:pt>
                <c:pt idx="34">
                  <c:v>171.451257306812</c:v>
                </c:pt>
                <c:pt idx="35">
                  <c:v>184.299754535256</c:v>
                </c:pt>
                <c:pt idx="36">
                  <c:v>226.312713521488</c:v>
                </c:pt>
                <c:pt idx="37">
                  <c:v>241.209008428031</c:v>
                </c:pt>
                <c:pt idx="38">
                  <c:v>255.261273426532</c:v>
                </c:pt>
                <c:pt idx="39">
                  <c:v>270.983334160278</c:v>
                </c:pt>
                <c:pt idx="40">
                  <c:v>283.729779918647</c:v>
                </c:pt>
                <c:pt idx="41">
                  <c:v>297.139370129365</c:v>
                </c:pt>
                <c:pt idx="42">
                  <c:v>311.187241594449</c:v>
                </c:pt>
                <c:pt idx="43">
                  <c:v>322.044215113063</c:v>
                </c:pt>
                <c:pt idx="44">
                  <c:v>329.778130536123</c:v>
                </c:pt>
                <c:pt idx="45">
                  <c:v>338.132497735058</c:v>
                </c:pt>
                <c:pt idx="46">
                  <c:v>344.699454209471</c:v>
                </c:pt>
                <c:pt idx="47">
                  <c:v>346.642165141994</c:v>
                </c:pt>
                <c:pt idx="48">
                  <c:v>348.991420725092</c:v>
                </c:pt>
                <c:pt idx="49">
                  <c:v>351.688815654045</c:v>
                </c:pt>
                <c:pt idx="50">
                  <c:v>353.721392718202</c:v>
                </c:pt>
                <c:pt idx="51">
                  <c:v>356.064498338198</c:v>
                </c:pt>
                <c:pt idx="52">
                  <c:v>358.03135613792</c:v>
                </c:pt>
                <c:pt idx="53">
                  <c:v>361.267087788603</c:v>
                </c:pt>
                <c:pt idx="54">
                  <c:v>362.562187759698</c:v>
                </c:pt>
                <c:pt idx="55">
                  <c:v>363.877751723006</c:v>
                </c:pt>
                <c:pt idx="56">
                  <c:v>365.145860237518</c:v>
                </c:pt>
                <c:pt idx="57">
                  <c:v>366.364002231639</c:v>
                </c:pt>
                <c:pt idx="58">
                  <c:v>367.413931826477</c:v>
                </c:pt>
                <c:pt idx="59">
                  <c:v>368.543544439899</c:v>
                </c:pt>
                <c:pt idx="60">
                  <c:v>370.427864354893</c:v>
                </c:pt>
                <c:pt idx="61">
                  <c:v>371.490554287363</c:v>
                </c:pt>
                <c:pt idx="62">
                  <c:v>361.194872683524</c:v>
                </c:pt>
                <c:pt idx="63">
                  <c:v>357.767703503213</c:v>
                </c:pt>
                <c:pt idx="64">
                  <c:v>367.357758645589</c:v>
                </c:pt>
                <c:pt idx="65">
                  <c:v>372.223972386766</c:v>
                </c:pt>
                <c:pt idx="66">
                  <c:v>372.35819745059</c:v>
                </c:pt>
                <c:pt idx="67">
                  <c:v>373.613017617545</c:v>
                </c:pt>
                <c:pt idx="68">
                  <c:v>375.737258588255</c:v>
                </c:pt>
                <c:pt idx="69">
                  <c:v>377.635694560826</c:v>
                </c:pt>
                <c:pt idx="70">
                  <c:v>379.179313415433</c:v>
                </c:pt>
                <c:pt idx="71">
                  <c:v>380.647999185708</c:v>
                </c:pt>
                <c:pt idx="72">
                  <c:v>382.058650243059</c:v>
                </c:pt>
                <c:pt idx="73">
                  <c:v>383.130774712765</c:v>
                </c:pt>
                <c:pt idx="74">
                  <c:v>384.247954264324</c:v>
                </c:pt>
                <c:pt idx="75">
                  <c:v>385.337151308829</c:v>
                </c:pt>
                <c:pt idx="76">
                  <c:v>386.425074425725</c:v>
                </c:pt>
                <c:pt idx="77">
                  <c:v>387.477889722033</c:v>
                </c:pt>
                <c:pt idx="78">
                  <c:v>388.487878399082</c:v>
                </c:pt>
                <c:pt idx="79">
                  <c:v>389.378223500662</c:v>
                </c:pt>
                <c:pt idx="80">
                  <c:v>390.348841840463</c:v>
                </c:pt>
                <c:pt idx="81">
                  <c:v>391.271092641822</c:v>
                </c:pt>
                <c:pt idx="82">
                  <c:v>392.151065368615</c:v>
                </c:pt>
                <c:pt idx="83">
                  <c:v>393.005748441179</c:v>
                </c:pt>
                <c:pt idx="84">
                  <c:v>393.839263840703</c:v>
                </c:pt>
                <c:pt idx="85">
                  <c:v>394.614442141771</c:v>
                </c:pt>
                <c:pt idx="86">
                  <c:v>395.456079599424</c:v>
                </c:pt>
                <c:pt idx="87">
                  <c:v>396.290430934906</c:v>
                </c:pt>
                <c:pt idx="88">
                  <c:v>397.103995423721</c:v>
                </c:pt>
                <c:pt idx="89">
                  <c:v>397.822207676417</c:v>
                </c:pt>
                <c:pt idx="90">
                  <c:v>398.670746766439</c:v>
                </c:pt>
                <c:pt idx="91">
                  <c:v>399.463519811714</c:v>
                </c:pt>
                <c:pt idx="92">
                  <c:v>400.273434715915</c:v>
                </c:pt>
                <c:pt idx="93">
                  <c:v>401.035836808234</c:v>
                </c:pt>
                <c:pt idx="94">
                  <c:v>401.797138385004</c:v>
                </c:pt>
                <c:pt idx="95">
                  <c:v>402.616761058231</c:v>
                </c:pt>
                <c:pt idx="96">
                  <c:v>403.339442432434</c:v>
                </c:pt>
                <c:pt idx="97">
                  <c:v>404.13074254749</c:v>
                </c:pt>
                <c:pt idx="98">
                  <c:v>404.851387685867</c:v>
                </c:pt>
                <c:pt idx="99">
                  <c:v>405.572337395188</c:v>
                </c:pt>
                <c:pt idx="100">
                  <c:v>406.969707685874</c:v>
                </c:pt>
                <c:pt idx="101">
                  <c:v>407.707151571854</c:v>
                </c:pt>
                <c:pt idx="102">
                  <c:v>408.430372612731</c:v>
                </c:pt>
                <c:pt idx="103">
                  <c:v>409.133034576875</c:v>
                </c:pt>
                <c:pt idx="104">
                  <c:v>409.755897909225</c:v>
                </c:pt>
                <c:pt idx="105">
                  <c:v>410.463471126675</c:v>
                </c:pt>
                <c:pt idx="106">
                  <c:v>411.134273042182</c:v>
                </c:pt>
                <c:pt idx="107">
                  <c:v>411.820304315832</c:v>
                </c:pt>
                <c:pt idx="108">
                  <c:v>412.469499800723</c:v>
                </c:pt>
                <c:pt idx="109">
                  <c:v>413.072268824603</c:v>
                </c:pt>
                <c:pt idx="110">
                  <c:v>413.661375397054</c:v>
                </c:pt>
                <c:pt idx="111">
                  <c:v>414.292066070786</c:v>
                </c:pt>
                <c:pt idx="112">
                  <c:v>414.93499642579</c:v>
                </c:pt>
                <c:pt idx="113">
                  <c:v>415.483064396156</c:v>
                </c:pt>
                <c:pt idx="114">
                  <c:v>416.13356623429</c:v>
                </c:pt>
                <c:pt idx="115">
                  <c:v>416.764286242683</c:v>
                </c:pt>
                <c:pt idx="116">
                  <c:v>417.313460757445</c:v>
                </c:pt>
                <c:pt idx="117">
                  <c:v>417.923258697046</c:v>
                </c:pt>
                <c:pt idx="118">
                  <c:v>418.506639584913</c:v>
                </c:pt>
                <c:pt idx="119">
                  <c:v>419.005577378681</c:v>
                </c:pt>
                <c:pt idx="120">
                  <c:v>419.606859988751</c:v>
                </c:pt>
                <c:pt idx="121">
                  <c:v>420.220341582279</c:v>
                </c:pt>
                <c:pt idx="122">
                  <c:v>420.805958126372</c:v>
                </c:pt>
                <c:pt idx="123">
                  <c:v>421.353361248827</c:v>
                </c:pt>
                <c:pt idx="124">
                  <c:v>421.900270081377</c:v>
                </c:pt>
                <c:pt idx="125">
                  <c:v>422.376141475091</c:v>
                </c:pt>
                <c:pt idx="126">
                  <c:v>422.962779139697</c:v>
                </c:pt>
                <c:pt idx="127">
                  <c:v>423.440270900847</c:v>
                </c:pt>
                <c:pt idx="128">
                  <c:v>423.926660695796</c:v>
                </c:pt>
                <c:pt idx="129">
                  <c:v>424.383899099578</c:v>
                </c:pt>
                <c:pt idx="130">
                  <c:v>424.921132523347</c:v>
                </c:pt>
                <c:pt idx="131">
                  <c:v>425.345426701982</c:v>
                </c:pt>
                <c:pt idx="132">
                  <c:v>425.845187679414</c:v>
                </c:pt>
                <c:pt idx="133">
                  <c:v>426.357166562471</c:v>
                </c:pt>
                <c:pt idx="134">
                  <c:v>426.798885611709</c:v>
                </c:pt>
                <c:pt idx="135">
                  <c:v>427.299619618652</c:v>
                </c:pt>
                <c:pt idx="136">
                  <c:v>427.796434559712</c:v>
                </c:pt>
                <c:pt idx="137">
                  <c:v>428.289330434888</c:v>
                </c:pt>
                <c:pt idx="138">
                  <c:v>428.740889330333</c:v>
                </c:pt>
                <c:pt idx="139">
                  <c:v>429.184911775209</c:v>
                </c:pt>
                <c:pt idx="140">
                  <c:v>429.466813061303</c:v>
                </c:pt>
                <c:pt idx="141">
                  <c:v>429.583788056714</c:v>
                </c:pt>
                <c:pt idx="142">
                  <c:v>429.974646689332</c:v>
                </c:pt>
                <c:pt idx="143">
                  <c:v>430.503393244547</c:v>
                </c:pt>
                <c:pt idx="144">
                  <c:v>430.960989692833</c:v>
                </c:pt>
                <c:pt idx="145">
                  <c:v>431.501218631967</c:v>
                </c:pt>
                <c:pt idx="146">
                  <c:v>431.978493609722</c:v>
                </c:pt>
                <c:pt idx="147">
                  <c:v>432.457545881329</c:v>
                </c:pt>
                <c:pt idx="148">
                  <c:v>432.96085657006</c:v>
                </c:pt>
                <c:pt idx="149">
                  <c:v>433.444170027975</c:v>
                </c:pt>
                <c:pt idx="150">
                  <c:v>433.846209609706</c:v>
                </c:pt>
                <c:pt idx="151">
                  <c:v>434.31787395322</c:v>
                </c:pt>
                <c:pt idx="152">
                  <c:v>434.748817619799</c:v>
                </c:pt>
                <c:pt idx="153">
                  <c:v>435.183234605256</c:v>
                </c:pt>
                <c:pt idx="154">
                  <c:v>435.584024398773</c:v>
                </c:pt>
                <c:pt idx="155">
                  <c:v>436.006837766575</c:v>
                </c:pt>
                <c:pt idx="156">
                  <c:v>436.368740900403</c:v>
                </c:pt>
                <c:pt idx="157">
                  <c:v>436.799692998065</c:v>
                </c:pt>
                <c:pt idx="158">
                  <c:v>437.186630724529</c:v>
                </c:pt>
                <c:pt idx="159">
                  <c:v>437.593902114159</c:v>
                </c:pt>
                <c:pt idx="160">
                  <c:v>437.945203803238</c:v>
                </c:pt>
                <c:pt idx="161">
                  <c:v>438.328869477824</c:v>
                </c:pt>
                <c:pt idx="162">
                  <c:v>439.086296791602</c:v>
                </c:pt>
                <c:pt idx="163">
                  <c:v>439.470106517547</c:v>
                </c:pt>
                <c:pt idx="164">
                  <c:v>439.841829051524</c:v>
                </c:pt>
                <c:pt idx="165">
                  <c:v>440.169978253489</c:v>
                </c:pt>
                <c:pt idx="166">
                  <c:v>440.486251340005</c:v>
                </c:pt>
                <c:pt idx="167">
                  <c:v>440.858369787442</c:v>
                </c:pt>
                <c:pt idx="168">
                  <c:v>441.206640270436</c:v>
                </c:pt>
                <c:pt idx="169">
                  <c:v>441.563483962268</c:v>
                </c:pt>
                <c:pt idx="170">
                  <c:v>441.876396806145</c:v>
                </c:pt>
                <c:pt idx="171">
                  <c:v>442.185543532223</c:v>
                </c:pt>
                <c:pt idx="172">
                  <c:v>442.423912867167</c:v>
                </c:pt>
                <c:pt idx="173">
                  <c:v>442.761050242624</c:v>
                </c:pt>
                <c:pt idx="174">
                  <c:v>443.090387003663</c:v>
                </c:pt>
                <c:pt idx="175">
                  <c:v>443.349185873563</c:v>
                </c:pt>
                <c:pt idx="176">
                  <c:v>443.721753546819</c:v>
                </c:pt>
                <c:pt idx="177">
                  <c:v>444.066591880052</c:v>
                </c:pt>
                <c:pt idx="178">
                  <c:v>444.399880623386</c:v>
                </c:pt>
                <c:pt idx="179">
                  <c:v>444.705901169464</c:v>
                </c:pt>
                <c:pt idx="180">
                  <c:v>445.031429337705</c:v>
                </c:pt>
                <c:pt idx="181">
                  <c:v>445.306472444555</c:v>
                </c:pt>
                <c:pt idx="182">
                  <c:v>445.631907122218</c:v>
                </c:pt>
                <c:pt idx="183">
                  <c:v>445.945784528746</c:v>
                </c:pt>
                <c:pt idx="184">
                  <c:v>446.244173288689</c:v>
                </c:pt>
                <c:pt idx="185">
                  <c:v>446.541187041207</c:v>
                </c:pt>
                <c:pt idx="186">
                  <c:v>446.839230458338</c:v>
                </c:pt>
                <c:pt idx="187">
                  <c:v>447.083181625825</c:v>
                </c:pt>
                <c:pt idx="188">
                  <c:v>447.377510744437</c:v>
                </c:pt>
                <c:pt idx="189">
                  <c:v>447.671299109582</c:v>
                </c:pt>
                <c:pt idx="190">
                  <c:v>447.98405824863</c:v>
                </c:pt>
                <c:pt idx="191">
                  <c:v>448.216666970212</c:v>
                </c:pt>
                <c:pt idx="192">
                  <c:v>448.506785406329</c:v>
                </c:pt>
                <c:pt idx="193">
                  <c:v>448.775633132597</c:v>
                </c:pt>
                <c:pt idx="194">
                  <c:v>449.091980116543</c:v>
                </c:pt>
                <c:pt idx="195">
                  <c:v>449.400148477536</c:v>
                </c:pt>
                <c:pt idx="196">
                  <c:v>449.681526809918</c:v>
                </c:pt>
                <c:pt idx="197">
                  <c:v>449.890868702598</c:v>
                </c:pt>
                <c:pt idx="198">
                  <c:v>450.160213156838</c:v>
                </c:pt>
                <c:pt idx="199">
                  <c:v>450.407105855549</c:v>
                </c:pt>
                <c:pt idx="200">
                  <c:v>450.627513877693</c:v>
                </c:pt>
                <c:pt idx="201">
                  <c:v>450.909063512045</c:v>
                </c:pt>
                <c:pt idx="202">
                  <c:v>451.099086922535</c:v>
                </c:pt>
                <c:pt idx="203">
                  <c:v>451.390576577815</c:v>
                </c:pt>
                <c:pt idx="204">
                  <c:v>451.655565103731</c:v>
                </c:pt>
                <c:pt idx="205">
                  <c:v>451.983664905225</c:v>
                </c:pt>
                <c:pt idx="206">
                  <c:v>452.240513923734</c:v>
                </c:pt>
                <c:pt idx="207">
                  <c:v>452.522549568677</c:v>
                </c:pt>
                <c:pt idx="208">
                  <c:v>452.789307284891</c:v>
                </c:pt>
                <c:pt idx="209">
                  <c:v>453.059668330064</c:v>
                </c:pt>
                <c:pt idx="210">
                  <c:v>453.262627944546</c:v>
                </c:pt>
                <c:pt idx="211">
                  <c:v>453.55025189139</c:v>
                </c:pt>
                <c:pt idx="212">
                  <c:v>453.789436546476</c:v>
                </c:pt>
                <c:pt idx="213">
                  <c:v>454.061966681179</c:v>
                </c:pt>
                <c:pt idx="214">
                  <c:v>454.321687819042</c:v>
                </c:pt>
                <c:pt idx="215">
                  <c:v>454.607863109824</c:v>
                </c:pt>
                <c:pt idx="216">
                  <c:v>454.795336720885</c:v>
                </c:pt>
                <c:pt idx="217">
                  <c:v>455.075612226653</c:v>
                </c:pt>
                <c:pt idx="218">
                  <c:v>455.235352954186</c:v>
                </c:pt>
                <c:pt idx="219">
                  <c:v>455.515717017507</c:v>
                </c:pt>
                <c:pt idx="220">
                  <c:v>455.743809734917</c:v>
                </c:pt>
                <c:pt idx="221">
                  <c:v>455.978638197427</c:v>
                </c:pt>
                <c:pt idx="222">
                  <c:v>456.187553063367</c:v>
                </c:pt>
                <c:pt idx="223">
                  <c:v>456.398786667946</c:v>
                </c:pt>
                <c:pt idx="224">
                  <c:v>456.642757776123</c:v>
                </c:pt>
                <c:pt idx="225">
                  <c:v>456.857765324877</c:v>
                </c:pt>
                <c:pt idx="226">
                  <c:v>457.103896566102</c:v>
                </c:pt>
                <c:pt idx="227">
                  <c:v>457.317883327086</c:v>
                </c:pt>
                <c:pt idx="228">
                  <c:v>457.490985988302</c:v>
                </c:pt>
                <c:pt idx="229">
                  <c:v>457.692209390775</c:v>
                </c:pt>
                <c:pt idx="230">
                  <c:v>457.930367094039</c:v>
                </c:pt>
                <c:pt idx="231">
                  <c:v>458.155263675905</c:v>
                </c:pt>
                <c:pt idx="232">
                  <c:v>458.294980974461</c:v>
                </c:pt>
                <c:pt idx="233">
                  <c:v>458.586321221807</c:v>
                </c:pt>
                <c:pt idx="234">
                  <c:v>458.734402977186</c:v>
                </c:pt>
                <c:pt idx="235">
                  <c:v>458.946660583762</c:v>
                </c:pt>
                <c:pt idx="236">
                  <c:v>459.086495768625</c:v>
                </c:pt>
                <c:pt idx="237">
                  <c:v>459.205668200222</c:v>
                </c:pt>
                <c:pt idx="238">
                  <c:v>459.353951887197</c:v>
                </c:pt>
                <c:pt idx="239">
                  <c:v>459.59752467904</c:v>
                </c:pt>
                <c:pt idx="240">
                  <c:v>459.826087796098</c:v>
                </c:pt>
                <c:pt idx="241">
                  <c:v>460.003576471471</c:v>
                </c:pt>
                <c:pt idx="242">
                  <c:v>460.204815953917</c:v>
                </c:pt>
                <c:pt idx="243">
                  <c:v>460.388652856446</c:v>
                </c:pt>
                <c:pt idx="244">
                  <c:v>460.557706784284</c:v>
                </c:pt>
                <c:pt idx="245">
                  <c:v>460.680752135021</c:v>
                </c:pt>
                <c:pt idx="246">
                  <c:v>460.847027014471</c:v>
                </c:pt>
                <c:pt idx="247">
                  <c:v>461.03907562032</c:v>
                </c:pt>
                <c:pt idx="248">
                  <c:v>461.222046708096</c:v>
                </c:pt>
                <c:pt idx="249">
                  <c:v>461.411911161787</c:v>
                </c:pt>
                <c:pt idx="250">
                  <c:v>461.593442961648</c:v>
                </c:pt>
                <c:pt idx="251">
                  <c:v>461.711436942103</c:v>
                </c:pt>
                <c:pt idx="252">
                  <c:v>461.886976240426</c:v>
                </c:pt>
                <c:pt idx="253">
                  <c:v>462.068341848728</c:v>
                </c:pt>
                <c:pt idx="254">
                  <c:v>462.255477362816</c:v>
                </c:pt>
                <c:pt idx="255">
                  <c:v>462.427849559917</c:v>
                </c:pt>
                <c:pt idx="256">
                  <c:v>462.52963906501</c:v>
                </c:pt>
                <c:pt idx="257">
                  <c:v>462.683559178854</c:v>
                </c:pt>
                <c:pt idx="258">
                  <c:v>462.803561954618</c:v>
                </c:pt>
                <c:pt idx="259">
                  <c:v>462.947851649749</c:v>
                </c:pt>
                <c:pt idx="260">
                  <c:v>463.252372094546</c:v>
                </c:pt>
                <c:pt idx="261">
                  <c:v>463.436375340172</c:v>
                </c:pt>
                <c:pt idx="262">
                  <c:v>463.575455838727</c:v>
                </c:pt>
                <c:pt idx="263">
                  <c:v>463.669837994855</c:v>
                </c:pt>
                <c:pt idx="264">
                  <c:v>463.7859411281</c:v>
                </c:pt>
                <c:pt idx="265">
                  <c:v>463.881524706482</c:v>
                </c:pt>
                <c:pt idx="266">
                  <c:v>463.987850782926</c:v>
                </c:pt>
                <c:pt idx="267">
                  <c:v>464.089727175917</c:v>
                </c:pt>
                <c:pt idx="268">
                  <c:v>464.202150253655</c:v>
                </c:pt>
                <c:pt idx="269">
                  <c:v>464.349805141382</c:v>
                </c:pt>
                <c:pt idx="270">
                  <c:v>464.487790278515</c:v>
                </c:pt>
                <c:pt idx="271">
                  <c:v>464.502249147609</c:v>
                </c:pt>
                <c:pt idx="272">
                  <c:v>464.561767385338</c:v>
                </c:pt>
                <c:pt idx="273">
                  <c:v>464.626854376016</c:v>
                </c:pt>
                <c:pt idx="274">
                  <c:v>464.781182409777</c:v>
                </c:pt>
                <c:pt idx="275">
                  <c:v>464.915940712599</c:v>
                </c:pt>
                <c:pt idx="276">
                  <c:v>465.075426141262</c:v>
                </c:pt>
                <c:pt idx="277">
                  <c:v>465.151731789377</c:v>
                </c:pt>
                <c:pt idx="278">
                  <c:v>465.543586411258</c:v>
                </c:pt>
                <c:pt idx="279">
                  <c:v>465.689796544708</c:v>
                </c:pt>
                <c:pt idx="280">
                  <c:v>465.871149107962</c:v>
                </c:pt>
                <c:pt idx="281">
                  <c:v>465.999035916275</c:v>
                </c:pt>
                <c:pt idx="282">
                  <c:v>466.170461004921</c:v>
                </c:pt>
                <c:pt idx="283">
                  <c:v>466.390277929083</c:v>
                </c:pt>
                <c:pt idx="284">
                  <c:v>466.604272173352</c:v>
                </c:pt>
                <c:pt idx="285">
                  <c:v>466.741228830888</c:v>
                </c:pt>
                <c:pt idx="286">
                  <c:v>467.017229476368</c:v>
                </c:pt>
                <c:pt idx="287">
                  <c:v>467.257417044158</c:v>
                </c:pt>
                <c:pt idx="288">
                  <c:v>467.470230564188</c:v>
                </c:pt>
                <c:pt idx="289">
                  <c:v>467.676919737911</c:v>
                </c:pt>
                <c:pt idx="290">
                  <c:v>467.868751327225</c:v>
                </c:pt>
                <c:pt idx="291">
                  <c:v>468.007756074317</c:v>
                </c:pt>
                <c:pt idx="292">
                  <c:v>468.241780761138</c:v>
                </c:pt>
                <c:pt idx="293">
                  <c:v>468.485090438564</c:v>
                </c:pt>
                <c:pt idx="294">
                  <c:v>468.702924251966</c:v>
                </c:pt>
                <c:pt idx="295">
                  <c:v>468.922391314352</c:v>
                </c:pt>
                <c:pt idx="296">
                  <c:v>469.158601843132</c:v>
                </c:pt>
                <c:pt idx="297">
                  <c:v>469.30475108231</c:v>
                </c:pt>
                <c:pt idx="298">
                  <c:v>469.56764226376</c:v>
                </c:pt>
                <c:pt idx="299">
                  <c:v>469.806171816462</c:v>
                </c:pt>
                <c:pt idx="300">
                  <c:v>470.052447285798</c:v>
                </c:pt>
                <c:pt idx="301">
                  <c:v>470.218465564236</c:v>
                </c:pt>
                <c:pt idx="302">
                  <c:v>470.462848625905</c:v>
                </c:pt>
                <c:pt idx="303">
                  <c:v>470.654361782896</c:v>
                </c:pt>
                <c:pt idx="304">
                  <c:v>470.816944714103</c:v>
                </c:pt>
                <c:pt idx="305">
                  <c:v>471.149785466458</c:v>
                </c:pt>
                <c:pt idx="306">
                  <c:v>471.439526804225</c:v>
                </c:pt>
                <c:pt idx="307">
                  <c:v>471.724969618081</c:v>
                </c:pt>
                <c:pt idx="308">
                  <c:v>471.910750285605</c:v>
                </c:pt>
                <c:pt idx="309">
                  <c:v>472.254205709597</c:v>
                </c:pt>
                <c:pt idx="310">
                  <c:v>472.604312950863</c:v>
                </c:pt>
                <c:pt idx="311">
                  <c:v>472.89113923669</c:v>
                </c:pt>
                <c:pt idx="312">
                  <c:v>473.228662850582</c:v>
                </c:pt>
                <c:pt idx="313">
                  <c:v>473.563471854224</c:v>
                </c:pt>
                <c:pt idx="314">
                  <c:v>473.828347442227</c:v>
                </c:pt>
                <c:pt idx="315">
                  <c:v>474.186918379256</c:v>
                </c:pt>
                <c:pt idx="316">
                  <c:v>474.554946278104</c:v>
                </c:pt>
                <c:pt idx="317">
                  <c:v>474.909537102464</c:v>
                </c:pt>
                <c:pt idx="318">
                  <c:v>475.128038572298</c:v>
                </c:pt>
                <c:pt idx="319">
                  <c:v>475.462905731262</c:v>
                </c:pt>
                <c:pt idx="320">
                  <c:v>475.731972918165</c:v>
                </c:pt>
                <c:pt idx="321">
                  <c:v>476.105665785899</c:v>
                </c:pt>
                <c:pt idx="322">
                  <c:v>476.523123865073</c:v>
                </c:pt>
                <c:pt idx="323">
                  <c:v>476.915910909442</c:v>
                </c:pt>
                <c:pt idx="324">
                  <c:v>477.221765475705</c:v>
                </c:pt>
                <c:pt idx="325">
                  <c:v>477.556757487652</c:v>
                </c:pt>
                <c:pt idx="326">
                  <c:v>477.843894108507</c:v>
                </c:pt>
                <c:pt idx="327">
                  <c:v>478.199058635613</c:v>
                </c:pt>
                <c:pt idx="328">
                  <c:v>478.60549076954</c:v>
                </c:pt>
                <c:pt idx="329">
                  <c:v>479.001951650702</c:v>
                </c:pt>
                <c:pt idx="330">
                  <c:v>479.347474296636</c:v>
                </c:pt>
                <c:pt idx="331">
                  <c:v>479.759443993487</c:v>
                </c:pt>
                <c:pt idx="332">
                  <c:v>480.164315684871</c:v>
                </c:pt>
                <c:pt idx="333">
                  <c:v>480.55050375788</c:v>
                </c:pt>
                <c:pt idx="334">
                  <c:v>480.853898615618</c:v>
                </c:pt>
                <c:pt idx="335">
                  <c:v>481.295096396156</c:v>
                </c:pt>
                <c:pt idx="336">
                  <c:v>481.607923381485</c:v>
                </c:pt>
                <c:pt idx="337">
                  <c:v>481.988794467477</c:v>
                </c:pt>
                <c:pt idx="338">
                  <c:v>482.342479968342</c:v>
                </c:pt>
                <c:pt idx="339">
                  <c:v>482.674429394517</c:v>
                </c:pt>
                <c:pt idx="340">
                  <c:v>482.895780612451</c:v>
                </c:pt>
                <c:pt idx="341">
                  <c:v>483.234547691433</c:v>
                </c:pt>
                <c:pt idx="342">
                  <c:v>483.560207003491</c:v>
                </c:pt>
                <c:pt idx="343">
                  <c:v>483.870398662039</c:v>
                </c:pt>
                <c:pt idx="344">
                  <c:v>484.264867826893</c:v>
                </c:pt>
                <c:pt idx="345">
                  <c:v>484.592218395557</c:v>
                </c:pt>
                <c:pt idx="346">
                  <c:v>484.858971703013</c:v>
                </c:pt>
                <c:pt idx="347">
                  <c:v>485.231810268738</c:v>
                </c:pt>
                <c:pt idx="348">
                  <c:v>485.608092014277</c:v>
                </c:pt>
                <c:pt idx="349">
                  <c:v>486.03397163158</c:v>
                </c:pt>
                <c:pt idx="350">
                  <c:v>486.386824877465</c:v>
                </c:pt>
                <c:pt idx="351">
                  <c:v>486.848762339178</c:v>
                </c:pt>
                <c:pt idx="352">
                  <c:v>487.234701617146</c:v>
                </c:pt>
                <c:pt idx="353">
                  <c:v>487.497575371094</c:v>
                </c:pt>
                <c:pt idx="354">
                  <c:v>487.879083188707</c:v>
                </c:pt>
                <c:pt idx="355">
                  <c:v>488.276011563383</c:v>
                </c:pt>
                <c:pt idx="356">
                  <c:v>488.606807015001</c:v>
                </c:pt>
                <c:pt idx="357">
                  <c:v>489.028207658876</c:v>
                </c:pt>
                <c:pt idx="358">
                  <c:v>489.427119023445</c:v>
                </c:pt>
                <c:pt idx="359">
                  <c:v>489.729935917598</c:v>
                </c:pt>
                <c:pt idx="360">
                  <c:v>490.032285281952</c:v>
                </c:pt>
                <c:pt idx="361">
                  <c:v>490.406156360316</c:v>
                </c:pt>
                <c:pt idx="362">
                  <c:v>490.841838531143</c:v>
                </c:pt>
                <c:pt idx="363">
                  <c:v>491.137698045816</c:v>
                </c:pt>
                <c:pt idx="364">
                  <c:v>491.534442367251</c:v>
                </c:pt>
                <c:pt idx="365">
                  <c:v>491.972262833515</c:v>
                </c:pt>
                <c:pt idx="366">
                  <c:v>492.367443431675</c:v>
                </c:pt>
                <c:pt idx="367">
                  <c:v>492.863494859632</c:v>
                </c:pt>
                <c:pt idx="368">
                  <c:v>493.336696564923</c:v>
                </c:pt>
                <c:pt idx="369">
                  <c:v>493.738016241838</c:v>
                </c:pt>
                <c:pt idx="370">
                  <c:v>494.220422399239</c:v>
                </c:pt>
                <c:pt idx="371">
                  <c:v>494.70240586835</c:v>
                </c:pt>
                <c:pt idx="372">
                  <c:v>495.893632416294</c:v>
                </c:pt>
                <c:pt idx="373">
                  <c:v>495.623254775913</c:v>
                </c:pt>
                <c:pt idx="374">
                  <c:v>496.072904841573</c:v>
                </c:pt>
                <c:pt idx="375">
                  <c:v>496.489374945398</c:v>
                </c:pt>
                <c:pt idx="376">
                  <c:v>496.961720139109</c:v>
                </c:pt>
                <c:pt idx="377">
                  <c:v>497.42412574064</c:v>
                </c:pt>
                <c:pt idx="378">
                  <c:v>497.878982846194</c:v>
                </c:pt>
                <c:pt idx="379">
                  <c:v>498.269333702097</c:v>
                </c:pt>
                <c:pt idx="380">
                  <c:v>498.793136755148</c:v>
                </c:pt>
                <c:pt idx="381">
                  <c:v>499.189954438207</c:v>
                </c:pt>
                <c:pt idx="382">
                  <c:v>499.648389281679</c:v>
                </c:pt>
                <c:pt idx="383">
                  <c:v>500.072923389639</c:v>
                </c:pt>
                <c:pt idx="384">
                  <c:v>500.521325094882</c:v>
                </c:pt>
                <c:pt idx="385">
                  <c:v>500.961698133785</c:v>
                </c:pt>
                <c:pt idx="386">
                  <c:v>501.314633959766</c:v>
                </c:pt>
                <c:pt idx="387">
                  <c:v>501.738790053515</c:v>
                </c:pt>
                <c:pt idx="388">
                  <c:v>502.175803363638</c:v>
                </c:pt>
                <c:pt idx="389">
                  <c:v>502.63425962169</c:v>
                </c:pt>
                <c:pt idx="390">
                  <c:v>502.952614156455</c:v>
                </c:pt>
                <c:pt idx="391">
                  <c:v>503.436728694685</c:v>
                </c:pt>
                <c:pt idx="392">
                  <c:v>503.828900045946</c:v>
                </c:pt>
                <c:pt idx="393">
                  <c:v>504.343574045004</c:v>
                </c:pt>
                <c:pt idx="394">
                  <c:v>504.855987658974</c:v>
                </c:pt>
                <c:pt idx="395">
                  <c:v>505.313634208834</c:v>
                </c:pt>
                <c:pt idx="396">
                  <c:v>505.677735893778</c:v>
                </c:pt>
                <c:pt idx="397">
                  <c:v>506.147352738829</c:v>
                </c:pt>
                <c:pt idx="398">
                  <c:v>506.645680916412</c:v>
                </c:pt>
                <c:pt idx="399">
                  <c:v>507.067479362865</c:v>
                </c:pt>
                <c:pt idx="400">
                  <c:v>508.71238838879</c:v>
                </c:pt>
                <c:pt idx="401">
                  <c:v>508.114313574576</c:v>
                </c:pt>
                <c:pt idx="402">
                  <c:v>508.436838203394</c:v>
                </c:pt>
                <c:pt idx="403">
                  <c:v>508.909121954769</c:v>
                </c:pt>
                <c:pt idx="404">
                  <c:v>509.39441051099</c:v>
                </c:pt>
                <c:pt idx="405">
                  <c:v>509.877324391474</c:v>
                </c:pt>
                <c:pt idx="406">
                  <c:v>510.260139280099</c:v>
                </c:pt>
                <c:pt idx="407">
                  <c:v>510.790664243546</c:v>
                </c:pt>
                <c:pt idx="408">
                  <c:v>511.266191474911</c:v>
                </c:pt>
                <c:pt idx="409">
                  <c:v>511.642302501267</c:v>
                </c:pt>
                <c:pt idx="410">
                  <c:v>512.96771415552</c:v>
                </c:pt>
                <c:pt idx="411">
                  <c:v>513.422729983021</c:v>
                </c:pt>
                <c:pt idx="412">
                  <c:v>513.741583813199</c:v>
                </c:pt>
                <c:pt idx="413">
                  <c:v>514.2696753071</c:v>
                </c:pt>
                <c:pt idx="414">
                  <c:v>514.627939723189</c:v>
                </c:pt>
                <c:pt idx="415">
                  <c:v>515.078779295995</c:v>
                </c:pt>
                <c:pt idx="416">
                  <c:v>515.512530572834</c:v>
                </c:pt>
                <c:pt idx="417">
                  <c:v>516.675148069408</c:v>
                </c:pt>
                <c:pt idx="418">
                  <c:v>516.305017450828</c:v>
                </c:pt>
                <c:pt idx="419">
                  <c:v>516.722818055914</c:v>
                </c:pt>
                <c:pt idx="420">
                  <c:v>517.14490540452</c:v>
                </c:pt>
                <c:pt idx="421">
                  <c:v>517.535982796528</c:v>
                </c:pt>
                <c:pt idx="422">
                  <c:v>519.78170852701</c:v>
                </c:pt>
                <c:pt idx="423">
                  <c:v>518.780382684808</c:v>
                </c:pt>
                <c:pt idx="424">
                  <c:v>518.942643804382</c:v>
                </c:pt>
                <c:pt idx="425">
                  <c:v>519.317429534549</c:v>
                </c:pt>
                <c:pt idx="426">
                  <c:v>519.797508449717</c:v>
                </c:pt>
                <c:pt idx="427">
                  <c:v>521.074078551637</c:v>
                </c:pt>
                <c:pt idx="428">
                  <c:v>520.844680888089</c:v>
                </c:pt>
                <c:pt idx="429">
                  <c:v>521.272005159063</c:v>
                </c:pt>
                <c:pt idx="430">
                  <c:v>521.686812528615</c:v>
                </c:pt>
                <c:pt idx="431">
                  <c:v>522.148815115833</c:v>
                </c:pt>
                <c:pt idx="432">
                  <c:v>522.612723081833</c:v>
                </c:pt>
                <c:pt idx="433">
                  <c:v>522.95237360604</c:v>
                </c:pt>
                <c:pt idx="434">
                  <c:v>524.535782410191</c:v>
                </c:pt>
                <c:pt idx="435">
                  <c:v>523.950304706722</c:v>
                </c:pt>
                <c:pt idx="436">
                  <c:v>524.209712772197</c:v>
                </c:pt>
                <c:pt idx="437">
                  <c:v>525.812198941589</c:v>
                </c:pt>
                <c:pt idx="438">
                  <c:v>526.642259012928</c:v>
                </c:pt>
                <c:pt idx="439">
                  <c:v>525.973892601837</c:v>
                </c:pt>
                <c:pt idx="440">
                  <c:v>526.030674841469</c:v>
                </c:pt>
                <c:pt idx="441">
                  <c:v>526.474014837115</c:v>
                </c:pt>
                <c:pt idx="442">
                  <c:v>526.807244338624</c:v>
                </c:pt>
                <c:pt idx="443">
                  <c:v>528.712730001734</c:v>
                </c:pt>
                <c:pt idx="444">
                  <c:v>527.789294487499</c:v>
                </c:pt>
                <c:pt idx="445">
                  <c:v>529.935219853124</c:v>
                </c:pt>
                <c:pt idx="446">
                  <c:v>530.384534750372</c:v>
                </c:pt>
                <c:pt idx="447">
                  <c:v>530.75796749273</c:v>
                </c:pt>
                <c:pt idx="448">
                  <c:v>531.026342662149</c:v>
                </c:pt>
                <c:pt idx="449">
                  <c:v>531.189852258808</c:v>
                </c:pt>
                <c:pt idx="450">
                  <c:v>531.878541924654</c:v>
                </c:pt>
                <c:pt idx="451">
                  <c:v>531.30458138495</c:v>
                </c:pt>
                <c:pt idx="452">
                  <c:v>532.905458089734</c:v>
                </c:pt>
                <c:pt idx="453">
                  <c:v>533.129594729401</c:v>
                </c:pt>
                <c:pt idx="454">
                  <c:v>533.450728565997</c:v>
                </c:pt>
                <c:pt idx="455">
                  <c:v>533.728876860703</c:v>
                </c:pt>
                <c:pt idx="456">
                  <c:v>534.528258373601</c:v>
                </c:pt>
                <c:pt idx="457">
                  <c:v>534.430697543487</c:v>
                </c:pt>
                <c:pt idx="458">
                  <c:v>535.373484908495</c:v>
                </c:pt>
                <c:pt idx="459">
                  <c:v>535.719474181585</c:v>
                </c:pt>
                <c:pt idx="460">
                  <c:v>536.182661898824</c:v>
                </c:pt>
                <c:pt idx="461">
                  <c:v>536.471108137935</c:v>
                </c:pt>
                <c:pt idx="462">
                  <c:v>536.903040254048</c:v>
                </c:pt>
                <c:pt idx="463">
                  <c:v>537.508859896343</c:v>
                </c:pt>
                <c:pt idx="464">
                  <c:v>537.759552358682</c:v>
                </c:pt>
                <c:pt idx="465">
                  <c:v>538.142153620484</c:v>
                </c:pt>
                <c:pt idx="466">
                  <c:v>538.466690418467</c:v>
                </c:pt>
                <c:pt idx="467">
                  <c:v>538.817259676327</c:v>
                </c:pt>
                <c:pt idx="468">
                  <c:v>539.542205052529</c:v>
                </c:pt>
                <c:pt idx="469">
                  <c:v>539.812846580517</c:v>
                </c:pt>
                <c:pt idx="470">
                  <c:v>540.245335927241</c:v>
                </c:pt>
                <c:pt idx="471">
                  <c:v>540.424423666821</c:v>
                </c:pt>
                <c:pt idx="472">
                  <c:v>540.96268451885</c:v>
                </c:pt>
                <c:pt idx="473">
                  <c:v>541.335031211611</c:v>
                </c:pt>
                <c:pt idx="474">
                  <c:v>543.009647836156</c:v>
                </c:pt>
                <c:pt idx="475">
                  <c:v>543.36923633681</c:v>
                </c:pt>
                <c:pt idx="476">
                  <c:v>543.698400104365</c:v>
                </c:pt>
                <c:pt idx="477">
                  <c:v>543.743152063559</c:v>
                </c:pt>
                <c:pt idx="478">
                  <c:v>544.361225952868</c:v>
                </c:pt>
                <c:pt idx="479">
                  <c:v>545.061743920719</c:v>
                </c:pt>
                <c:pt idx="480">
                  <c:v>545.195804910562</c:v>
                </c:pt>
                <c:pt idx="481">
                  <c:v>545.674892820124</c:v>
                </c:pt>
                <c:pt idx="482">
                  <c:v>545.958670444309</c:v>
                </c:pt>
                <c:pt idx="483">
                  <c:v>546.857230303668</c:v>
                </c:pt>
                <c:pt idx="484">
                  <c:v>546.914735826126</c:v>
                </c:pt>
                <c:pt idx="485">
                  <c:v>547.473829864467</c:v>
                </c:pt>
                <c:pt idx="486">
                  <c:v>547.799186346454</c:v>
                </c:pt>
                <c:pt idx="487">
                  <c:v>548.198950084288</c:v>
                </c:pt>
                <c:pt idx="488">
                  <c:v>548.687137227487</c:v>
                </c:pt>
                <c:pt idx="489">
                  <c:v>549.148477881982</c:v>
                </c:pt>
                <c:pt idx="490">
                  <c:v>549.551878835491</c:v>
                </c:pt>
                <c:pt idx="491">
                  <c:v>550.115824277584</c:v>
                </c:pt>
                <c:pt idx="492">
                  <c:v>550.446718583841</c:v>
                </c:pt>
                <c:pt idx="493">
                  <c:v>550.923039963733</c:v>
                </c:pt>
                <c:pt idx="494">
                  <c:v>551.380344059436</c:v>
                </c:pt>
                <c:pt idx="495">
                  <c:v>551.847741238063</c:v>
                </c:pt>
                <c:pt idx="496">
                  <c:v>552.175824089946</c:v>
                </c:pt>
                <c:pt idx="497">
                  <c:v>552.678895005887</c:v>
                </c:pt>
                <c:pt idx="498">
                  <c:v>553.22995403728</c:v>
                </c:pt>
                <c:pt idx="499">
                  <c:v>553.669643471514</c:v>
                </c:pt>
                <c:pt idx="500">
                  <c:v>554.263616767551</c:v>
                </c:pt>
                <c:pt idx="501">
                  <c:v>554.751955474294</c:v>
                </c:pt>
                <c:pt idx="502">
                  <c:v>555.103526034312</c:v>
                </c:pt>
                <c:pt idx="503">
                  <c:v>555.658934215749</c:v>
                </c:pt>
                <c:pt idx="504">
                  <c:v>556.22489882718</c:v>
                </c:pt>
                <c:pt idx="505">
                  <c:v>556.803449782417</c:v>
                </c:pt>
                <c:pt idx="506">
                  <c:v>557.23956287561</c:v>
                </c:pt>
                <c:pt idx="507">
                  <c:v>558.086869315121</c:v>
                </c:pt>
                <c:pt idx="508">
                  <c:v>558.526553166043</c:v>
                </c:pt>
                <c:pt idx="509">
                  <c:v>559.029516213789</c:v>
                </c:pt>
                <c:pt idx="510">
                  <c:v>559.606549956417</c:v>
                </c:pt>
                <c:pt idx="511">
                  <c:v>560.179471073531</c:v>
                </c:pt>
                <c:pt idx="512">
                  <c:v>560.587249927616</c:v>
                </c:pt>
                <c:pt idx="513">
                  <c:v>561.181522547212</c:v>
                </c:pt>
                <c:pt idx="514">
                  <c:v>561.718261659998</c:v>
                </c:pt>
                <c:pt idx="515">
                  <c:v>562.198129399192</c:v>
                </c:pt>
                <c:pt idx="516">
                  <c:v>562.773228701645</c:v>
                </c:pt>
                <c:pt idx="517">
                  <c:v>563.349502586771</c:v>
                </c:pt>
                <c:pt idx="518">
                  <c:v>563.762042930622</c:v>
                </c:pt>
                <c:pt idx="519">
                  <c:v>564.358576556437</c:v>
                </c:pt>
                <c:pt idx="520">
                  <c:v>564.973621927089</c:v>
                </c:pt>
                <c:pt idx="521">
                  <c:v>565.496000387519</c:v>
                </c:pt>
                <c:pt idx="522">
                  <c:v>566.048361617731</c:v>
                </c:pt>
                <c:pt idx="523">
                  <c:v>566.826734951335</c:v>
                </c:pt>
                <c:pt idx="524">
                  <c:v>567.415248259276</c:v>
                </c:pt>
                <c:pt idx="525">
                  <c:v>568.067694734979</c:v>
                </c:pt>
                <c:pt idx="526">
                  <c:v>568.639712299915</c:v>
                </c:pt>
                <c:pt idx="527">
                  <c:v>569.11952540785</c:v>
                </c:pt>
                <c:pt idx="528">
                  <c:v>569.68593100244</c:v>
                </c:pt>
                <c:pt idx="529">
                  <c:v>570.350587805795</c:v>
                </c:pt>
                <c:pt idx="530">
                  <c:v>571.096594842201</c:v>
                </c:pt>
                <c:pt idx="531">
                  <c:v>571.655115999868</c:v>
                </c:pt>
                <c:pt idx="532">
                  <c:v>572.415705878336</c:v>
                </c:pt>
                <c:pt idx="533">
                  <c:v>572.96909985771</c:v>
                </c:pt>
                <c:pt idx="534">
                  <c:v>573.710936414865</c:v>
                </c:pt>
                <c:pt idx="535">
                  <c:v>574.641550493932</c:v>
                </c:pt>
                <c:pt idx="536">
                  <c:v>575.379468515551</c:v>
                </c:pt>
                <c:pt idx="537">
                  <c:v>575.959798000838</c:v>
                </c:pt>
                <c:pt idx="538">
                  <c:v>576.713973544604</c:v>
                </c:pt>
                <c:pt idx="539">
                  <c:v>577.324201804001</c:v>
                </c:pt>
                <c:pt idx="540">
                  <c:v>578.084541414517</c:v>
                </c:pt>
                <c:pt idx="541">
                  <c:v>578.856235559682</c:v>
                </c:pt>
                <c:pt idx="542">
                  <c:v>579.595958924109</c:v>
                </c:pt>
                <c:pt idx="543">
                  <c:v>580.159143793375</c:v>
                </c:pt>
                <c:pt idx="544">
                  <c:v>581.007627042674</c:v>
                </c:pt>
                <c:pt idx="545">
                  <c:v>581.902964856065</c:v>
                </c:pt>
                <c:pt idx="546">
                  <c:v>582.751089289654</c:v>
                </c:pt>
                <c:pt idx="547">
                  <c:v>583.543448832517</c:v>
                </c:pt>
                <c:pt idx="548">
                  <c:v>584.414373306566</c:v>
                </c:pt>
                <c:pt idx="549">
                  <c:v>585.014974611102</c:v>
                </c:pt>
                <c:pt idx="550">
                  <c:v>585.895201009293</c:v>
                </c:pt>
                <c:pt idx="551">
                  <c:v>586.811429222165</c:v>
                </c:pt>
                <c:pt idx="552">
                  <c:v>587.56905715352</c:v>
                </c:pt>
                <c:pt idx="553">
                  <c:v>588.515130494929</c:v>
                </c:pt>
                <c:pt idx="554">
                  <c:v>589.369470755435</c:v>
                </c:pt>
                <c:pt idx="555">
                  <c:v>590.201893934687</c:v>
                </c:pt>
                <c:pt idx="556">
                  <c:v>591.162230575744</c:v>
                </c:pt>
                <c:pt idx="557">
                  <c:v>592.122137948859</c:v>
                </c:pt>
                <c:pt idx="558">
                  <c:v>592.841807657163</c:v>
                </c:pt>
                <c:pt idx="559">
                  <c:v>593.807950872181</c:v>
                </c:pt>
                <c:pt idx="560">
                  <c:v>594.680361214061</c:v>
                </c:pt>
                <c:pt idx="561">
                  <c:v>595.890976762878</c:v>
                </c:pt>
                <c:pt idx="562">
                  <c:v>596.629747751983</c:v>
                </c:pt>
                <c:pt idx="563">
                  <c:v>597.697666791657</c:v>
                </c:pt>
                <c:pt idx="564">
                  <c:v>598.442565489589</c:v>
                </c:pt>
                <c:pt idx="565">
                  <c:v>599.412531800974</c:v>
                </c:pt>
                <c:pt idx="566">
                  <c:v>600.470477123504</c:v>
                </c:pt>
                <c:pt idx="567">
                  <c:v>601.572488892689</c:v>
                </c:pt>
                <c:pt idx="568">
                  <c:v>602.452200762809</c:v>
                </c:pt>
                <c:pt idx="569">
                  <c:v>603.548596703407</c:v>
                </c:pt>
                <c:pt idx="570">
                  <c:v>604.661674847025</c:v>
                </c:pt>
                <c:pt idx="571">
                  <c:v>605.677850892437</c:v>
                </c:pt>
                <c:pt idx="572">
                  <c:v>606.753174151633</c:v>
                </c:pt>
                <c:pt idx="573">
                  <c:v>607.946791232347</c:v>
                </c:pt>
                <c:pt idx="574">
                  <c:v>608.829000058628</c:v>
                </c:pt>
                <c:pt idx="575">
                  <c:v>609.991122726316</c:v>
                </c:pt>
                <c:pt idx="576">
                  <c:v>611.147708214881</c:v>
                </c:pt>
                <c:pt idx="577">
                  <c:v>612.298705501525</c:v>
                </c:pt>
                <c:pt idx="578">
                  <c:v>613.218300697345</c:v>
                </c:pt>
                <c:pt idx="579">
                  <c:v>614.627206447457</c:v>
                </c:pt>
                <c:pt idx="580">
                  <c:v>615.56778366164</c:v>
                </c:pt>
                <c:pt idx="581">
                  <c:v>616.711736835561</c:v>
                </c:pt>
                <c:pt idx="582">
                  <c:v>617.999724699988</c:v>
                </c:pt>
                <c:pt idx="583">
                  <c:v>619.073073246838</c:v>
                </c:pt>
                <c:pt idx="584">
                  <c:v>620.316721157962</c:v>
                </c:pt>
                <c:pt idx="585">
                  <c:v>621.57060937246</c:v>
                </c:pt>
                <c:pt idx="586">
                  <c:v>622.849812452328</c:v>
                </c:pt>
                <c:pt idx="587">
                  <c:v>624.257033957994</c:v>
                </c:pt>
                <c:pt idx="588">
                  <c:v>625.522687234627</c:v>
                </c:pt>
                <c:pt idx="589">
                  <c:v>626.559488973676</c:v>
                </c:pt>
                <c:pt idx="590">
                  <c:v>627.85493734022</c:v>
                </c:pt>
                <c:pt idx="591">
                  <c:v>629.165000955881</c:v>
                </c:pt>
                <c:pt idx="592">
                  <c:v>630.163748317353</c:v>
                </c:pt>
                <c:pt idx="593">
                  <c:v>631.519998874752</c:v>
                </c:pt>
                <c:pt idx="594">
                  <c:v>632.806081843435</c:v>
                </c:pt>
                <c:pt idx="595">
                  <c:v>634.109050945327</c:v>
                </c:pt>
                <c:pt idx="596">
                  <c:v>635.426583362106</c:v>
                </c:pt>
                <c:pt idx="597">
                  <c:v>636.753761504817</c:v>
                </c:pt>
                <c:pt idx="598">
                  <c:v>637.836365884441</c:v>
                </c:pt>
                <c:pt idx="599">
                  <c:v>639.118074918125</c:v>
                </c:pt>
                <c:pt idx="600">
                  <c:v>640.406591789815</c:v>
                </c:pt>
                <c:pt idx="601">
                  <c:v>641.779576792338</c:v>
                </c:pt>
                <c:pt idx="602">
                  <c:v>642.906153797403</c:v>
                </c:pt>
                <c:pt idx="603">
                  <c:v>644.215081177393</c:v>
                </c:pt>
                <c:pt idx="604">
                  <c:v>645.380593567017</c:v>
                </c:pt>
                <c:pt idx="605">
                  <c:v>646.608583895387</c:v>
                </c:pt>
                <c:pt idx="606">
                  <c:v>647.87936363098</c:v>
                </c:pt>
                <c:pt idx="607">
                  <c:v>649.12212050169</c:v>
                </c:pt>
                <c:pt idx="608">
                  <c:v>650.121718203749</c:v>
                </c:pt>
                <c:pt idx="609">
                  <c:v>651.376750377856</c:v>
                </c:pt>
                <c:pt idx="610">
                  <c:v>652.551297424803</c:v>
                </c:pt>
                <c:pt idx="611">
                  <c:v>653.701942465259</c:v>
                </c:pt>
                <c:pt idx="612">
                  <c:v>654.790033457488</c:v>
                </c:pt>
                <c:pt idx="613">
                  <c:v>656.83532903468</c:v>
                </c:pt>
                <c:pt idx="614">
                  <c:v>658.06523773506</c:v>
                </c:pt>
                <c:pt idx="615">
                  <c:v>659.193626219661</c:v>
                </c:pt>
                <c:pt idx="616">
                  <c:v>659.985658249364</c:v>
                </c:pt>
                <c:pt idx="617">
                  <c:v>661.10328347906</c:v>
                </c:pt>
                <c:pt idx="618">
                  <c:v>662.207264164597</c:v>
                </c:pt>
                <c:pt idx="619">
                  <c:v>663.062551079035</c:v>
                </c:pt>
                <c:pt idx="620">
                  <c:v>664.079678539459</c:v>
                </c:pt>
                <c:pt idx="621">
                  <c:v>665.126869482405</c:v>
                </c:pt>
                <c:pt idx="622">
                  <c:v>665.776945152568</c:v>
                </c:pt>
                <c:pt idx="623">
                  <c:v>666.648536963776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40641825"/>
        <c:axId val="6936172"/>
      </c:lineChart>
      <c:catAx>
        <c:axId val="4064182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6936172"/>
        <c:crosses val="autoZero"/>
        <c:auto val="1"/>
        <c:lblAlgn val="ctr"/>
        <c:lblOffset val="100"/>
        <c:noMultiLvlLbl val="0"/>
      </c:catAx>
      <c:valAx>
        <c:axId val="69361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4064182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0305720" y="125280"/>
      <a:ext cx="4601520" cy="27374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/>
              </a:p>
            </c:txPr>
          </c:dLbls>
          <c:cat>
            <c:strRef>
              <c:f>[6]Лист1!$O$14:$O$637</c:f>
              <c:strCache>
                <c:ptCount val="624"/>
                <c:pt idx="0">
                  <c:v>0</c:v>
                </c:pt>
                <c:pt idx="1">
                  <c:v>0.00143507210949006</c:v>
                </c:pt>
                <c:pt idx="2">
                  <c:v>0.00516740849083228</c:v>
                </c:pt>
                <c:pt idx="3">
                  <c:v>0.00979752515808318</c:v>
                </c:pt>
                <c:pt idx="4">
                  <c:v>0.0122886112445164</c:v>
                </c:pt>
                <c:pt idx="5">
                  <c:v>0.0147968359546748</c:v>
                </c:pt>
                <c:pt idx="6">
                  <c:v>0.0173388966891938</c:v>
                </c:pt>
                <c:pt idx="7">
                  <c:v>0.018617613605685</c:v>
                </c:pt>
                <c:pt idx="8">
                  <c:v>0.0198739462373015</c:v>
                </c:pt>
                <c:pt idx="9">
                  <c:v>0.0211199410925948</c:v>
                </c:pt>
                <c:pt idx="10">
                  <c:v>0.0223984230822825</c:v>
                </c:pt>
                <c:pt idx="11">
                  <c:v>0.023622080822427</c:v>
                </c:pt>
                <c:pt idx="12">
                  <c:v>0.0274706269238278</c:v>
                </c:pt>
                <c:pt idx="13">
                  <c:v>0.0288036136430816</c:v>
                </c:pt>
                <c:pt idx="14">
                  <c:v>0.0301295468906585</c:v>
                </c:pt>
                <c:pt idx="15">
                  <c:v>0.0314649146230849</c:v>
                </c:pt>
                <c:pt idx="16">
                  <c:v>0.0328506155813477</c:v>
                </c:pt>
                <c:pt idx="17">
                  <c:v>0.034192830589447</c:v>
                </c:pt>
                <c:pt idx="18">
                  <c:v>0.0355407022641267</c:v>
                </c:pt>
                <c:pt idx="19">
                  <c:v>0.036882143592243</c:v>
                </c:pt>
                <c:pt idx="20">
                  <c:v>0.0382195922166125</c:v>
                </c:pt>
                <c:pt idx="21">
                  <c:v>0.0395683930929879</c:v>
                </c:pt>
                <c:pt idx="22">
                  <c:v>0.0422731846762764</c:v>
                </c:pt>
                <c:pt idx="23">
                  <c:v>0.0436221792428013</c:v>
                </c:pt>
                <c:pt idx="24">
                  <c:v>0.0449995603042647</c:v>
                </c:pt>
                <c:pt idx="25">
                  <c:v>0.0463009627798879</c:v>
                </c:pt>
                <c:pt idx="26">
                  <c:v>0.0473843047490226</c:v>
                </c:pt>
                <c:pt idx="27">
                  <c:v>0.0485157673347878</c:v>
                </c:pt>
                <c:pt idx="28">
                  <c:v>0.0505820827170697</c:v>
                </c:pt>
                <c:pt idx="29">
                  <c:v>0.0515111957314104</c:v>
                </c:pt>
                <c:pt idx="30">
                  <c:v>0.0524516218602307</c:v>
                </c:pt>
                <c:pt idx="31">
                  <c:v>0.0534298608090454</c:v>
                </c:pt>
                <c:pt idx="32">
                  <c:v>0.0544143176123533</c:v>
                </c:pt>
                <c:pt idx="33">
                  <c:v>0.0553691700318283</c:v>
                </c:pt>
                <c:pt idx="34">
                  <c:v>0.0563514810848237</c:v>
                </c:pt>
                <c:pt idx="35">
                  <c:v>0.0571868860257748</c:v>
                </c:pt>
                <c:pt idx="36">
                  <c:v>0.0595250744827583</c:v>
                </c:pt>
                <c:pt idx="37">
                  <c:v>0.0603214303737904</c:v>
                </c:pt>
                <c:pt idx="38">
                  <c:v>0.0611138223468634</c:v>
                </c:pt>
                <c:pt idx="39">
                  <c:v>0.0618219119673031</c:v>
                </c:pt>
                <c:pt idx="40">
                  <c:v>0.0626735531913512</c:v>
                </c:pt>
                <c:pt idx="41">
                  <c:v>0.0635013757941356</c:v>
                </c:pt>
                <c:pt idx="42">
                  <c:v>0.0642923274457252</c:v>
                </c:pt>
                <c:pt idx="43">
                  <c:v>0.0652444067262599</c:v>
                </c:pt>
                <c:pt idx="44">
                  <c:v>0.066333909493869</c:v>
                </c:pt>
                <c:pt idx="45">
                  <c:v>0.0674515427585968</c:v>
                </c:pt>
                <c:pt idx="46">
                  <c:v>0.0686030729596404</c:v>
                </c:pt>
                <c:pt idx="47">
                  <c:v>0.0699705772217169</c:v>
                </c:pt>
                <c:pt idx="48">
                  <c:v>0.0713206541514173</c:v>
                </c:pt>
                <c:pt idx="49">
                  <c:v>0.0726558961470054</c:v>
                </c:pt>
                <c:pt idx="50">
                  <c:v>0.0740308463102368</c:v>
                </c:pt>
                <c:pt idx="51">
                  <c:v>0.075378514676495</c:v>
                </c:pt>
                <c:pt idx="52">
                  <c:v>0.0767453989201261</c:v>
                </c:pt>
                <c:pt idx="53">
                  <c:v>0.0795526561772242</c:v>
                </c:pt>
                <c:pt idx="54">
                  <c:v>0.0809634485646273</c:v>
                </c:pt>
                <c:pt idx="55">
                  <c:v>0.0823821759809642</c:v>
                </c:pt>
                <c:pt idx="56">
                  <c:v>0.0838049406526671</c:v>
                </c:pt>
                <c:pt idx="57">
                  <c:v>0.0852390655088443</c:v>
                </c:pt>
                <c:pt idx="58">
                  <c:v>0.0866687215843342</c:v>
                </c:pt>
                <c:pt idx="59">
                  <c:v>0.0880963638863841</c:v>
                </c:pt>
                <c:pt idx="60">
                  <c:v>0.0910041482774108</c:v>
                </c:pt>
                <c:pt idx="61">
                  <c:v>0.0924333553883884</c:v>
                </c:pt>
                <c:pt idx="62">
                  <c:v>0.0944188376543698</c:v>
                </c:pt>
                <c:pt idx="63">
                  <c:v>0.0960732594124402</c:v>
                </c:pt>
                <c:pt idx="64">
                  <c:v>0.0970984358721381</c:v>
                </c:pt>
                <c:pt idx="65">
                  <c:v>0.0982978728061244</c:v>
                </c:pt>
                <c:pt idx="66">
                  <c:v>0.0997315170604752</c:v>
                </c:pt>
                <c:pt idx="67">
                  <c:v>0.101221013352603</c:v>
                </c:pt>
                <c:pt idx="68">
                  <c:v>0.102625533518267</c:v>
                </c:pt>
                <c:pt idx="69">
                  <c:v>0.104035584147661</c:v>
                </c:pt>
                <c:pt idx="70">
                  <c:v>0.105472299235728</c:v>
                </c:pt>
                <c:pt idx="71">
                  <c:v>0.106914529559172</c:v>
                </c:pt>
                <c:pt idx="72">
                  <c:v>0.108354125896325</c:v>
                </c:pt>
                <c:pt idx="73">
                  <c:v>0.109819886955514</c:v>
                </c:pt>
                <c:pt idx="74">
                  <c:v>0.111263217626545</c:v>
                </c:pt>
                <c:pt idx="75">
                  <c:v>0.112768733271826</c:v>
                </c:pt>
                <c:pt idx="76">
                  <c:v>0.114232071180797</c:v>
                </c:pt>
                <c:pt idx="77">
                  <c:v>0.115706479647505</c:v>
                </c:pt>
                <c:pt idx="78">
                  <c:v>0.117177609639042</c:v>
                </c:pt>
                <c:pt idx="79">
                  <c:v>0.118671603163743</c:v>
                </c:pt>
                <c:pt idx="80">
                  <c:v>0.120156070802389</c:v>
                </c:pt>
                <c:pt idx="81">
                  <c:v>0.121652424511355</c:v>
                </c:pt>
                <c:pt idx="82">
                  <c:v>0.123145532428984</c:v>
                </c:pt>
                <c:pt idx="83">
                  <c:v>0.124694090515452</c:v>
                </c:pt>
                <c:pt idx="84">
                  <c:v>0.126186245355117</c:v>
                </c:pt>
                <c:pt idx="85">
                  <c:v>0.127683446431334</c:v>
                </c:pt>
                <c:pt idx="86">
                  <c:v>0.129171729875545</c:v>
                </c:pt>
                <c:pt idx="87">
                  <c:v>0.130669879845187</c:v>
                </c:pt>
                <c:pt idx="88">
                  <c:v>0.132178644683376</c:v>
                </c:pt>
                <c:pt idx="89">
                  <c:v>0.133686976309012</c:v>
                </c:pt>
                <c:pt idx="90">
                  <c:v>0.135190492388309</c:v>
                </c:pt>
                <c:pt idx="91">
                  <c:v>0.136759251324823</c:v>
                </c:pt>
                <c:pt idx="92">
                  <c:v>0.138276527025155</c:v>
                </c:pt>
                <c:pt idx="93">
                  <c:v>0.139805964813931</c:v>
                </c:pt>
                <c:pt idx="94">
                  <c:v>0.141330015103472</c:v>
                </c:pt>
                <c:pt idx="95">
                  <c:v>0.143057583541299</c:v>
                </c:pt>
                <c:pt idx="96">
                  <c:v>0.144595789012558</c:v>
                </c:pt>
                <c:pt idx="97">
                  <c:v>0.146117243385559</c:v>
                </c:pt>
                <c:pt idx="98">
                  <c:v>0.147644607565664</c:v>
                </c:pt>
                <c:pt idx="99">
                  <c:v>0.149227408548501</c:v>
                </c:pt>
                <c:pt idx="100">
                  <c:v>0.152287638559283</c:v>
                </c:pt>
                <c:pt idx="101">
                  <c:v>0.153837950287049</c:v>
                </c:pt>
                <c:pt idx="102">
                  <c:v>0.155383553424266</c:v>
                </c:pt>
                <c:pt idx="103">
                  <c:v>0.156940125962164</c:v>
                </c:pt>
                <c:pt idx="104">
                  <c:v>0.158495617892142</c:v>
                </c:pt>
                <c:pt idx="105">
                  <c:v>0.160056318655826</c:v>
                </c:pt>
                <c:pt idx="106">
                  <c:v>0.161667520631898</c:v>
                </c:pt>
                <c:pt idx="107">
                  <c:v>0.163233913107133</c:v>
                </c:pt>
                <c:pt idx="108">
                  <c:v>0.164789127622722</c:v>
                </c:pt>
                <c:pt idx="109">
                  <c:v>0.166356886264598</c:v>
                </c:pt>
                <c:pt idx="110">
                  <c:v>0.167919901076303</c:v>
                </c:pt>
                <c:pt idx="111">
                  <c:v>0.169498328146258</c:v>
                </c:pt>
                <c:pt idx="112">
                  <c:v>0.171070551644884</c:v>
                </c:pt>
                <c:pt idx="113">
                  <c:v>0.172650406272864</c:v>
                </c:pt>
                <c:pt idx="114">
                  <c:v>0.174281307168297</c:v>
                </c:pt>
                <c:pt idx="115">
                  <c:v>0.175861074548644</c:v>
                </c:pt>
                <c:pt idx="116">
                  <c:v>0.177447781665915</c:v>
                </c:pt>
                <c:pt idx="117">
                  <c:v>0.179033304435772</c:v>
                </c:pt>
                <c:pt idx="118">
                  <c:v>0.18061478984095</c:v>
                </c:pt>
                <c:pt idx="119">
                  <c:v>0.182211294363013</c:v>
                </c:pt>
                <c:pt idx="120">
                  <c:v>0.1837963282316</c:v>
                </c:pt>
                <c:pt idx="121">
                  <c:v>0.185375054150067</c:v>
                </c:pt>
                <c:pt idx="122">
                  <c:v>0.187012915721117</c:v>
                </c:pt>
                <c:pt idx="123">
                  <c:v>0.188615934191683</c:v>
                </c:pt>
                <c:pt idx="124">
                  <c:v>0.190213408922636</c:v>
                </c:pt>
                <c:pt idx="125">
                  <c:v>0.1918253238819</c:v>
                </c:pt>
                <c:pt idx="126">
                  <c:v>0.193433073764192</c:v>
                </c:pt>
                <c:pt idx="127">
                  <c:v>0.195057594841206</c:v>
                </c:pt>
                <c:pt idx="128">
                  <c:v>0.196684004886341</c:v>
                </c:pt>
                <c:pt idx="129">
                  <c:v>0.198314575702169</c:v>
                </c:pt>
                <c:pt idx="130">
                  <c:v>0.199982739872266</c:v>
                </c:pt>
                <c:pt idx="131">
                  <c:v>0.201620219055137</c:v>
                </c:pt>
                <c:pt idx="132">
                  <c:v>0.2032476037163</c:v>
                </c:pt>
                <c:pt idx="133">
                  <c:v>0.204868643099317</c:v>
                </c:pt>
                <c:pt idx="134">
                  <c:v>0.206504374471971</c:v>
                </c:pt>
                <c:pt idx="135">
                  <c:v>0.208138970407025</c:v>
                </c:pt>
                <c:pt idx="136">
                  <c:v>0.209776242621182</c:v>
                </c:pt>
                <c:pt idx="137">
                  <c:v>0.211416199892412</c:v>
                </c:pt>
                <c:pt idx="138">
                  <c:v>0.213117755212728</c:v>
                </c:pt>
                <c:pt idx="139">
                  <c:v>0.214773829887226</c:v>
                </c:pt>
                <c:pt idx="140">
                  <c:v>0.216434321284948</c:v>
                </c:pt>
                <c:pt idx="141">
                  <c:v>0.218107593957974</c:v>
                </c:pt>
                <c:pt idx="142">
                  <c:v>0.219758325832249</c:v>
                </c:pt>
                <c:pt idx="143">
                  <c:v>0.221419257262331</c:v>
                </c:pt>
                <c:pt idx="144">
                  <c:v>0.223070821995963</c:v>
                </c:pt>
                <c:pt idx="145">
                  <c:v>0.224719687983413</c:v>
                </c:pt>
                <c:pt idx="146">
                  <c:v>0.226424108299091</c:v>
                </c:pt>
                <c:pt idx="147">
                  <c:v>0.228090061921013</c:v>
                </c:pt>
                <c:pt idx="148">
                  <c:v>0.229748791156197</c:v>
                </c:pt>
                <c:pt idx="149">
                  <c:v>0.23141951634229</c:v>
                </c:pt>
                <c:pt idx="150">
                  <c:v>0.233106204965199</c:v>
                </c:pt>
                <c:pt idx="151">
                  <c:v>0.234791041117004</c:v>
                </c:pt>
                <c:pt idx="152">
                  <c:v>0.236481075800045</c:v>
                </c:pt>
                <c:pt idx="153">
                  <c:v>0.238156939064804</c:v>
                </c:pt>
                <c:pt idx="154">
                  <c:v>0.239903861660011</c:v>
                </c:pt>
                <c:pt idx="155">
                  <c:v>0.241594021155573</c:v>
                </c:pt>
                <c:pt idx="156">
                  <c:v>0.243282434095144</c:v>
                </c:pt>
                <c:pt idx="157">
                  <c:v>0.244968952295087</c:v>
                </c:pt>
                <c:pt idx="158">
                  <c:v>0.246669287735817</c:v>
                </c:pt>
                <c:pt idx="159">
                  <c:v>0.248370930415364</c:v>
                </c:pt>
                <c:pt idx="160">
                  <c:v>0.250087275031478</c:v>
                </c:pt>
                <c:pt idx="161">
                  <c:v>0.251804179114485</c:v>
                </c:pt>
                <c:pt idx="162">
                  <c:v>0.255322425709126</c:v>
                </c:pt>
                <c:pt idx="163">
                  <c:v>0.25704754805768</c:v>
                </c:pt>
                <c:pt idx="164">
                  <c:v>0.258767760771412</c:v>
                </c:pt>
                <c:pt idx="165">
                  <c:v>0.260502058580544</c:v>
                </c:pt>
                <c:pt idx="166">
                  <c:v>0.262231451200315</c:v>
                </c:pt>
                <c:pt idx="167">
                  <c:v>0.263959805323816</c:v>
                </c:pt>
                <c:pt idx="168">
                  <c:v>0.265684014530339</c:v>
                </c:pt>
                <c:pt idx="169">
                  <c:v>0.267461387841715</c:v>
                </c:pt>
                <c:pt idx="170">
                  <c:v>0.26920205723786</c:v>
                </c:pt>
                <c:pt idx="171">
                  <c:v>0.270945761848023</c:v>
                </c:pt>
                <c:pt idx="172">
                  <c:v>0.272688580698131</c:v>
                </c:pt>
                <c:pt idx="173">
                  <c:v>0.274435934540042</c:v>
                </c:pt>
                <c:pt idx="174">
                  <c:v>0.276195193276608</c:v>
                </c:pt>
                <c:pt idx="175">
                  <c:v>0.277953600127701</c:v>
                </c:pt>
                <c:pt idx="176">
                  <c:v>0.279706907381243</c:v>
                </c:pt>
                <c:pt idx="177">
                  <c:v>0.281516653961884</c:v>
                </c:pt>
                <c:pt idx="178">
                  <c:v>0.283269783704253</c:v>
                </c:pt>
                <c:pt idx="179">
                  <c:v>0.28502764045485</c:v>
                </c:pt>
                <c:pt idx="180">
                  <c:v>0.286786941657292</c:v>
                </c:pt>
                <c:pt idx="181">
                  <c:v>0.28855265138516</c:v>
                </c:pt>
                <c:pt idx="182">
                  <c:v>0.290326314328484</c:v>
                </c:pt>
                <c:pt idx="183">
                  <c:v>0.292094970505358</c:v>
                </c:pt>
                <c:pt idx="184">
                  <c:v>0.293867591760486</c:v>
                </c:pt>
                <c:pt idx="185">
                  <c:v>0.295713025181036</c:v>
                </c:pt>
                <c:pt idx="186">
                  <c:v>0.297500279598771</c:v>
                </c:pt>
                <c:pt idx="187">
                  <c:v>0.299303130770328</c:v>
                </c:pt>
                <c:pt idx="188">
                  <c:v>0.3010877495641</c:v>
                </c:pt>
                <c:pt idx="189">
                  <c:v>0.302892891240575</c:v>
                </c:pt>
                <c:pt idx="190">
                  <c:v>0.304699616455178</c:v>
                </c:pt>
                <c:pt idx="191">
                  <c:v>0.306506386994259</c:v>
                </c:pt>
                <c:pt idx="192">
                  <c:v>0.308303075387719</c:v>
                </c:pt>
                <c:pt idx="193">
                  <c:v>0.310166214807434</c:v>
                </c:pt>
                <c:pt idx="194">
                  <c:v>0.311966957032457</c:v>
                </c:pt>
                <c:pt idx="195">
                  <c:v>0.313780132898194</c:v>
                </c:pt>
                <c:pt idx="196">
                  <c:v>0.315598301652217</c:v>
                </c:pt>
                <c:pt idx="197">
                  <c:v>0.317424889404202</c:v>
                </c:pt>
                <c:pt idx="198">
                  <c:v>0.319258938671714</c:v>
                </c:pt>
                <c:pt idx="199">
                  <c:v>0.321088813958016</c:v>
                </c:pt>
                <c:pt idx="200">
                  <c:v>0.322923755630015</c:v>
                </c:pt>
                <c:pt idx="201">
                  <c:v>0.32481093140031</c:v>
                </c:pt>
                <c:pt idx="202">
                  <c:v>0.326654440173306</c:v>
                </c:pt>
                <c:pt idx="203">
                  <c:v>0.328484286313834</c:v>
                </c:pt>
                <c:pt idx="204">
                  <c:v>0.330319211439579</c:v>
                </c:pt>
                <c:pt idx="205">
                  <c:v>0.33215232666806</c:v>
                </c:pt>
                <c:pt idx="206">
                  <c:v>0.333994000945293</c:v>
                </c:pt>
                <c:pt idx="207">
                  <c:v>0.335845862210468</c:v>
                </c:pt>
                <c:pt idx="208">
                  <c:v>0.337702027873711</c:v>
                </c:pt>
                <c:pt idx="209">
                  <c:v>0.339615586242108</c:v>
                </c:pt>
                <c:pt idx="210">
                  <c:v>0.341483128545609</c:v>
                </c:pt>
                <c:pt idx="211">
                  <c:v>0.343347176567428</c:v>
                </c:pt>
                <c:pt idx="212">
                  <c:v>0.345218206541269</c:v>
                </c:pt>
                <c:pt idx="213">
                  <c:v>0.347080617088994</c:v>
                </c:pt>
                <c:pt idx="214">
                  <c:v>0.348965530693994</c:v>
                </c:pt>
                <c:pt idx="215">
                  <c:v>0.350833179675999</c:v>
                </c:pt>
                <c:pt idx="216">
                  <c:v>0.352702709538012</c:v>
                </c:pt>
                <c:pt idx="217">
                  <c:v>0.354641683124673</c:v>
                </c:pt>
                <c:pt idx="218">
                  <c:v>0.356538411169631</c:v>
                </c:pt>
                <c:pt idx="219">
                  <c:v>0.35841938386103</c:v>
                </c:pt>
                <c:pt idx="220">
                  <c:v>0.360317077955772</c:v>
                </c:pt>
                <c:pt idx="221">
                  <c:v>0.362217489937951</c:v>
                </c:pt>
                <c:pt idx="222">
                  <c:v>0.364123304164588</c:v>
                </c:pt>
                <c:pt idx="223">
                  <c:v>0.366041541757107</c:v>
                </c:pt>
                <c:pt idx="224">
                  <c:v>0.367951083563715</c:v>
                </c:pt>
                <c:pt idx="225">
                  <c:v>0.369941104780672</c:v>
                </c:pt>
                <c:pt idx="226">
                  <c:v>0.371857215833097</c:v>
                </c:pt>
                <c:pt idx="227">
                  <c:v>0.373769953993408</c:v>
                </c:pt>
                <c:pt idx="228">
                  <c:v>0.375698836381887</c:v>
                </c:pt>
                <c:pt idx="229">
                  <c:v>0.377628734459821</c:v>
                </c:pt>
                <c:pt idx="230">
                  <c:v>0.379540027768763</c:v>
                </c:pt>
                <c:pt idx="231">
                  <c:v>0.381474637869728</c:v>
                </c:pt>
                <c:pt idx="232">
                  <c:v>0.383410424586246</c:v>
                </c:pt>
                <c:pt idx="233">
                  <c:v>0.385412502238861</c:v>
                </c:pt>
                <c:pt idx="234">
                  <c:v>0.387363995026155</c:v>
                </c:pt>
                <c:pt idx="235">
                  <c:v>0.389303909870868</c:v>
                </c:pt>
                <c:pt idx="236">
                  <c:v>0.391263018965196</c:v>
                </c:pt>
                <c:pt idx="237">
                  <c:v>0.393217865562768</c:v>
                </c:pt>
                <c:pt idx="238">
                  <c:v>0.395192789212339</c:v>
                </c:pt>
                <c:pt idx="239">
                  <c:v>0.397153340276844</c:v>
                </c:pt>
                <c:pt idx="240">
                  <c:v>0.399118666319675</c:v>
                </c:pt>
                <c:pt idx="241">
                  <c:v>0.401101587662666</c:v>
                </c:pt>
                <c:pt idx="242">
                  <c:v>0.403114869432983</c:v>
                </c:pt>
                <c:pt idx="243">
                  <c:v>0.405094746046298</c:v>
                </c:pt>
                <c:pt idx="244">
                  <c:v>0.407079481397037</c:v>
                </c:pt>
                <c:pt idx="245">
                  <c:v>0.409071895373139</c:v>
                </c:pt>
                <c:pt idx="246">
                  <c:v>0.411073736834145</c:v>
                </c:pt>
                <c:pt idx="247">
                  <c:v>0.413057432520307</c:v>
                </c:pt>
                <c:pt idx="248">
                  <c:v>0.415055235149562</c:v>
                </c:pt>
                <c:pt idx="249">
                  <c:v>0.417075525366913</c:v>
                </c:pt>
                <c:pt idx="250">
                  <c:v>0.41912957950478</c:v>
                </c:pt>
                <c:pt idx="251">
                  <c:v>0.421144283397823</c:v>
                </c:pt>
                <c:pt idx="252">
                  <c:v>0.423157377667451</c:v>
                </c:pt>
                <c:pt idx="253">
                  <c:v>0.425173584612508</c:v>
                </c:pt>
                <c:pt idx="254">
                  <c:v>0.427192914896553</c:v>
                </c:pt>
                <c:pt idx="255">
                  <c:v>0.429217283017249</c:v>
                </c:pt>
                <c:pt idx="256">
                  <c:v>0.431261810609903</c:v>
                </c:pt>
                <c:pt idx="257">
                  <c:v>0.433315143481957</c:v>
                </c:pt>
                <c:pt idx="258">
                  <c:v>0.435415150853993</c:v>
                </c:pt>
                <c:pt idx="259">
                  <c:v>0.437457209257793</c:v>
                </c:pt>
                <c:pt idx="260">
                  <c:v>0.442639103079208</c:v>
                </c:pt>
                <c:pt idx="261">
                  <c:v>0.444680678382053</c:v>
                </c:pt>
                <c:pt idx="262">
                  <c:v>0.446730305064688</c:v>
                </c:pt>
                <c:pt idx="263">
                  <c:v>0.448788024149796</c:v>
                </c:pt>
                <c:pt idx="264">
                  <c:v>0.450917893991463</c:v>
                </c:pt>
                <c:pt idx="265">
                  <c:v>0.452983282168921</c:v>
                </c:pt>
                <c:pt idx="266">
                  <c:v>0.455061570340815</c:v>
                </c:pt>
                <c:pt idx="267">
                  <c:v>0.457144186791406</c:v>
                </c:pt>
                <c:pt idx="268">
                  <c:v>0.459239811036349</c:v>
                </c:pt>
                <c:pt idx="269">
                  <c:v>0.461335904299821</c:v>
                </c:pt>
                <c:pt idx="270">
                  <c:v>0.463426717508599</c:v>
                </c:pt>
                <c:pt idx="271">
                  <c:v>0.465533756444421</c:v>
                </c:pt>
                <c:pt idx="272">
                  <c:v>0.467701610268053</c:v>
                </c:pt>
                <c:pt idx="273">
                  <c:v>0.46981173742996</c:v>
                </c:pt>
                <c:pt idx="274">
                  <c:v>0.471906627093401</c:v>
                </c:pt>
                <c:pt idx="275">
                  <c:v>0.474017691415138</c:v>
                </c:pt>
                <c:pt idx="276">
                  <c:v>0.476130228924535</c:v>
                </c:pt>
                <c:pt idx="277">
                  <c:v>0.478255236524046</c:v>
                </c:pt>
                <c:pt idx="278">
                  <c:v>0.483611452268659</c:v>
                </c:pt>
                <c:pt idx="279">
                  <c:v>0.485805800841785</c:v>
                </c:pt>
                <c:pt idx="280">
                  <c:v>0.48793836801265</c:v>
                </c:pt>
                <c:pt idx="281">
                  <c:v>0.490080550857296</c:v>
                </c:pt>
                <c:pt idx="282">
                  <c:v>0.49222226352222</c:v>
                </c:pt>
                <c:pt idx="283">
                  <c:v>0.494352490132206</c:v>
                </c:pt>
                <c:pt idx="284">
                  <c:v>0.496508299276008</c:v>
                </c:pt>
                <c:pt idx="285">
                  <c:v>0.498665878257035</c:v>
                </c:pt>
                <c:pt idx="286">
                  <c:v>0.500812784234595</c:v>
                </c:pt>
                <c:pt idx="287">
                  <c:v>0.503009727481413</c:v>
                </c:pt>
                <c:pt idx="288">
                  <c:v>0.50516102912711</c:v>
                </c:pt>
                <c:pt idx="289">
                  <c:v>0.507338232873668</c:v>
                </c:pt>
                <c:pt idx="290">
                  <c:v>0.509521218664294</c:v>
                </c:pt>
                <c:pt idx="291">
                  <c:v>0.511714149036453</c:v>
                </c:pt>
                <c:pt idx="292">
                  <c:v>0.513890318673141</c:v>
                </c:pt>
                <c:pt idx="293">
                  <c:v>0.516058951655363</c:v>
                </c:pt>
                <c:pt idx="294">
                  <c:v>0.518255876293024</c:v>
                </c:pt>
                <c:pt idx="295">
                  <c:v>0.520499686216556</c:v>
                </c:pt>
                <c:pt idx="296">
                  <c:v>0.522681670522275</c:v>
                </c:pt>
                <c:pt idx="297">
                  <c:v>0.524877853266191</c:v>
                </c:pt>
                <c:pt idx="298">
                  <c:v>0.527065223138066</c:v>
                </c:pt>
                <c:pt idx="299">
                  <c:v>0.529259492176397</c:v>
                </c:pt>
                <c:pt idx="300">
                  <c:v>0.53146789681502</c:v>
                </c:pt>
                <c:pt idx="301">
                  <c:v>0.533689642998529</c:v>
                </c:pt>
                <c:pt idx="302">
                  <c:v>0.535906804726578</c:v>
                </c:pt>
                <c:pt idx="303">
                  <c:v>0.538210424996501</c:v>
                </c:pt>
                <c:pt idx="304">
                  <c:v>0.540456613062063</c:v>
                </c:pt>
                <c:pt idx="305">
                  <c:v>0.542687598554563</c:v>
                </c:pt>
                <c:pt idx="306">
                  <c:v>0.544927847102307</c:v>
                </c:pt>
                <c:pt idx="307">
                  <c:v>0.547150997473907</c:v>
                </c:pt>
                <c:pt idx="308">
                  <c:v>0.54941201333965</c:v>
                </c:pt>
                <c:pt idx="309">
                  <c:v>0.551625983662893</c:v>
                </c:pt>
                <c:pt idx="310">
                  <c:v>0.553854387494451</c:v>
                </c:pt>
                <c:pt idx="311">
                  <c:v>0.556171858262877</c:v>
                </c:pt>
                <c:pt idx="312">
                  <c:v>0.55841042657137</c:v>
                </c:pt>
                <c:pt idx="313">
                  <c:v>0.560664688938792</c:v>
                </c:pt>
                <c:pt idx="314">
                  <c:v>0.562931660973463</c:v>
                </c:pt>
                <c:pt idx="315">
                  <c:v>0.565191787888234</c:v>
                </c:pt>
                <c:pt idx="316">
                  <c:v>0.567477430579876</c:v>
                </c:pt>
                <c:pt idx="317">
                  <c:v>0.569746771081912</c:v>
                </c:pt>
                <c:pt idx="318">
                  <c:v>0.572025851770472</c:v>
                </c:pt>
                <c:pt idx="319">
                  <c:v>0.574373762891235</c:v>
                </c:pt>
                <c:pt idx="320">
                  <c:v>0.57665570361774</c:v>
                </c:pt>
                <c:pt idx="321">
                  <c:v>0.578940464427851</c:v>
                </c:pt>
                <c:pt idx="322">
                  <c:v>0.581212915051</c:v>
                </c:pt>
                <c:pt idx="323">
                  <c:v>0.583492762821458</c:v>
                </c:pt>
                <c:pt idx="324">
                  <c:v>0.585787839187902</c:v>
                </c:pt>
                <c:pt idx="325">
                  <c:v>0.588083731887919</c:v>
                </c:pt>
                <c:pt idx="326">
                  <c:v>0.590401493380257</c:v>
                </c:pt>
                <c:pt idx="327">
                  <c:v>0.592795051501758</c:v>
                </c:pt>
                <c:pt idx="328">
                  <c:v>0.595106916308814</c:v>
                </c:pt>
                <c:pt idx="329">
                  <c:v>0.597413067016269</c:v>
                </c:pt>
                <c:pt idx="330">
                  <c:v>0.599730192628159</c:v>
                </c:pt>
                <c:pt idx="331">
                  <c:v>0.602054770546781</c:v>
                </c:pt>
                <c:pt idx="332">
                  <c:v>0.604384764720855</c:v>
                </c:pt>
                <c:pt idx="333">
                  <c:v>0.606710162610411</c:v>
                </c:pt>
                <c:pt idx="334">
                  <c:v>0.609062436207407</c:v>
                </c:pt>
                <c:pt idx="335">
                  <c:v>0.611459261372432</c:v>
                </c:pt>
                <c:pt idx="336">
                  <c:v>0.613808057111949</c:v>
                </c:pt>
                <c:pt idx="337">
                  <c:v>0.616175763638719</c:v>
                </c:pt>
                <c:pt idx="338">
                  <c:v>0.618540082520477</c:v>
                </c:pt>
                <c:pt idx="339">
                  <c:v>0.620923645157816</c:v>
                </c:pt>
                <c:pt idx="340">
                  <c:v>0.623326772399205</c:v>
                </c:pt>
                <c:pt idx="341">
                  <c:v>0.625695531994989</c:v>
                </c:pt>
                <c:pt idx="342">
                  <c:v>0.628082493132205</c:v>
                </c:pt>
                <c:pt idx="343">
                  <c:v>0.630558764381573</c:v>
                </c:pt>
                <c:pt idx="344">
                  <c:v>0.632934234658727</c:v>
                </c:pt>
                <c:pt idx="345">
                  <c:v>0.635323549536084</c:v>
                </c:pt>
                <c:pt idx="346">
                  <c:v>0.637714095840495</c:v>
                </c:pt>
                <c:pt idx="347">
                  <c:v>0.640106644773283</c:v>
                </c:pt>
                <c:pt idx="348">
                  <c:v>0.642515335378341</c:v>
                </c:pt>
                <c:pt idx="349">
                  <c:v>0.644909964700065</c:v>
                </c:pt>
                <c:pt idx="350">
                  <c:v>0.647331450786438</c:v>
                </c:pt>
                <c:pt idx="351">
                  <c:v>0.64982623848546</c:v>
                </c:pt>
                <c:pt idx="352">
                  <c:v>0.652240839508368</c:v>
                </c:pt>
                <c:pt idx="353">
                  <c:v>0.654689705229953</c:v>
                </c:pt>
                <c:pt idx="354">
                  <c:v>0.657126649257604</c:v>
                </c:pt>
                <c:pt idx="355">
                  <c:v>0.65955417007328</c:v>
                </c:pt>
                <c:pt idx="356">
                  <c:v>0.661996007731103</c:v>
                </c:pt>
                <c:pt idx="357">
                  <c:v>0.664417532292806</c:v>
                </c:pt>
                <c:pt idx="358">
                  <c:v>0.666859216567473</c:v>
                </c:pt>
                <c:pt idx="359">
                  <c:v>0.66939278173089</c:v>
                </c:pt>
                <c:pt idx="360">
                  <c:v>0.671870718914936</c:v>
                </c:pt>
                <c:pt idx="361">
                  <c:v>0.674318735744958</c:v>
                </c:pt>
                <c:pt idx="362">
                  <c:v>0.676786977138774</c:v>
                </c:pt>
                <c:pt idx="363">
                  <c:v>0.679280882894195</c:v>
                </c:pt>
                <c:pt idx="364">
                  <c:v>0.681777139452969</c:v>
                </c:pt>
                <c:pt idx="365">
                  <c:v>0.684272272207808</c:v>
                </c:pt>
                <c:pt idx="366">
                  <c:v>0.686766466320669</c:v>
                </c:pt>
                <c:pt idx="367">
                  <c:v>0.689337037978054</c:v>
                </c:pt>
                <c:pt idx="368">
                  <c:v>0.691804724808707</c:v>
                </c:pt>
                <c:pt idx="369">
                  <c:v>0.69430064003527</c:v>
                </c:pt>
                <c:pt idx="370">
                  <c:v>0.696789117253689</c:v>
                </c:pt>
                <c:pt idx="371">
                  <c:v>0.699282555418295</c:v>
                </c:pt>
                <c:pt idx="372">
                  <c:v>0.701658682044853</c:v>
                </c:pt>
                <c:pt idx="373">
                  <c:v>0.70427834801356</c:v>
                </c:pt>
                <c:pt idx="374">
                  <c:v>0.706804161076521</c:v>
                </c:pt>
                <c:pt idx="375">
                  <c:v>0.709415705279358</c:v>
                </c:pt>
                <c:pt idx="376">
                  <c:v>0.711948229651396</c:v>
                </c:pt>
                <c:pt idx="377">
                  <c:v>0.714474737856995</c:v>
                </c:pt>
                <c:pt idx="378">
                  <c:v>0.717020123176586</c:v>
                </c:pt>
                <c:pt idx="379">
                  <c:v>0.719580912142835</c:v>
                </c:pt>
                <c:pt idx="380">
                  <c:v>0.722112768700524</c:v>
                </c:pt>
                <c:pt idx="381">
                  <c:v>0.724682811642075</c:v>
                </c:pt>
                <c:pt idx="382">
                  <c:v>0.727235329185528</c:v>
                </c:pt>
                <c:pt idx="383">
                  <c:v>0.729887993121545</c:v>
                </c:pt>
                <c:pt idx="384">
                  <c:v>0.732452559643594</c:v>
                </c:pt>
                <c:pt idx="385">
                  <c:v>0.735036424617745</c:v>
                </c:pt>
                <c:pt idx="386">
                  <c:v>0.737639941018161</c:v>
                </c:pt>
                <c:pt idx="387">
                  <c:v>0.740262803831076</c:v>
                </c:pt>
                <c:pt idx="388">
                  <c:v>0.7428630471167</c:v>
                </c:pt>
                <c:pt idx="389">
                  <c:v>0.745452007709521</c:v>
                </c:pt>
                <c:pt idx="390">
                  <c:v>0.748095690386498</c:v>
                </c:pt>
                <c:pt idx="391">
                  <c:v>0.750794933159085</c:v>
                </c:pt>
                <c:pt idx="392">
                  <c:v>0.753411119569506</c:v>
                </c:pt>
                <c:pt idx="393">
                  <c:v>0.756011731326428</c:v>
                </c:pt>
                <c:pt idx="394">
                  <c:v>0.758604792961608</c:v>
                </c:pt>
                <c:pt idx="395">
                  <c:v>0.761238639649206</c:v>
                </c:pt>
                <c:pt idx="396">
                  <c:v>0.76390715118173</c:v>
                </c:pt>
                <c:pt idx="397">
                  <c:v>0.766549683928153</c:v>
                </c:pt>
                <c:pt idx="398">
                  <c:v>0.76919253152469</c:v>
                </c:pt>
                <c:pt idx="399">
                  <c:v>0.771946722101363</c:v>
                </c:pt>
                <c:pt idx="400">
                  <c:v>0.774411406169637</c:v>
                </c:pt>
                <c:pt idx="401">
                  <c:v>0.777263865407935</c:v>
                </c:pt>
                <c:pt idx="402">
                  <c:v>0.779959551336762</c:v>
                </c:pt>
                <c:pt idx="403">
                  <c:v>0.782620735558588</c:v>
                </c:pt>
                <c:pt idx="404">
                  <c:v>0.785298302927965</c:v>
                </c:pt>
                <c:pt idx="405">
                  <c:v>0.787968300926355</c:v>
                </c:pt>
                <c:pt idx="406">
                  <c:v>0.790648411649563</c:v>
                </c:pt>
                <c:pt idx="407">
                  <c:v>0.793414696163889</c:v>
                </c:pt>
                <c:pt idx="408">
                  <c:v>0.796115865712252</c:v>
                </c:pt>
                <c:pt idx="409">
                  <c:v>0.798813799065451</c:v>
                </c:pt>
                <c:pt idx="410">
                  <c:v>0.807189660423452</c:v>
                </c:pt>
                <c:pt idx="411">
                  <c:v>0.809909083152883</c:v>
                </c:pt>
                <c:pt idx="412">
                  <c:v>0.812673395677917</c:v>
                </c:pt>
                <c:pt idx="413">
                  <c:v>0.815485962990309</c:v>
                </c:pt>
                <c:pt idx="414">
                  <c:v>0.818240712688519</c:v>
                </c:pt>
                <c:pt idx="415">
                  <c:v>0.82099719902047</c:v>
                </c:pt>
                <c:pt idx="416">
                  <c:v>0.823748833629403</c:v>
                </c:pt>
                <c:pt idx="417">
                  <c:v>0.826365033541625</c:v>
                </c:pt>
                <c:pt idx="418">
                  <c:v>0.829297403201758</c:v>
                </c:pt>
                <c:pt idx="419">
                  <c:v>0.832069155611818</c:v>
                </c:pt>
                <c:pt idx="420">
                  <c:v>0.834845755850992</c:v>
                </c:pt>
                <c:pt idx="421">
                  <c:v>0.837745575740617</c:v>
                </c:pt>
                <c:pt idx="422">
                  <c:v>0.840200061399834</c:v>
                </c:pt>
                <c:pt idx="423">
                  <c:v>0.843289990847126</c:v>
                </c:pt>
                <c:pt idx="424">
                  <c:v>0.846155491785285</c:v>
                </c:pt>
                <c:pt idx="425">
                  <c:v>0.848998564019157</c:v>
                </c:pt>
                <c:pt idx="426">
                  <c:v>0.851812223286042</c:v>
                </c:pt>
                <c:pt idx="427">
                  <c:v>0.854399115718698</c:v>
                </c:pt>
                <c:pt idx="428">
                  <c:v>0.857368240449905</c:v>
                </c:pt>
                <c:pt idx="429">
                  <c:v>0.860280507105803</c:v>
                </c:pt>
                <c:pt idx="430">
                  <c:v>0.863130542223038</c:v>
                </c:pt>
                <c:pt idx="431">
                  <c:v>0.865962455504499</c:v>
                </c:pt>
                <c:pt idx="432">
                  <c:v>0.868813979548955</c:v>
                </c:pt>
                <c:pt idx="433">
                  <c:v>0.871697364586527</c:v>
                </c:pt>
                <c:pt idx="434">
                  <c:v>0.874267693982577</c:v>
                </c:pt>
                <c:pt idx="435">
                  <c:v>0.877357582972648</c:v>
                </c:pt>
                <c:pt idx="436">
                  <c:v>0.880261514639031</c:v>
                </c:pt>
                <c:pt idx="437">
                  <c:v>0.883014253239643</c:v>
                </c:pt>
                <c:pt idx="438">
                  <c:v>0.885806941849318</c:v>
                </c:pt>
                <c:pt idx="439">
                  <c:v>0.888913664111365</c:v>
                </c:pt>
                <c:pt idx="440">
                  <c:v>0.891871309076665</c:v>
                </c:pt>
                <c:pt idx="441">
                  <c:v>0.894751298706745</c:v>
                </c:pt>
                <c:pt idx="442">
                  <c:v>0.897675843810268</c:v>
                </c:pt>
                <c:pt idx="443">
                  <c:v>0.900274758182125</c:v>
                </c:pt>
                <c:pt idx="444">
                  <c:v>0.90350278151197</c:v>
                </c:pt>
                <c:pt idx="445">
                  <c:v>0.906100786648207</c:v>
                </c:pt>
                <c:pt idx="446">
                  <c:v>0.9089190975293</c:v>
                </c:pt>
                <c:pt idx="447">
                  <c:v>0.911833516443122</c:v>
                </c:pt>
                <c:pt idx="448">
                  <c:v>0.914762904295315</c:v>
                </c:pt>
                <c:pt idx="449">
                  <c:v>0.917663167780592</c:v>
                </c:pt>
                <c:pt idx="450">
                  <c:v>0.920523870166106</c:v>
                </c:pt>
                <c:pt idx="451">
                  <c:v>0.923709037813342</c:v>
                </c:pt>
                <c:pt idx="452">
                  <c:v>0.926341926059663</c:v>
                </c:pt>
                <c:pt idx="453">
                  <c:v>0.929415917516199</c:v>
                </c:pt>
                <c:pt idx="454">
                  <c:v>0.93242933717486</c:v>
                </c:pt>
                <c:pt idx="455">
                  <c:v>0.935444237194255</c:v>
                </c:pt>
                <c:pt idx="456">
                  <c:v>0.938298005423304</c:v>
                </c:pt>
                <c:pt idx="457">
                  <c:v>0.941428901545913</c:v>
                </c:pt>
                <c:pt idx="458">
                  <c:v>0.944335116611225</c:v>
                </c:pt>
                <c:pt idx="459">
                  <c:v>0.947388834424564</c:v>
                </c:pt>
                <c:pt idx="460">
                  <c:v>0.950330109901189</c:v>
                </c:pt>
                <c:pt idx="461">
                  <c:v>0.953486070316442</c:v>
                </c:pt>
                <c:pt idx="462">
                  <c:v>0.956523017407051</c:v>
                </c:pt>
                <c:pt idx="463">
                  <c:v>0.959447646876625</c:v>
                </c:pt>
                <c:pt idx="464">
                  <c:v>0.96252577194714</c:v>
                </c:pt>
                <c:pt idx="465">
                  <c:v>0.965516857281517</c:v>
                </c:pt>
                <c:pt idx="466">
                  <c:v>0.968528342263269</c:v>
                </c:pt>
                <c:pt idx="467">
                  <c:v>0.971616300385179</c:v>
                </c:pt>
                <c:pt idx="468">
                  <c:v>0.974586278354607</c:v>
                </c:pt>
                <c:pt idx="469">
                  <c:v>0.97781462912142</c:v>
                </c:pt>
                <c:pt idx="470">
                  <c:v>0.980823772937257</c:v>
                </c:pt>
                <c:pt idx="471">
                  <c:v>0.983965193931897</c:v>
                </c:pt>
                <c:pt idx="472">
                  <c:v>0.987021730869097</c:v>
                </c:pt>
                <c:pt idx="473">
                  <c:v>0.99008014938976</c:v>
                </c:pt>
                <c:pt idx="474">
                  <c:v>1.00052476960956</c:v>
                </c:pt>
                <c:pt idx="475">
                  <c:v>1.00370764251524</c:v>
                </c:pt>
                <c:pt idx="476">
                  <c:v>1.00681081765317</c:v>
                </c:pt>
                <c:pt idx="477">
                  <c:v>1.00998008641229</c:v>
                </c:pt>
                <c:pt idx="478">
                  <c:v>1.01301919141657</c:v>
                </c:pt>
                <c:pt idx="479">
                  <c:v>1.01612088579258</c:v>
                </c:pt>
                <c:pt idx="480">
                  <c:v>1.01931754506918</c:v>
                </c:pt>
                <c:pt idx="481">
                  <c:v>1.02247533811994</c:v>
                </c:pt>
                <c:pt idx="482">
                  <c:v>1.0257085171863</c:v>
                </c:pt>
                <c:pt idx="483">
                  <c:v>1.0288758573279</c:v>
                </c:pt>
                <c:pt idx="484">
                  <c:v>1.03216839618374</c:v>
                </c:pt>
                <c:pt idx="485">
                  <c:v>1.03526532358614</c:v>
                </c:pt>
                <c:pt idx="486">
                  <c:v>1.0384812614011</c:v>
                </c:pt>
                <c:pt idx="487">
                  <c:v>1.04168298756017</c:v>
                </c:pt>
                <c:pt idx="488">
                  <c:v>1.04488236545269</c:v>
                </c:pt>
                <c:pt idx="489">
                  <c:v>1.04809554724327</c:v>
                </c:pt>
                <c:pt idx="490">
                  <c:v>1.05133149946554</c:v>
                </c:pt>
                <c:pt idx="491">
                  <c:v>1.05464166693347</c:v>
                </c:pt>
                <c:pt idx="492">
                  <c:v>1.05791140076687</c:v>
                </c:pt>
                <c:pt idx="493">
                  <c:v>1.06112948859291</c:v>
                </c:pt>
                <c:pt idx="494">
                  <c:v>1.06437562583972</c:v>
                </c:pt>
                <c:pt idx="495">
                  <c:v>1.0676251253169</c:v>
                </c:pt>
                <c:pt idx="496">
                  <c:v>1.0709054166505</c:v>
                </c:pt>
                <c:pt idx="497">
                  <c:v>1.07412424442225</c:v>
                </c:pt>
                <c:pt idx="498">
                  <c:v>1.0773513373635</c:v>
                </c:pt>
                <c:pt idx="499">
                  <c:v>1.08071666330597</c:v>
                </c:pt>
                <c:pt idx="500">
                  <c:v>1.08394315107878</c:v>
                </c:pt>
                <c:pt idx="501">
                  <c:v>1.08722388259944</c:v>
                </c:pt>
                <c:pt idx="502">
                  <c:v>1.09055229547438</c:v>
                </c:pt>
                <c:pt idx="503">
                  <c:v>1.09382521370813</c:v>
                </c:pt>
                <c:pt idx="504">
                  <c:v>1.09713423699465</c:v>
                </c:pt>
                <c:pt idx="505">
                  <c:v>1.10041204195087</c:v>
                </c:pt>
                <c:pt idx="506">
                  <c:v>1.10373986715769</c:v>
                </c:pt>
                <c:pt idx="507">
                  <c:v>1.10706345015088</c:v>
                </c:pt>
                <c:pt idx="508">
                  <c:v>1.11038562359062</c:v>
                </c:pt>
                <c:pt idx="509">
                  <c:v>1.11371100051726</c:v>
                </c:pt>
                <c:pt idx="510">
                  <c:v>1.11701906761604</c:v>
                </c:pt>
                <c:pt idx="511">
                  <c:v>1.12033431450888</c:v>
                </c:pt>
                <c:pt idx="512">
                  <c:v>1.1237082461985</c:v>
                </c:pt>
                <c:pt idx="513">
                  <c:v>1.12701167753648</c:v>
                </c:pt>
                <c:pt idx="514">
                  <c:v>1.1303564361552</c:v>
                </c:pt>
                <c:pt idx="515">
                  <c:v>1.13382791982268</c:v>
                </c:pt>
                <c:pt idx="516">
                  <c:v>1.13718946868092</c:v>
                </c:pt>
                <c:pt idx="517">
                  <c:v>1.14052230156458</c:v>
                </c:pt>
                <c:pt idx="518">
                  <c:v>1.14393208649214</c:v>
                </c:pt>
                <c:pt idx="519">
                  <c:v>1.14728717363848</c:v>
                </c:pt>
                <c:pt idx="520">
                  <c:v>1.15064180493656</c:v>
                </c:pt>
                <c:pt idx="521">
                  <c:v>1.15401592144237</c:v>
                </c:pt>
                <c:pt idx="522">
                  <c:v>1.15740309790308</c:v>
                </c:pt>
                <c:pt idx="523">
                  <c:v>1.16080604114032</c:v>
                </c:pt>
                <c:pt idx="524">
                  <c:v>1.16417498456344</c:v>
                </c:pt>
                <c:pt idx="525">
                  <c:v>1.16754501891468</c:v>
                </c:pt>
                <c:pt idx="526">
                  <c:v>1.17093078533565</c:v>
                </c:pt>
                <c:pt idx="527">
                  <c:v>1.17435412366168</c:v>
                </c:pt>
                <c:pt idx="528">
                  <c:v>1.17777076936543</c:v>
                </c:pt>
                <c:pt idx="529">
                  <c:v>1.18115874640655</c:v>
                </c:pt>
                <c:pt idx="530">
                  <c:v>1.18450591187079</c:v>
                </c:pt>
                <c:pt idx="531">
                  <c:v>1.18806484147658</c:v>
                </c:pt>
                <c:pt idx="532">
                  <c:v>1.19143489539845</c:v>
                </c:pt>
                <c:pt idx="533">
                  <c:v>1.19488389274099</c:v>
                </c:pt>
                <c:pt idx="534">
                  <c:v>1.19827088316552</c:v>
                </c:pt>
                <c:pt idx="535">
                  <c:v>1.20157699781647</c:v>
                </c:pt>
                <c:pt idx="536">
                  <c:v>1.20499262461334</c:v>
                </c:pt>
                <c:pt idx="537">
                  <c:v>1.20843518701372</c:v>
                </c:pt>
                <c:pt idx="538">
                  <c:v>1.21183723733178</c:v>
                </c:pt>
                <c:pt idx="539">
                  <c:v>1.21542182594948</c:v>
                </c:pt>
                <c:pt idx="540">
                  <c:v>1.2188495097597</c:v>
                </c:pt>
                <c:pt idx="541">
                  <c:v>1.22225988700267</c:v>
                </c:pt>
                <c:pt idx="542">
                  <c:v>1.22570479732957</c:v>
                </c:pt>
                <c:pt idx="543">
                  <c:v>1.229220931723</c:v>
                </c:pt>
                <c:pt idx="544">
                  <c:v>1.23263467736277</c:v>
                </c:pt>
                <c:pt idx="545">
                  <c:v>1.2359989856616</c:v>
                </c:pt>
                <c:pt idx="546">
                  <c:v>1.23938535129639</c:v>
                </c:pt>
                <c:pt idx="547">
                  <c:v>1.24290559167656</c:v>
                </c:pt>
                <c:pt idx="548">
                  <c:v>1.24629176185724</c:v>
                </c:pt>
                <c:pt idx="549">
                  <c:v>1.24978674479926</c:v>
                </c:pt>
                <c:pt idx="550">
                  <c:v>1.25319596739365</c:v>
                </c:pt>
                <c:pt idx="551">
                  <c:v>1.25659507961605</c:v>
                </c:pt>
                <c:pt idx="552">
                  <c:v>1.26006040444327</c:v>
                </c:pt>
                <c:pt idx="553">
                  <c:v>1.26347382839221</c:v>
                </c:pt>
                <c:pt idx="554">
                  <c:v>1.26689089184211</c:v>
                </c:pt>
                <c:pt idx="555">
                  <c:v>1.27046678314989</c:v>
                </c:pt>
                <c:pt idx="556">
                  <c:v>1.27386761623563</c:v>
                </c:pt>
                <c:pt idx="557">
                  <c:v>1.27725375907943</c:v>
                </c:pt>
                <c:pt idx="558">
                  <c:v>1.28074062214431</c:v>
                </c:pt>
                <c:pt idx="559">
                  <c:v>1.2841497777987</c:v>
                </c:pt>
                <c:pt idx="560">
                  <c:v>1.28758220596198</c:v>
                </c:pt>
                <c:pt idx="561">
                  <c:v>1.29089762984466</c:v>
                </c:pt>
                <c:pt idx="562">
                  <c:v>1.29439177667476</c:v>
                </c:pt>
                <c:pt idx="563">
                  <c:v>1.29791966646533</c:v>
                </c:pt>
                <c:pt idx="564">
                  <c:v>1.30145592259203</c:v>
                </c:pt>
                <c:pt idx="565">
                  <c:v>1.30490189661082</c:v>
                </c:pt>
                <c:pt idx="566">
                  <c:v>1.30831392860378</c:v>
                </c:pt>
                <c:pt idx="567">
                  <c:v>1.31171003437775</c:v>
                </c:pt>
                <c:pt idx="568">
                  <c:v>1.31520313086709</c:v>
                </c:pt>
                <c:pt idx="569">
                  <c:v>1.31858839920726</c:v>
                </c:pt>
                <c:pt idx="570">
                  <c:v>1.32196889585664</c:v>
                </c:pt>
                <c:pt idx="571">
                  <c:v>1.32550542478172</c:v>
                </c:pt>
                <c:pt idx="572">
                  <c:v>1.3289070849027</c:v>
                </c:pt>
                <c:pt idx="573">
                  <c:v>1.33224090729161</c:v>
                </c:pt>
                <c:pt idx="574">
                  <c:v>1.33575003029662</c:v>
                </c:pt>
                <c:pt idx="575">
                  <c:v>1.33912056821892</c:v>
                </c:pt>
                <c:pt idx="576">
                  <c:v>1.34249538737324</c:v>
                </c:pt>
                <c:pt idx="577">
                  <c:v>1.3458744926925</c:v>
                </c:pt>
                <c:pt idx="578">
                  <c:v>1.34933951279077</c:v>
                </c:pt>
                <c:pt idx="579">
                  <c:v>1.35270147685785</c:v>
                </c:pt>
                <c:pt idx="580">
                  <c:v>1.35618024531475</c:v>
                </c:pt>
                <c:pt idx="581">
                  <c:v>1.35956978888788</c:v>
                </c:pt>
                <c:pt idx="582">
                  <c:v>1.36287683211317</c:v>
                </c:pt>
                <c:pt idx="583">
                  <c:v>1.36630133768517</c:v>
                </c:pt>
                <c:pt idx="584">
                  <c:v>1.36964984344957</c:v>
                </c:pt>
                <c:pt idx="585">
                  <c:v>1.37297577036203</c:v>
                </c:pt>
                <c:pt idx="586">
                  <c:v>1.37630992492766</c:v>
                </c:pt>
                <c:pt idx="587">
                  <c:v>1.37969950993317</c:v>
                </c:pt>
                <c:pt idx="588">
                  <c:v>1.38304137125606</c:v>
                </c:pt>
                <c:pt idx="589">
                  <c:v>1.38647171241617</c:v>
                </c:pt>
                <c:pt idx="590">
                  <c:v>1.38980149493709</c:v>
                </c:pt>
                <c:pt idx="591">
                  <c:v>1.39312493133926</c:v>
                </c:pt>
                <c:pt idx="592">
                  <c:v>1.396633902507</c:v>
                </c:pt>
                <c:pt idx="593">
                  <c:v>1.39991776698225</c:v>
                </c:pt>
                <c:pt idx="594">
                  <c:v>1.4032351407858</c:v>
                </c:pt>
                <c:pt idx="595">
                  <c:v>1.40658293337558</c:v>
                </c:pt>
                <c:pt idx="596">
                  <c:v>1.40998128839004</c:v>
                </c:pt>
                <c:pt idx="597">
                  <c:v>1.41329873197355</c:v>
                </c:pt>
                <c:pt idx="598">
                  <c:v>1.41673453896487</c:v>
                </c:pt>
                <c:pt idx="599">
                  <c:v>1.42007449947681</c:v>
                </c:pt>
                <c:pt idx="600">
                  <c:v>1.42343036085271</c:v>
                </c:pt>
                <c:pt idx="601">
                  <c:v>1.426725687973</c:v>
                </c:pt>
                <c:pt idx="602">
                  <c:v>1.43016095931962</c:v>
                </c:pt>
                <c:pt idx="603">
                  <c:v>1.43350672081194</c:v>
                </c:pt>
                <c:pt idx="604">
                  <c:v>1.43700014207993</c:v>
                </c:pt>
                <c:pt idx="605">
                  <c:v>1.44036673094182</c:v>
                </c:pt>
                <c:pt idx="606">
                  <c:v>1.44369263195852</c:v>
                </c:pt>
                <c:pt idx="607">
                  <c:v>1.44703226552705</c:v>
                </c:pt>
                <c:pt idx="608">
                  <c:v>1.45049409573263</c:v>
                </c:pt>
                <c:pt idx="609">
                  <c:v>1.4538273873382</c:v>
                </c:pt>
                <c:pt idx="610">
                  <c:v>1.45720109681769</c:v>
                </c:pt>
                <c:pt idx="611">
                  <c:v>1.46062536981194</c:v>
                </c:pt>
                <c:pt idx="612">
                  <c:v>1.46415872537785</c:v>
                </c:pt>
                <c:pt idx="613">
                  <c:v>1.47086848254102</c:v>
                </c:pt>
                <c:pt idx="614">
                  <c:v>1.47423214781446</c:v>
                </c:pt>
                <c:pt idx="615">
                  <c:v>1.47764790325882</c:v>
                </c:pt>
                <c:pt idx="616">
                  <c:v>1.48123889317747</c:v>
                </c:pt>
                <c:pt idx="617">
                  <c:v>1.48464088174368</c:v>
                </c:pt>
                <c:pt idx="618">
                  <c:v>1.48803025099306</c:v>
                </c:pt>
                <c:pt idx="619">
                  <c:v>1.49170555606338</c:v>
                </c:pt>
                <c:pt idx="620">
                  <c:v>1.49515998385932</c:v>
                </c:pt>
                <c:pt idx="621">
                  <c:v>1.49861759456508</c:v>
                </c:pt>
                <c:pt idx="622">
                  <c:v>1.50230661776281</c:v>
                </c:pt>
                <c:pt idx="623">
                  <c:v>1.50587798930336</c:v>
                </c:pt>
              </c:strCache>
            </c:strRef>
          </c:cat>
          <c:val>
            <c:numRef>
              <c:f>[6]Лист1!$M$14:$M$637</c:f>
              <c:numCache>
                <c:formatCode>General</c:formatCode>
                <c:ptCount val="624"/>
                <c:pt idx="0">
                  <c:v>1.56526555332137</c:v>
                </c:pt>
                <c:pt idx="1">
                  <c:v>2.4948218137957</c:v>
                </c:pt>
                <c:pt idx="2">
                  <c:v>6.16889996258555</c:v>
                </c:pt>
                <c:pt idx="3">
                  <c:v>19.2558276941053</c:v>
                </c:pt>
                <c:pt idx="4">
                  <c:v>25.7939166206166</c:v>
                </c:pt>
                <c:pt idx="5">
                  <c:v>30.7565243559664</c:v>
                </c:pt>
                <c:pt idx="6">
                  <c:v>35.3674768168914</c:v>
                </c:pt>
                <c:pt idx="7">
                  <c:v>37.7007362691423</c:v>
                </c:pt>
                <c:pt idx="8">
                  <c:v>40.5895403990368</c:v>
                </c:pt>
                <c:pt idx="9">
                  <c:v>43.5893692144407</c:v>
                </c:pt>
                <c:pt idx="10">
                  <c:v>46.9775171419043</c:v>
                </c:pt>
                <c:pt idx="11">
                  <c:v>50.7124793985659</c:v>
                </c:pt>
                <c:pt idx="12">
                  <c:v>58.2930158340848</c:v>
                </c:pt>
                <c:pt idx="13">
                  <c:v>59.940913376424</c:v>
                </c:pt>
                <c:pt idx="14">
                  <c:v>61.6285633139007</c:v>
                </c:pt>
                <c:pt idx="15">
                  <c:v>63.1360250061814</c:v>
                </c:pt>
                <c:pt idx="16">
                  <c:v>64.6361001788278</c:v>
                </c:pt>
                <c:pt idx="17">
                  <c:v>66.0620521991961</c:v>
                </c:pt>
                <c:pt idx="18">
                  <c:v>67.3965302111202</c:v>
                </c:pt>
                <c:pt idx="19">
                  <c:v>68.7567466062546</c:v>
                </c:pt>
                <c:pt idx="20">
                  <c:v>70.2438512700687</c:v>
                </c:pt>
                <c:pt idx="21">
                  <c:v>71.6681767412751</c:v>
                </c:pt>
                <c:pt idx="22">
                  <c:v>74.7785236370872</c:v>
                </c:pt>
                <c:pt idx="23">
                  <c:v>76.4643329891367</c:v>
                </c:pt>
                <c:pt idx="24">
                  <c:v>78.4885638748524</c:v>
                </c:pt>
                <c:pt idx="25">
                  <c:v>81.3035257011574</c:v>
                </c:pt>
                <c:pt idx="26">
                  <c:v>89.1389566892456</c:v>
                </c:pt>
                <c:pt idx="27">
                  <c:v>95.7626161252832</c:v>
                </c:pt>
                <c:pt idx="28">
                  <c:v>112.920877858159</c:v>
                </c:pt>
                <c:pt idx="29">
                  <c:v>123.723082788424</c:v>
                </c:pt>
                <c:pt idx="30">
                  <c:v>134.275100306425</c:v>
                </c:pt>
                <c:pt idx="31">
                  <c:v>144.459273603891</c:v>
                </c:pt>
                <c:pt idx="32">
                  <c:v>152.655452715435</c:v>
                </c:pt>
                <c:pt idx="33">
                  <c:v>162.121718447977</c:v>
                </c:pt>
                <c:pt idx="34">
                  <c:v>171.451257306812</c:v>
                </c:pt>
                <c:pt idx="35">
                  <c:v>184.299754535256</c:v>
                </c:pt>
                <c:pt idx="36">
                  <c:v>226.312713521488</c:v>
                </c:pt>
                <c:pt idx="37">
                  <c:v>241.209008428031</c:v>
                </c:pt>
                <c:pt idx="38">
                  <c:v>255.261273426532</c:v>
                </c:pt>
                <c:pt idx="39">
                  <c:v>270.983334160278</c:v>
                </c:pt>
                <c:pt idx="40">
                  <c:v>283.729779918647</c:v>
                </c:pt>
                <c:pt idx="41">
                  <c:v>297.139370129365</c:v>
                </c:pt>
                <c:pt idx="42">
                  <c:v>311.187241594449</c:v>
                </c:pt>
                <c:pt idx="43">
                  <c:v>322.044215113063</c:v>
                </c:pt>
                <c:pt idx="44">
                  <c:v>329.778130536123</c:v>
                </c:pt>
                <c:pt idx="45">
                  <c:v>338.132497735058</c:v>
                </c:pt>
                <c:pt idx="46">
                  <c:v>344.699454209471</c:v>
                </c:pt>
                <c:pt idx="47">
                  <c:v>346.642165141994</c:v>
                </c:pt>
                <c:pt idx="48">
                  <c:v>348.991420725092</c:v>
                </c:pt>
                <c:pt idx="49">
                  <c:v>351.688815654045</c:v>
                </c:pt>
                <c:pt idx="50">
                  <c:v>353.721392718202</c:v>
                </c:pt>
                <c:pt idx="51">
                  <c:v>356.064498338198</c:v>
                </c:pt>
                <c:pt idx="52">
                  <c:v>358.03135613792</c:v>
                </c:pt>
                <c:pt idx="53">
                  <c:v>361.267087788603</c:v>
                </c:pt>
                <c:pt idx="54">
                  <c:v>362.562187759698</c:v>
                </c:pt>
                <c:pt idx="55">
                  <c:v>363.877751723006</c:v>
                </c:pt>
                <c:pt idx="56">
                  <c:v>365.145860237518</c:v>
                </c:pt>
                <c:pt idx="57">
                  <c:v>366.364002231639</c:v>
                </c:pt>
                <c:pt idx="58">
                  <c:v>367.413931826477</c:v>
                </c:pt>
                <c:pt idx="59">
                  <c:v>368.543544439899</c:v>
                </c:pt>
                <c:pt idx="60">
                  <c:v>370.427864354893</c:v>
                </c:pt>
                <c:pt idx="61">
                  <c:v>371.490554287363</c:v>
                </c:pt>
                <c:pt idx="62">
                  <c:v>361.194872683524</c:v>
                </c:pt>
                <c:pt idx="63">
                  <c:v>357.767703503213</c:v>
                </c:pt>
                <c:pt idx="64">
                  <c:v>367.357758645589</c:v>
                </c:pt>
                <c:pt idx="65">
                  <c:v>372.223972386766</c:v>
                </c:pt>
                <c:pt idx="66">
                  <c:v>372.35819745059</c:v>
                </c:pt>
                <c:pt idx="67">
                  <c:v>373.613017617545</c:v>
                </c:pt>
                <c:pt idx="68">
                  <c:v>375.737258588255</c:v>
                </c:pt>
                <c:pt idx="69">
                  <c:v>377.635694560826</c:v>
                </c:pt>
                <c:pt idx="70">
                  <c:v>379.179313415433</c:v>
                </c:pt>
                <c:pt idx="71">
                  <c:v>380.647999185708</c:v>
                </c:pt>
                <c:pt idx="72">
                  <c:v>382.058650243059</c:v>
                </c:pt>
                <c:pt idx="73">
                  <c:v>383.130774712765</c:v>
                </c:pt>
                <c:pt idx="74">
                  <c:v>384.247954264324</c:v>
                </c:pt>
                <c:pt idx="75">
                  <c:v>385.337151308829</c:v>
                </c:pt>
                <c:pt idx="76">
                  <c:v>386.425074425725</c:v>
                </c:pt>
                <c:pt idx="77">
                  <c:v>387.477889722033</c:v>
                </c:pt>
                <c:pt idx="78">
                  <c:v>388.487878399082</c:v>
                </c:pt>
                <c:pt idx="79">
                  <c:v>389.378223500662</c:v>
                </c:pt>
                <c:pt idx="80">
                  <c:v>390.348841840463</c:v>
                </c:pt>
                <c:pt idx="81">
                  <c:v>391.271092641822</c:v>
                </c:pt>
                <c:pt idx="82">
                  <c:v>392.151065368615</c:v>
                </c:pt>
                <c:pt idx="83">
                  <c:v>393.005748441179</c:v>
                </c:pt>
                <c:pt idx="84">
                  <c:v>393.839263840703</c:v>
                </c:pt>
                <c:pt idx="85">
                  <c:v>394.614442141771</c:v>
                </c:pt>
                <c:pt idx="86">
                  <c:v>395.456079599424</c:v>
                </c:pt>
                <c:pt idx="87">
                  <c:v>396.290430934906</c:v>
                </c:pt>
                <c:pt idx="88">
                  <c:v>397.103995423721</c:v>
                </c:pt>
                <c:pt idx="89">
                  <c:v>397.822207676417</c:v>
                </c:pt>
                <c:pt idx="90">
                  <c:v>398.670746766439</c:v>
                </c:pt>
                <c:pt idx="91">
                  <c:v>399.463519811714</c:v>
                </c:pt>
                <c:pt idx="92">
                  <c:v>400.273434715915</c:v>
                </c:pt>
                <c:pt idx="93">
                  <c:v>401.035836808234</c:v>
                </c:pt>
                <c:pt idx="94">
                  <c:v>401.797138385004</c:v>
                </c:pt>
                <c:pt idx="95">
                  <c:v>402.616761058231</c:v>
                </c:pt>
                <c:pt idx="96">
                  <c:v>403.339442432434</c:v>
                </c:pt>
                <c:pt idx="97">
                  <c:v>404.13074254749</c:v>
                </c:pt>
                <c:pt idx="98">
                  <c:v>404.851387685867</c:v>
                </c:pt>
                <c:pt idx="99">
                  <c:v>405.572337395188</c:v>
                </c:pt>
                <c:pt idx="100">
                  <c:v>406.969707685874</c:v>
                </c:pt>
                <c:pt idx="101">
                  <c:v>407.707151571854</c:v>
                </c:pt>
                <c:pt idx="102">
                  <c:v>408.430372612731</c:v>
                </c:pt>
                <c:pt idx="103">
                  <c:v>409.133034576875</c:v>
                </c:pt>
                <c:pt idx="104">
                  <c:v>409.755897909225</c:v>
                </c:pt>
                <c:pt idx="105">
                  <c:v>410.463471126675</c:v>
                </c:pt>
                <c:pt idx="106">
                  <c:v>411.134273042182</c:v>
                </c:pt>
                <c:pt idx="107">
                  <c:v>411.820304315832</c:v>
                </c:pt>
                <c:pt idx="108">
                  <c:v>412.469499800723</c:v>
                </c:pt>
                <c:pt idx="109">
                  <c:v>413.072268824603</c:v>
                </c:pt>
                <c:pt idx="110">
                  <c:v>413.661375397054</c:v>
                </c:pt>
                <c:pt idx="111">
                  <c:v>414.292066070786</c:v>
                </c:pt>
                <c:pt idx="112">
                  <c:v>414.93499642579</c:v>
                </c:pt>
                <c:pt idx="113">
                  <c:v>415.483064396156</c:v>
                </c:pt>
                <c:pt idx="114">
                  <c:v>416.13356623429</c:v>
                </c:pt>
                <c:pt idx="115">
                  <c:v>416.764286242683</c:v>
                </c:pt>
                <c:pt idx="116">
                  <c:v>417.313460757445</c:v>
                </c:pt>
                <c:pt idx="117">
                  <c:v>417.923258697046</c:v>
                </c:pt>
                <c:pt idx="118">
                  <c:v>418.506639584913</c:v>
                </c:pt>
                <c:pt idx="119">
                  <c:v>419.005577378681</c:v>
                </c:pt>
                <c:pt idx="120">
                  <c:v>419.606859988751</c:v>
                </c:pt>
                <c:pt idx="121">
                  <c:v>420.220341582279</c:v>
                </c:pt>
                <c:pt idx="122">
                  <c:v>420.805958126372</c:v>
                </c:pt>
                <c:pt idx="123">
                  <c:v>421.353361248827</c:v>
                </c:pt>
                <c:pt idx="124">
                  <c:v>421.900270081377</c:v>
                </c:pt>
                <c:pt idx="125">
                  <c:v>422.376141475091</c:v>
                </c:pt>
                <c:pt idx="126">
                  <c:v>422.962779139697</c:v>
                </c:pt>
                <c:pt idx="127">
                  <c:v>423.440270900847</c:v>
                </c:pt>
                <c:pt idx="128">
                  <c:v>423.926660695796</c:v>
                </c:pt>
                <c:pt idx="129">
                  <c:v>424.383899099578</c:v>
                </c:pt>
                <c:pt idx="130">
                  <c:v>424.921132523347</c:v>
                </c:pt>
                <c:pt idx="131">
                  <c:v>425.345426701982</c:v>
                </c:pt>
                <c:pt idx="132">
                  <c:v>425.845187679414</c:v>
                </c:pt>
                <c:pt idx="133">
                  <c:v>426.357166562471</c:v>
                </c:pt>
                <c:pt idx="134">
                  <c:v>426.798885611709</c:v>
                </c:pt>
                <c:pt idx="135">
                  <c:v>427.299619618652</c:v>
                </c:pt>
                <c:pt idx="136">
                  <c:v>427.796434559712</c:v>
                </c:pt>
                <c:pt idx="137">
                  <c:v>428.289330434888</c:v>
                </c:pt>
                <c:pt idx="138">
                  <c:v>428.740889330333</c:v>
                </c:pt>
                <c:pt idx="139">
                  <c:v>429.184911775209</c:v>
                </c:pt>
                <c:pt idx="140">
                  <c:v>429.466813061303</c:v>
                </c:pt>
                <c:pt idx="141">
                  <c:v>429.583788056714</c:v>
                </c:pt>
                <c:pt idx="142">
                  <c:v>429.974646689332</c:v>
                </c:pt>
                <c:pt idx="143">
                  <c:v>430.503393244547</c:v>
                </c:pt>
                <c:pt idx="144">
                  <c:v>430.960989692833</c:v>
                </c:pt>
                <c:pt idx="145">
                  <c:v>431.501218631967</c:v>
                </c:pt>
                <c:pt idx="146">
                  <c:v>431.978493609722</c:v>
                </c:pt>
                <c:pt idx="147">
                  <c:v>432.457545881329</c:v>
                </c:pt>
                <c:pt idx="148">
                  <c:v>432.96085657006</c:v>
                </c:pt>
                <c:pt idx="149">
                  <c:v>433.444170027975</c:v>
                </c:pt>
                <c:pt idx="150">
                  <c:v>433.846209609706</c:v>
                </c:pt>
                <c:pt idx="151">
                  <c:v>434.31787395322</c:v>
                </c:pt>
                <c:pt idx="152">
                  <c:v>434.748817619799</c:v>
                </c:pt>
                <c:pt idx="153">
                  <c:v>435.183234605256</c:v>
                </c:pt>
                <c:pt idx="154">
                  <c:v>435.584024398773</c:v>
                </c:pt>
                <c:pt idx="155">
                  <c:v>436.006837766575</c:v>
                </c:pt>
                <c:pt idx="156">
                  <c:v>436.368740900403</c:v>
                </c:pt>
                <c:pt idx="157">
                  <c:v>436.799692998065</c:v>
                </c:pt>
                <c:pt idx="158">
                  <c:v>437.186630724529</c:v>
                </c:pt>
                <c:pt idx="159">
                  <c:v>437.593902114159</c:v>
                </c:pt>
                <c:pt idx="160">
                  <c:v>437.945203803238</c:v>
                </c:pt>
                <c:pt idx="161">
                  <c:v>438.328869477824</c:v>
                </c:pt>
                <c:pt idx="162">
                  <c:v>439.086296791602</c:v>
                </c:pt>
                <c:pt idx="163">
                  <c:v>439.470106517547</c:v>
                </c:pt>
                <c:pt idx="164">
                  <c:v>439.841829051524</c:v>
                </c:pt>
                <c:pt idx="165">
                  <c:v>440.169978253489</c:v>
                </c:pt>
                <c:pt idx="166">
                  <c:v>440.486251340005</c:v>
                </c:pt>
                <c:pt idx="167">
                  <c:v>440.858369787442</c:v>
                </c:pt>
                <c:pt idx="168">
                  <c:v>441.206640270436</c:v>
                </c:pt>
                <c:pt idx="169">
                  <c:v>441.563483962268</c:v>
                </c:pt>
                <c:pt idx="170">
                  <c:v>441.876396806145</c:v>
                </c:pt>
                <c:pt idx="171">
                  <c:v>442.185543532223</c:v>
                </c:pt>
                <c:pt idx="172">
                  <c:v>442.423912867167</c:v>
                </c:pt>
                <c:pt idx="173">
                  <c:v>442.761050242624</c:v>
                </c:pt>
                <c:pt idx="174">
                  <c:v>443.090387003663</c:v>
                </c:pt>
                <c:pt idx="175">
                  <c:v>443.349185873563</c:v>
                </c:pt>
                <c:pt idx="176">
                  <c:v>443.721753546819</c:v>
                </c:pt>
                <c:pt idx="177">
                  <c:v>444.066591880052</c:v>
                </c:pt>
                <c:pt idx="178">
                  <c:v>444.399880623386</c:v>
                </c:pt>
                <c:pt idx="179">
                  <c:v>444.705901169464</c:v>
                </c:pt>
                <c:pt idx="180">
                  <c:v>445.031429337705</c:v>
                </c:pt>
                <c:pt idx="181">
                  <c:v>445.306472444555</c:v>
                </c:pt>
                <c:pt idx="182">
                  <c:v>445.631907122218</c:v>
                </c:pt>
                <c:pt idx="183">
                  <c:v>445.945784528746</c:v>
                </c:pt>
                <c:pt idx="184">
                  <c:v>446.244173288689</c:v>
                </c:pt>
                <c:pt idx="185">
                  <c:v>446.541187041207</c:v>
                </c:pt>
                <c:pt idx="186">
                  <c:v>446.839230458338</c:v>
                </c:pt>
                <c:pt idx="187">
                  <c:v>447.083181625825</c:v>
                </c:pt>
                <c:pt idx="188">
                  <c:v>447.377510744437</c:v>
                </c:pt>
                <c:pt idx="189">
                  <c:v>447.671299109582</c:v>
                </c:pt>
                <c:pt idx="190">
                  <c:v>447.98405824863</c:v>
                </c:pt>
                <c:pt idx="191">
                  <c:v>448.216666970212</c:v>
                </c:pt>
                <c:pt idx="192">
                  <c:v>448.506785406329</c:v>
                </c:pt>
                <c:pt idx="193">
                  <c:v>448.775633132597</c:v>
                </c:pt>
                <c:pt idx="194">
                  <c:v>449.091980116543</c:v>
                </c:pt>
                <c:pt idx="195">
                  <c:v>449.400148477536</c:v>
                </c:pt>
                <c:pt idx="196">
                  <c:v>449.681526809918</c:v>
                </c:pt>
                <c:pt idx="197">
                  <c:v>449.890868702598</c:v>
                </c:pt>
                <c:pt idx="198">
                  <c:v>450.160213156838</c:v>
                </c:pt>
                <c:pt idx="199">
                  <c:v>450.407105855549</c:v>
                </c:pt>
                <c:pt idx="200">
                  <c:v>450.627513877693</c:v>
                </c:pt>
                <c:pt idx="201">
                  <c:v>450.909063512045</c:v>
                </c:pt>
                <c:pt idx="202">
                  <c:v>451.099086922535</c:v>
                </c:pt>
                <c:pt idx="203">
                  <c:v>451.390576577815</c:v>
                </c:pt>
                <c:pt idx="204">
                  <c:v>451.655565103731</c:v>
                </c:pt>
                <c:pt idx="205">
                  <c:v>451.983664905225</c:v>
                </c:pt>
                <c:pt idx="206">
                  <c:v>452.240513923734</c:v>
                </c:pt>
                <c:pt idx="207">
                  <c:v>452.522549568677</c:v>
                </c:pt>
                <c:pt idx="208">
                  <c:v>452.789307284891</c:v>
                </c:pt>
                <c:pt idx="209">
                  <c:v>453.059668330064</c:v>
                </c:pt>
                <c:pt idx="210">
                  <c:v>453.262627944546</c:v>
                </c:pt>
                <c:pt idx="211">
                  <c:v>453.55025189139</c:v>
                </c:pt>
                <c:pt idx="212">
                  <c:v>453.789436546476</c:v>
                </c:pt>
                <c:pt idx="213">
                  <c:v>454.061966681179</c:v>
                </c:pt>
                <c:pt idx="214">
                  <c:v>454.321687819042</c:v>
                </c:pt>
                <c:pt idx="215">
                  <c:v>454.607863109824</c:v>
                </c:pt>
                <c:pt idx="216">
                  <c:v>454.795336720885</c:v>
                </c:pt>
                <c:pt idx="217">
                  <c:v>455.075612226653</c:v>
                </c:pt>
                <c:pt idx="218">
                  <c:v>455.235352954186</c:v>
                </c:pt>
                <c:pt idx="219">
                  <c:v>455.515717017507</c:v>
                </c:pt>
                <c:pt idx="220">
                  <c:v>455.743809734917</c:v>
                </c:pt>
                <c:pt idx="221">
                  <c:v>455.978638197427</c:v>
                </c:pt>
                <c:pt idx="222">
                  <c:v>456.187553063367</c:v>
                </c:pt>
                <c:pt idx="223">
                  <c:v>456.398786667946</c:v>
                </c:pt>
                <c:pt idx="224">
                  <c:v>456.642757776123</c:v>
                </c:pt>
                <c:pt idx="225">
                  <c:v>456.857765324877</c:v>
                </c:pt>
                <c:pt idx="226">
                  <c:v>457.103896566102</c:v>
                </c:pt>
                <c:pt idx="227">
                  <c:v>457.317883327086</c:v>
                </c:pt>
                <c:pt idx="228">
                  <c:v>457.490985988302</c:v>
                </c:pt>
                <c:pt idx="229">
                  <c:v>457.692209390775</c:v>
                </c:pt>
                <c:pt idx="230">
                  <c:v>457.930367094039</c:v>
                </c:pt>
                <c:pt idx="231">
                  <c:v>458.155263675905</c:v>
                </c:pt>
                <c:pt idx="232">
                  <c:v>458.294980974461</c:v>
                </c:pt>
                <c:pt idx="233">
                  <c:v>458.586321221807</c:v>
                </c:pt>
                <c:pt idx="234">
                  <c:v>458.734402977186</c:v>
                </c:pt>
                <c:pt idx="235">
                  <c:v>458.946660583762</c:v>
                </c:pt>
                <c:pt idx="236">
                  <c:v>459.086495768625</c:v>
                </c:pt>
                <c:pt idx="237">
                  <c:v>459.205668200222</c:v>
                </c:pt>
                <c:pt idx="238">
                  <c:v>459.353951887197</c:v>
                </c:pt>
                <c:pt idx="239">
                  <c:v>459.59752467904</c:v>
                </c:pt>
                <c:pt idx="240">
                  <c:v>459.826087796098</c:v>
                </c:pt>
                <c:pt idx="241">
                  <c:v>460.003576471471</c:v>
                </c:pt>
                <c:pt idx="242">
                  <c:v>460.204815953917</c:v>
                </c:pt>
                <c:pt idx="243">
                  <c:v>460.388652856446</c:v>
                </c:pt>
                <c:pt idx="244">
                  <c:v>460.557706784284</c:v>
                </c:pt>
                <c:pt idx="245">
                  <c:v>460.680752135021</c:v>
                </c:pt>
                <c:pt idx="246">
                  <c:v>460.847027014471</c:v>
                </c:pt>
                <c:pt idx="247">
                  <c:v>461.03907562032</c:v>
                </c:pt>
                <c:pt idx="248">
                  <c:v>461.222046708096</c:v>
                </c:pt>
                <c:pt idx="249">
                  <c:v>461.411911161787</c:v>
                </c:pt>
                <c:pt idx="250">
                  <c:v>461.593442961648</c:v>
                </c:pt>
                <c:pt idx="251">
                  <c:v>461.711436942103</c:v>
                </c:pt>
                <c:pt idx="252">
                  <c:v>461.886976240426</c:v>
                </c:pt>
                <c:pt idx="253">
                  <c:v>462.068341848728</c:v>
                </c:pt>
                <c:pt idx="254">
                  <c:v>462.255477362816</c:v>
                </c:pt>
                <c:pt idx="255">
                  <c:v>462.427849559917</c:v>
                </c:pt>
                <c:pt idx="256">
                  <c:v>462.52963906501</c:v>
                </c:pt>
                <c:pt idx="257">
                  <c:v>462.683559178854</c:v>
                </c:pt>
                <c:pt idx="258">
                  <c:v>462.803561954618</c:v>
                </c:pt>
                <c:pt idx="259">
                  <c:v>462.947851649749</c:v>
                </c:pt>
                <c:pt idx="260">
                  <c:v>463.252372094546</c:v>
                </c:pt>
                <c:pt idx="261">
                  <c:v>463.436375340172</c:v>
                </c:pt>
                <c:pt idx="262">
                  <c:v>463.575455838727</c:v>
                </c:pt>
                <c:pt idx="263">
                  <c:v>463.669837994855</c:v>
                </c:pt>
                <c:pt idx="264">
                  <c:v>463.7859411281</c:v>
                </c:pt>
                <c:pt idx="265">
                  <c:v>463.881524706482</c:v>
                </c:pt>
                <c:pt idx="266">
                  <c:v>463.987850782926</c:v>
                </c:pt>
                <c:pt idx="267">
                  <c:v>464.089727175917</c:v>
                </c:pt>
                <c:pt idx="268">
                  <c:v>464.202150253655</c:v>
                </c:pt>
                <c:pt idx="269">
                  <c:v>464.349805141382</c:v>
                </c:pt>
                <c:pt idx="270">
                  <c:v>464.487790278515</c:v>
                </c:pt>
                <c:pt idx="271">
                  <c:v>464.502249147609</c:v>
                </c:pt>
                <c:pt idx="272">
                  <c:v>464.561767385338</c:v>
                </c:pt>
                <c:pt idx="273">
                  <c:v>464.626854376016</c:v>
                </c:pt>
                <c:pt idx="274">
                  <c:v>464.781182409777</c:v>
                </c:pt>
                <c:pt idx="275">
                  <c:v>464.915940712599</c:v>
                </c:pt>
                <c:pt idx="276">
                  <c:v>465.075426141262</c:v>
                </c:pt>
                <c:pt idx="277">
                  <c:v>465.151731789377</c:v>
                </c:pt>
                <c:pt idx="278">
                  <c:v>465.543586411258</c:v>
                </c:pt>
                <c:pt idx="279">
                  <c:v>465.689796544708</c:v>
                </c:pt>
                <c:pt idx="280">
                  <c:v>465.871149107962</c:v>
                </c:pt>
                <c:pt idx="281">
                  <c:v>465.999035916275</c:v>
                </c:pt>
                <c:pt idx="282">
                  <c:v>466.170461004921</c:v>
                </c:pt>
                <c:pt idx="283">
                  <c:v>466.390277929083</c:v>
                </c:pt>
                <c:pt idx="284">
                  <c:v>466.604272173352</c:v>
                </c:pt>
                <c:pt idx="285">
                  <c:v>466.741228830888</c:v>
                </c:pt>
                <c:pt idx="286">
                  <c:v>467.017229476368</c:v>
                </c:pt>
                <c:pt idx="287">
                  <c:v>467.257417044158</c:v>
                </c:pt>
                <c:pt idx="288">
                  <c:v>467.470230564188</c:v>
                </c:pt>
                <c:pt idx="289">
                  <c:v>467.676919737911</c:v>
                </c:pt>
                <c:pt idx="290">
                  <c:v>467.868751327225</c:v>
                </c:pt>
                <c:pt idx="291">
                  <c:v>468.007756074317</c:v>
                </c:pt>
                <c:pt idx="292">
                  <c:v>468.241780761138</c:v>
                </c:pt>
                <c:pt idx="293">
                  <c:v>468.485090438564</c:v>
                </c:pt>
                <c:pt idx="294">
                  <c:v>468.702924251966</c:v>
                </c:pt>
                <c:pt idx="295">
                  <c:v>468.922391314352</c:v>
                </c:pt>
                <c:pt idx="296">
                  <c:v>469.158601843132</c:v>
                </c:pt>
                <c:pt idx="297">
                  <c:v>469.30475108231</c:v>
                </c:pt>
                <c:pt idx="298">
                  <c:v>469.56764226376</c:v>
                </c:pt>
                <c:pt idx="299">
                  <c:v>469.806171816462</c:v>
                </c:pt>
                <c:pt idx="300">
                  <c:v>470.052447285798</c:v>
                </c:pt>
                <c:pt idx="301">
                  <c:v>470.218465564236</c:v>
                </c:pt>
                <c:pt idx="302">
                  <c:v>470.462848625905</c:v>
                </c:pt>
                <c:pt idx="303">
                  <c:v>470.654361782896</c:v>
                </c:pt>
                <c:pt idx="304">
                  <c:v>470.816944714103</c:v>
                </c:pt>
                <c:pt idx="305">
                  <c:v>471.149785466458</c:v>
                </c:pt>
                <c:pt idx="306">
                  <c:v>471.439526804225</c:v>
                </c:pt>
                <c:pt idx="307">
                  <c:v>471.724969618081</c:v>
                </c:pt>
                <c:pt idx="308">
                  <c:v>471.910750285605</c:v>
                </c:pt>
                <c:pt idx="309">
                  <c:v>472.254205709597</c:v>
                </c:pt>
                <c:pt idx="310">
                  <c:v>472.604312950863</c:v>
                </c:pt>
                <c:pt idx="311">
                  <c:v>472.89113923669</c:v>
                </c:pt>
                <c:pt idx="312">
                  <c:v>473.228662850582</c:v>
                </c:pt>
                <c:pt idx="313">
                  <c:v>473.563471854224</c:v>
                </c:pt>
                <c:pt idx="314">
                  <c:v>473.828347442227</c:v>
                </c:pt>
                <c:pt idx="315">
                  <c:v>474.186918379256</c:v>
                </c:pt>
                <c:pt idx="316">
                  <c:v>474.554946278104</c:v>
                </c:pt>
                <c:pt idx="317">
                  <c:v>474.909537102464</c:v>
                </c:pt>
                <c:pt idx="318">
                  <c:v>475.128038572298</c:v>
                </c:pt>
                <c:pt idx="319">
                  <c:v>475.462905731262</c:v>
                </c:pt>
                <c:pt idx="320">
                  <c:v>475.731972918165</c:v>
                </c:pt>
                <c:pt idx="321">
                  <c:v>476.105665785899</c:v>
                </c:pt>
                <c:pt idx="322">
                  <c:v>476.523123865073</c:v>
                </c:pt>
                <c:pt idx="323">
                  <c:v>476.915910909442</c:v>
                </c:pt>
                <c:pt idx="324">
                  <c:v>477.221765475705</c:v>
                </c:pt>
                <c:pt idx="325">
                  <c:v>477.556757487652</c:v>
                </c:pt>
                <c:pt idx="326">
                  <c:v>477.843894108507</c:v>
                </c:pt>
                <c:pt idx="327">
                  <c:v>478.199058635613</c:v>
                </c:pt>
                <c:pt idx="328">
                  <c:v>478.60549076954</c:v>
                </c:pt>
                <c:pt idx="329">
                  <c:v>479.001951650702</c:v>
                </c:pt>
                <c:pt idx="330">
                  <c:v>479.347474296636</c:v>
                </c:pt>
                <c:pt idx="331">
                  <c:v>479.759443993487</c:v>
                </c:pt>
                <c:pt idx="332">
                  <c:v>480.164315684871</c:v>
                </c:pt>
                <c:pt idx="333">
                  <c:v>480.55050375788</c:v>
                </c:pt>
                <c:pt idx="334">
                  <c:v>480.853898615618</c:v>
                </c:pt>
                <c:pt idx="335">
                  <c:v>481.295096396156</c:v>
                </c:pt>
                <c:pt idx="336">
                  <c:v>481.607923381485</c:v>
                </c:pt>
                <c:pt idx="337">
                  <c:v>481.988794467477</c:v>
                </c:pt>
                <c:pt idx="338">
                  <c:v>482.342479968342</c:v>
                </c:pt>
                <c:pt idx="339">
                  <c:v>482.674429394517</c:v>
                </c:pt>
                <c:pt idx="340">
                  <c:v>482.895780612451</c:v>
                </c:pt>
                <c:pt idx="341">
                  <c:v>483.234547691433</c:v>
                </c:pt>
                <c:pt idx="342">
                  <c:v>483.560207003491</c:v>
                </c:pt>
                <c:pt idx="343">
                  <c:v>483.870398662039</c:v>
                </c:pt>
                <c:pt idx="344">
                  <c:v>484.264867826893</c:v>
                </c:pt>
                <c:pt idx="345">
                  <c:v>484.592218395557</c:v>
                </c:pt>
                <c:pt idx="346">
                  <c:v>484.858971703013</c:v>
                </c:pt>
                <c:pt idx="347">
                  <c:v>485.231810268738</c:v>
                </c:pt>
                <c:pt idx="348">
                  <c:v>485.608092014277</c:v>
                </c:pt>
                <c:pt idx="349">
                  <c:v>486.03397163158</c:v>
                </c:pt>
                <c:pt idx="350">
                  <c:v>486.386824877465</c:v>
                </c:pt>
                <c:pt idx="351">
                  <c:v>486.848762339178</c:v>
                </c:pt>
                <c:pt idx="352">
                  <c:v>487.234701617146</c:v>
                </c:pt>
                <c:pt idx="353">
                  <c:v>487.497575371094</c:v>
                </c:pt>
                <c:pt idx="354">
                  <c:v>487.879083188707</c:v>
                </c:pt>
                <c:pt idx="355">
                  <c:v>488.276011563383</c:v>
                </c:pt>
                <c:pt idx="356">
                  <c:v>488.606807015001</c:v>
                </c:pt>
                <c:pt idx="357">
                  <c:v>489.028207658876</c:v>
                </c:pt>
                <c:pt idx="358">
                  <c:v>489.427119023445</c:v>
                </c:pt>
                <c:pt idx="359">
                  <c:v>489.729935917598</c:v>
                </c:pt>
                <c:pt idx="360">
                  <c:v>490.032285281952</c:v>
                </c:pt>
                <c:pt idx="361">
                  <c:v>490.406156360316</c:v>
                </c:pt>
                <c:pt idx="362">
                  <c:v>490.841838531143</c:v>
                </c:pt>
                <c:pt idx="363">
                  <c:v>491.137698045816</c:v>
                </c:pt>
                <c:pt idx="364">
                  <c:v>491.534442367251</c:v>
                </c:pt>
                <c:pt idx="365">
                  <c:v>491.972262833515</c:v>
                </c:pt>
                <c:pt idx="366">
                  <c:v>492.367443431675</c:v>
                </c:pt>
                <c:pt idx="367">
                  <c:v>492.863494859632</c:v>
                </c:pt>
                <c:pt idx="368">
                  <c:v>493.336696564923</c:v>
                </c:pt>
                <c:pt idx="369">
                  <c:v>493.738016241838</c:v>
                </c:pt>
                <c:pt idx="370">
                  <c:v>494.220422399239</c:v>
                </c:pt>
                <c:pt idx="371">
                  <c:v>494.70240586835</c:v>
                </c:pt>
                <c:pt idx="372">
                  <c:v>495.893632416294</c:v>
                </c:pt>
                <c:pt idx="373">
                  <c:v>495.623254775913</c:v>
                </c:pt>
                <c:pt idx="374">
                  <c:v>496.072904841573</c:v>
                </c:pt>
                <c:pt idx="375">
                  <c:v>496.489374945398</c:v>
                </c:pt>
                <c:pt idx="376">
                  <c:v>496.961720139109</c:v>
                </c:pt>
                <c:pt idx="377">
                  <c:v>497.42412574064</c:v>
                </c:pt>
                <c:pt idx="378">
                  <c:v>497.878982846194</c:v>
                </c:pt>
                <c:pt idx="379">
                  <c:v>498.269333702097</c:v>
                </c:pt>
                <c:pt idx="380">
                  <c:v>498.793136755148</c:v>
                </c:pt>
                <c:pt idx="381">
                  <c:v>499.189954438207</c:v>
                </c:pt>
                <c:pt idx="382">
                  <c:v>499.648389281679</c:v>
                </c:pt>
                <c:pt idx="383">
                  <c:v>500.072923389639</c:v>
                </c:pt>
                <c:pt idx="384">
                  <c:v>500.521325094882</c:v>
                </c:pt>
                <c:pt idx="385">
                  <c:v>500.961698133785</c:v>
                </c:pt>
                <c:pt idx="386">
                  <c:v>501.314633959766</c:v>
                </c:pt>
                <c:pt idx="387">
                  <c:v>501.738790053515</c:v>
                </c:pt>
                <c:pt idx="388">
                  <c:v>502.175803363638</c:v>
                </c:pt>
                <c:pt idx="389">
                  <c:v>502.63425962169</c:v>
                </c:pt>
                <c:pt idx="390">
                  <c:v>502.952614156455</c:v>
                </c:pt>
                <c:pt idx="391">
                  <c:v>503.436728694685</c:v>
                </c:pt>
                <c:pt idx="392">
                  <c:v>503.828900045946</c:v>
                </c:pt>
                <c:pt idx="393">
                  <c:v>504.343574045004</c:v>
                </c:pt>
                <c:pt idx="394">
                  <c:v>504.855987658974</c:v>
                </c:pt>
                <c:pt idx="395">
                  <c:v>505.313634208834</c:v>
                </c:pt>
                <c:pt idx="396">
                  <c:v>505.677735893778</c:v>
                </c:pt>
                <c:pt idx="397">
                  <c:v>506.147352738829</c:v>
                </c:pt>
                <c:pt idx="398">
                  <c:v>506.645680916412</c:v>
                </c:pt>
                <c:pt idx="399">
                  <c:v>507.067479362865</c:v>
                </c:pt>
                <c:pt idx="400">
                  <c:v>508.71238838879</c:v>
                </c:pt>
                <c:pt idx="401">
                  <c:v>508.114313574576</c:v>
                </c:pt>
                <c:pt idx="402">
                  <c:v>508.436838203394</c:v>
                </c:pt>
                <c:pt idx="403">
                  <c:v>508.909121954769</c:v>
                </c:pt>
                <c:pt idx="404">
                  <c:v>509.39441051099</c:v>
                </c:pt>
                <c:pt idx="405">
                  <c:v>509.877324391474</c:v>
                </c:pt>
                <c:pt idx="406">
                  <c:v>510.260139280099</c:v>
                </c:pt>
                <c:pt idx="407">
                  <c:v>510.790664243546</c:v>
                </c:pt>
                <c:pt idx="408">
                  <c:v>511.266191474911</c:v>
                </c:pt>
                <c:pt idx="409">
                  <c:v>511.642302501267</c:v>
                </c:pt>
                <c:pt idx="410">
                  <c:v>512.96771415552</c:v>
                </c:pt>
                <c:pt idx="411">
                  <c:v>513.422729983021</c:v>
                </c:pt>
                <c:pt idx="412">
                  <c:v>513.741583813199</c:v>
                </c:pt>
                <c:pt idx="413">
                  <c:v>514.2696753071</c:v>
                </c:pt>
                <c:pt idx="414">
                  <c:v>514.627939723189</c:v>
                </c:pt>
                <c:pt idx="415">
                  <c:v>515.078779295995</c:v>
                </c:pt>
                <c:pt idx="416">
                  <c:v>515.512530572834</c:v>
                </c:pt>
                <c:pt idx="417">
                  <c:v>516.675148069408</c:v>
                </c:pt>
                <c:pt idx="418">
                  <c:v>516.305017450828</c:v>
                </c:pt>
                <c:pt idx="419">
                  <c:v>516.722818055914</c:v>
                </c:pt>
                <c:pt idx="420">
                  <c:v>517.14490540452</c:v>
                </c:pt>
                <c:pt idx="421">
                  <c:v>517.535982796528</c:v>
                </c:pt>
                <c:pt idx="422">
                  <c:v>519.78170852701</c:v>
                </c:pt>
                <c:pt idx="423">
                  <c:v>518.780382684808</c:v>
                </c:pt>
                <c:pt idx="424">
                  <c:v>518.942643804382</c:v>
                </c:pt>
                <c:pt idx="425">
                  <c:v>519.317429534549</c:v>
                </c:pt>
                <c:pt idx="426">
                  <c:v>519.797508449717</c:v>
                </c:pt>
                <c:pt idx="427">
                  <c:v>521.074078551637</c:v>
                </c:pt>
                <c:pt idx="428">
                  <c:v>520.844680888089</c:v>
                </c:pt>
                <c:pt idx="429">
                  <c:v>521.272005159063</c:v>
                </c:pt>
                <c:pt idx="430">
                  <c:v>521.686812528615</c:v>
                </c:pt>
                <c:pt idx="431">
                  <c:v>522.148815115833</c:v>
                </c:pt>
                <c:pt idx="432">
                  <c:v>522.612723081833</c:v>
                </c:pt>
                <c:pt idx="433">
                  <c:v>522.95237360604</c:v>
                </c:pt>
                <c:pt idx="434">
                  <c:v>524.535782410191</c:v>
                </c:pt>
                <c:pt idx="435">
                  <c:v>523.950304706722</c:v>
                </c:pt>
                <c:pt idx="436">
                  <c:v>524.209712772197</c:v>
                </c:pt>
                <c:pt idx="437">
                  <c:v>525.812198941589</c:v>
                </c:pt>
                <c:pt idx="438">
                  <c:v>526.642259012928</c:v>
                </c:pt>
                <c:pt idx="439">
                  <c:v>525.973892601837</c:v>
                </c:pt>
                <c:pt idx="440">
                  <c:v>526.030674841469</c:v>
                </c:pt>
                <c:pt idx="441">
                  <c:v>526.474014837115</c:v>
                </c:pt>
                <c:pt idx="442">
                  <c:v>526.807244338624</c:v>
                </c:pt>
                <c:pt idx="443">
                  <c:v>528.712730001734</c:v>
                </c:pt>
                <c:pt idx="444">
                  <c:v>527.789294487499</c:v>
                </c:pt>
                <c:pt idx="445">
                  <c:v>529.935219853124</c:v>
                </c:pt>
                <c:pt idx="446">
                  <c:v>530.384534750372</c:v>
                </c:pt>
                <c:pt idx="447">
                  <c:v>530.75796749273</c:v>
                </c:pt>
                <c:pt idx="448">
                  <c:v>531.026342662149</c:v>
                </c:pt>
                <c:pt idx="449">
                  <c:v>531.189852258808</c:v>
                </c:pt>
                <c:pt idx="450">
                  <c:v>531.878541924654</c:v>
                </c:pt>
                <c:pt idx="451">
                  <c:v>531.30458138495</c:v>
                </c:pt>
                <c:pt idx="452">
                  <c:v>532.905458089734</c:v>
                </c:pt>
                <c:pt idx="453">
                  <c:v>533.129594729401</c:v>
                </c:pt>
                <c:pt idx="454">
                  <c:v>533.450728565997</c:v>
                </c:pt>
                <c:pt idx="455">
                  <c:v>533.728876860703</c:v>
                </c:pt>
                <c:pt idx="456">
                  <c:v>534.528258373601</c:v>
                </c:pt>
                <c:pt idx="457">
                  <c:v>534.430697543487</c:v>
                </c:pt>
                <c:pt idx="458">
                  <c:v>535.373484908495</c:v>
                </c:pt>
                <c:pt idx="459">
                  <c:v>535.719474181585</c:v>
                </c:pt>
                <c:pt idx="460">
                  <c:v>536.182661898824</c:v>
                </c:pt>
                <c:pt idx="461">
                  <c:v>536.471108137935</c:v>
                </c:pt>
                <c:pt idx="462">
                  <c:v>536.903040254048</c:v>
                </c:pt>
                <c:pt idx="463">
                  <c:v>537.508859896343</c:v>
                </c:pt>
                <c:pt idx="464">
                  <c:v>537.759552358682</c:v>
                </c:pt>
                <c:pt idx="465">
                  <c:v>538.142153620484</c:v>
                </c:pt>
                <c:pt idx="466">
                  <c:v>538.466690418467</c:v>
                </c:pt>
                <c:pt idx="467">
                  <c:v>538.817259676327</c:v>
                </c:pt>
                <c:pt idx="468">
                  <c:v>539.542205052529</c:v>
                </c:pt>
                <c:pt idx="469">
                  <c:v>539.812846580517</c:v>
                </c:pt>
                <c:pt idx="470">
                  <c:v>540.245335927241</c:v>
                </c:pt>
                <c:pt idx="471">
                  <c:v>540.424423666821</c:v>
                </c:pt>
                <c:pt idx="472">
                  <c:v>540.96268451885</c:v>
                </c:pt>
                <c:pt idx="473">
                  <c:v>541.335031211611</c:v>
                </c:pt>
                <c:pt idx="474">
                  <c:v>543.009647836156</c:v>
                </c:pt>
                <c:pt idx="475">
                  <c:v>543.36923633681</c:v>
                </c:pt>
                <c:pt idx="476">
                  <c:v>543.698400104365</c:v>
                </c:pt>
                <c:pt idx="477">
                  <c:v>543.743152063559</c:v>
                </c:pt>
                <c:pt idx="478">
                  <c:v>544.361225952868</c:v>
                </c:pt>
                <c:pt idx="479">
                  <c:v>545.061743920719</c:v>
                </c:pt>
                <c:pt idx="480">
                  <c:v>545.195804910562</c:v>
                </c:pt>
                <c:pt idx="481">
                  <c:v>545.674892820124</c:v>
                </c:pt>
                <c:pt idx="482">
                  <c:v>545.958670444309</c:v>
                </c:pt>
                <c:pt idx="483">
                  <c:v>546.857230303668</c:v>
                </c:pt>
                <c:pt idx="484">
                  <c:v>546.914735826126</c:v>
                </c:pt>
                <c:pt idx="485">
                  <c:v>547.473829864467</c:v>
                </c:pt>
                <c:pt idx="486">
                  <c:v>547.799186346454</c:v>
                </c:pt>
                <c:pt idx="487">
                  <c:v>548.198950084288</c:v>
                </c:pt>
                <c:pt idx="488">
                  <c:v>548.687137227487</c:v>
                </c:pt>
                <c:pt idx="489">
                  <c:v>549.148477881982</c:v>
                </c:pt>
                <c:pt idx="490">
                  <c:v>549.551878835491</c:v>
                </c:pt>
                <c:pt idx="491">
                  <c:v>550.115824277584</c:v>
                </c:pt>
                <c:pt idx="492">
                  <c:v>550.446718583841</c:v>
                </c:pt>
                <c:pt idx="493">
                  <c:v>550.923039963733</c:v>
                </c:pt>
                <c:pt idx="494">
                  <c:v>551.380344059436</c:v>
                </c:pt>
                <c:pt idx="495">
                  <c:v>551.847741238063</c:v>
                </c:pt>
                <c:pt idx="496">
                  <c:v>552.175824089946</c:v>
                </c:pt>
                <c:pt idx="497">
                  <c:v>552.678895005887</c:v>
                </c:pt>
                <c:pt idx="498">
                  <c:v>553.22995403728</c:v>
                </c:pt>
                <c:pt idx="499">
                  <c:v>553.669643471514</c:v>
                </c:pt>
                <c:pt idx="500">
                  <c:v>554.263616767551</c:v>
                </c:pt>
                <c:pt idx="501">
                  <c:v>554.751955474294</c:v>
                </c:pt>
                <c:pt idx="502">
                  <c:v>555.103526034312</c:v>
                </c:pt>
                <c:pt idx="503">
                  <c:v>555.658934215749</c:v>
                </c:pt>
                <c:pt idx="504">
                  <c:v>556.22489882718</c:v>
                </c:pt>
                <c:pt idx="505">
                  <c:v>556.803449782417</c:v>
                </c:pt>
                <c:pt idx="506">
                  <c:v>557.23956287561</c:v>
                </c:pt>
                <c:pt idx="507">
                  <c:v>558.086869315121</c:v>
                </c:pt>
                <c:pt idx="508">
                  <c:v>558.526553166043</c:v>
                </c:pt>
                <c:pt idx="509">
                  <c:v>559.029516213789</c:v>
                </c:pt>
                <c:pt idx="510">
                  <c:v>559.606549956417</c:v>
                </c:pt>
                <c:pt idx="511">
                  <c:v>560.179471073531</c:v>
                </c:pt>
                <c:pt idx="512">
                  <c:v>560.587249927616</c:v>
                </c:pt>
                <c:pt idx="513">
                  <c:v>561.181522547212</c:v>
                </c:pt>
                <c:pt idx="514">
                  <c:v>561.718261659998</c:v>
                </c:pt>
                <c:pt idx="515">
                  <c:v>562.198129399192</c:v>
                </c:pt>
                <c:pt idx="516">
                  <c:v>562.773228701645</c:v>
                </c:pt>
                <c:pt idx="517">
                  <c:v>563.349502586771</c:v>
                </c:pt>
                <c:pt idx="518">
                  <c:v>563.762042930622</c:v>
                </c:pt>
                <c:pt idx="519">
                  <c:v>564.358576556437</c:v>
                </c:pt>
                <c:pt idx="520">
                  <c:v>564.973621927089</c:v>
                </c:pt>
                <c:pt idx="521">
                  <c:v>565.496000387519</c:v>
                </c:pt>
                <c:pt idx="522">
                  <c:v>566.048361617731</c:v>
                </c:pt>
                <c:pt idx="523">
                  <c:v>566.826734951335</c:v>
                </c:pt>
                <c:pt idx="524">
                  <c:v>567.415248259276</c:v>
                </c:pt>
                <c:pt idx="525">
                  <c:v>568.067694734979</c:v>
                </c:pt>
                <c:pt idx="526">
                  <c:v>568.639712299915</c:v>
                </c:pt>
                <c:pt idx="527">
                  <c:v>569.11952540785</c:v>
                </c:pt>
                <c:pt idx="528">
                  <c:v>569.68593100244</c:v>
                </c:pt>
                <c:pt idx="529">
                  <c:v>570.350587805795</c:v>
                </c:pt>
                <c:pt idx="530">
                  <c:v>571.096594842201</c:v>
                </c:pt>
                <c:pt idx="531">
                  <c:v>571.655115999868</c:v>
                </c:pt>
                <c:pt idx="532">
                  <c:v>572.415705878336</c:v>
                </c:pt>
                <c:pt idx="533">
                  <c:v>572.96909985771</c:v>
                </c:pt>
                <c:pt idx="534">
                  <c:v>573.710936414865</c:v>
                </c:pt>
                <c:pt idx="535">
                  <c:v>574.641550493932</c:v>
                </c:pt>
                <c:pt idx="536">
                  <c:v>575.379468515551</c:v>
                </c:pt>
                <c:pt idx="537">
                  <c:v>575.959798000838</c:v>
                </c:pt>
                <c:pt idx="538">
                  <c:v>576.713973544604</c:v>
                </c:pt>
                <c:pt idx="539">
                  <c:v>577.324201804001</c:v>
                </c:pt>
                <c:pt idx="540">
                  <c:v>578.084541414517</c:v>
                </c:pt>
                <c:pt idx="541">
                  <c:v>578.856235559682</c:v>
                </c:pt>
                <c:pt idx="542">
                  <c:v>579.595958924109</c:v>
                </c:pt>
                <c:pt idx="543">
                  <c:v>580.159143793375</c:v>
                </c:pt>
                <c:pt idx="544">
                  <c:v>581.007627042674</c:v>
                </c:pt>
                <c:pt idx="545">
                  <c:v>581.902964856065</c:v>
                </c:pt>
                <c:pt idx="546">
                  <c:v>582.751089289654</c:v>
                </c:pt>
                <c:pt idx="547">
                  <c:v>583.543448832517</c:v>
                </c:pt>
                <c:pt idx="548">
                  <c:v>584.414373306566</c:v>
                </c:pt>
                <c:pt idx="549">
                  <c:v>585.014974611102</c:v>
                </c:pt>
                <c:pt idx="550">
                  <c:v>585.895201009293</c:v>
                </c:pt>
                <c:pt idx="551">
                  <c:v>586.811429222165</c:v>
                </c:pt>
                <c:pt idx="552">
                  <c:v>587.56905715352</c:v>
                </c:pt>
                <c:pt idx="553">
                  <c:v>588.515130494929</c:v>
                </c:pt>
                <c:pt idx="554">
                  <c:v>589.369470755435</c:v>
                </c:pt>
                <c:pt idx="555">
                  <c:v>590.201893934687</c:v>
                </c:pt>
                <c:pt idx="556">
                  <c:v>591.162230575744</c:v>
                </c:pt>
                <c:pt idx="557">
                  <c:v>592.122137948859</c:v>
                </c:pt>
                <c:pt idx="558">
                  <c:v>592.841807657163</c:v>
                </c:pt>
                <c:pt idx="559">
                  <c:v>593.807950872181</c:v>
                </c:pt>
                <c:pt idx="560">
                  <c:v>594.680361214061</c:v>
                </c:pt>
                <c:pt idx="561">
                  <c:v>595.890976762878</c:v>
                </c:pt>
                <c:pt idx="562">
                  <c:v>596.629747751983</c:v>
                </c:pt>
                <c:pt idx="563">
                  <c:v>597.697666791657</c:v>
                </c:pt>
                <c:pt idx="564">
                  <c:v>598.442565489589</c:v>
                </c:pt>
                <c:pt idx="565">
                  <c:v>599.412531800974</c:v>
                </c:pt>
                <c:pt idx="566">
                  <c:v>600.470477123504</c:v>
                </c:pt>
                <c:pt idx="567">
                  <c:v>601.572488892689</c:v>
                </c:pt>
                <c:pt idx="568">
                  <c:v>602.452200762809</c:v>
                </c:pt>
                <c:pt idx="569">
                  <c:v>603.548596703407</c:v>
                </c:pt>
                <c:pt idx="570">
                  <c:v>604.661674847025</c:v>
                </c:pt>
                <c:pt idx="571">
                  <c:v>605.677850892437</c:v>
                </c:pt>
                <c:pt idx="572">
                  <c:v>606.753174151633</c:v>
                </c:pt>
                <c:pt idx="573">
                  <c:v>607.946791232347</c:v>
                </c:pt>
                <c:pt idx="574">
                  <c:v>608.829000058628</c:v>
                </c:pt>
                <c:pt idx="575">
                  <c:v>609.991122726316</c:v>
                </c:pt>
                <c:pt idx="576">
                  <c:v>611.147708214881</c:v>
                </c:pt>
                <c:pt idx="577">
                  <c:v>612.298705501525</c:v>
                </c:pt>
                <c:pt idx="578">
                  <c:v>613.218300697345</c:v>
                </c:pt>
                <c:pt idx="579">
                  <c:v>614.627206447457</c:v>
                </c:pt>
                <c:pt idx="580">
                  <c:v>615.56778366164</c:v>
                </c:pt>
                <c:pt idx="581">
                  <c:v>616.711736835561</c:v>
                </c:pt>
                <c:pt idx="582">
                  <c:v>617.999724699988</c:v>
                </c:pt>
                <c:pt idx="583">
                  <c:v>619.073073246838</c:v>
                </c:pt>
                <c:pt idx="584">
                  <c:v>620.316721157962</c:v>
                </c:pt>
                <c:pt idx="585">
                  <c:v>621.57060937246</c:v>
                </c:pt>
                <c:pt idx="586">
                  <c:v>622.849812452328</c:v>
                </c:pt>
                <c:pt idx="587">
                  <c:v>624.257033957994</c:v>
                </c:pt>
                <c:pt idx="588">
                  <c:v>625.522687234627</c:v>
                </c:pt>
                <c:pt idx="589">
                  <c:v>626.559488973676</c:v>
                </c:pt>
                <c:pt idx="590">
                  <c:v>627.85493734022</c:v>
                </c:pt>
                <c:pt idx="591">
                  <c:v>629.165000955881</c:v>
                </c:pt>
                <c:pt idx="592">
                  <c:v>630.163748317353</c:v>
                </c:pt>
                <c:pt idx="593">
                  <c:v>631.519998874752</c:v>
                </c:pt>
                <c:pt idx="594">
                  <c:v>632.806081843435</c:v>
                </c:pt>
                <c:pt idx="595">
                  <c:v>634.109050945327</c:v>
                </c:pt>
                <c:pt idx="596">
                  <c:v>635.426583362106</c:v>
                </c:pt>
                <c:pt idx="597">
                  <c:v>636.753761504817</c:v>
                </c:pt>
                <c:pt idx="598">
                  <c:v>637.836365884441</c:v>
                </c:pt>
                <c:pt idx="599">
                  <c:v>639.118074918125</c:v>
                </c:pt>
                <c:pt idx="600">
                  <c:v>640.406591789815</c:v>
                </c:pt>
                <c:pt idx="601">
                  <c:v>641.779576792338</c:v>
                </c:pt>
                <c:pt idx="602">
                  <c:v>642.906153797403</c:v>
                </c:pt>
                <c:pt idx="603">
                  <c:v>644.215081177393</c:v>
                </c:pt>
                <c:pt idx="604">
                  <c:v>645.380593567017</c:v>
                </c:pt>
                <c:pt idx="605">
                  <c:v>646.608583895387</c:v>
                </c:pt>
                <c:pt idx="606">
                  <c:v>647.87936363098</c:v>
                </c:pt>
                <c:pt idx="607">
                  <c:v>649.12212050169</c:v>
                </c:pt>
                <c:pt idx="608">
                  <c:v>650.121718203749</c:v>
                </c:pt>
                <c:pt idx="609">
                  <c:v>651.376750377856</c:v>
                </c:pt>
                <c:pt idx="610">
                  <c:v>652.551297424803</c:v>
                </c:pt>
                <c:pt idx="611">
                  <c:v>653.701942465259</c:v>
                </c:pt>
                <c:pt idx="612">
                  <c:v>654.790033457488</c:v>
                </c:pt>
                <c:pt idx="613">
                  <c:v>656.83532903468</c:v>
                </c:pt>
                <c:pt idx="614">
                  <c:v>658.06523773506</c:v>
                </c:pt>
                <c:pt idx="615">
                  <c:v>659.193626219661</c:v>
                </c:pt>
                <c:pt idx="616">
                  <c:v>659.985658249364</c:v>
                </c:pt>
                <c:pt idx="617">
                  <c:v>661.10328347906</c:v>
                </c:pt>
                <c:pt idx="618">
                  <c:v>662.207264164597</c:v>
                </c:pt>
                <c:pt idx="619">
                  <c:v>663.062551079035</c:v>
                </c:pt>
                <c:pt idx="620">
                  <c:v>664.079678539459</c:v>
                </c:pt>
                <c:pt idx="621">
                  <c:v>665.126869482405</c:v>
                </c:pt>
                <c:pt idx="622">
                  <c:v>665.776945152568</c:v>
                </c:pt>
                <c:pt idx="623">
                  <c:v>666.648536963776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57339213"/>
        <c:axId val="66614897"/>
      </c:lineChart>
      <c:catAx>
        <c:axId val="57339213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66614897"/>
        <c:crosses val="autoZero"/>
        <c:auto val="1"/>
        <c:lblAlgn val="ctr"/>
        <c:lblOffset val="100"/>
        <c:noMultiLvlLbl val="0"/>
      </c:catAx>
      <c:valAx>
        <c:axId val="6661489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5733921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0536480" y="3421800"/>
      <a:ext cx="4597560" cy="2735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[6]Лист1!$M$84:$M$637</c:f>
              <c:numCache>
                <c:formatCode>General</c:formatCode>
                <c:ptCount val="554"/>
                <c:pt idx="0">
                  <c:v>379.179313415433</c:v>
                </c:pt>
                <c:pt idx="1">
                  <c:v>380.647999185708</c:v>
                </c:pt>
                <c:pt idx="2">
                  <c:v>382.058650243059</c:v>
                </c:pt>
                <c:pt idx="3">
                  <c:v>383.130774712765</c:v>
                </c:pt>
                <c:pt idx="4">
                  <c:v>384.247954264324</c:v>
                </c:pt>
                <c:pt idx="5">
                  <c:v>385.337151308829</c:v>
                </c:pt>
                <c:pt idx="6">
                  <c:v>386.425074425725</c:v>
                </c:pt>
                <c:pt idx="7">
                  <c:v>387.477889722033</c:v>
                </c:pt>
                <c:pt idx="8">
                  <c:v>388.487878399082</c:v>
                </c:pt>
                <c:pt idx="9">
                  <c:v>389.378223500662</c:v>
                </c:pt>
                <c:pt idx="10">
                  <c:v>390.348841840463</c:v>
                </c:pt>
                <c:pt idx="11">
                  <c:v>391.271092641822</c:v>
                </c:pt>
                <c:pt idx="12">
                  <c:v>392.151065368615</c:v>
                </c:pt>
                <c:pt idx="13">
                  <c:v>393.005748441179</c:v>
                </c:pt>
                <c:pt idx="14">
                  <c:v>393.839263840703</c:v>
                </c:pt>
                <c:pt idx="15">
                  <c:v>394.614442141771</c:v>
                </c:pt>
                <c:pt idx="16">
                  <c:v>395.456079599424</c:v>
                </c:pt>
                <c:pt idx="17">
                  <c:v>396.290430934906</c:v>
                </c:pt>
                <c:pt idx="18">
                  <c:v>397.103995423721</c:v>
                </c:pt>
                <c:pt idx="19">
                  <c:v>397.822207676417</c:v>
                </c:pt>
                <c:pt idx="20">
                  <c:v>398.670746766439</c:v>
                </c:pt>
                <c:pt idx="21">
                  <c:v>399.463519811714</c:v>
                </c:pt>
                <c:pt idx="22">
                  <c:v>400.273434715915</c:v>
                </c:pt>
                <c:pt idx="23">
                  <c:v>401.035836808234</c:v>
                </c:pt>
                <c:pt idx="24">
                  <c:v>401.797138385004</c:v>
                </c:pt>
                <c:pt idx="25">
                  <c:v>402.616761058231</c:v>
                </c:pt>
                <c:pt idx="26">
                  <c:v>403.339442432434</c:v>
                </c:pt>
                <c:pt idx="27">
                  <c:v>404.13074254749</c:v>
                </c:pt>
                <c:pt idx="28">
                  <c:v>404.851387685867</c:v>
                </c:pt>
                <c:pt idx="29">
                  <c:v>405.572337395188</c:v>
                </c:pt>
                <c:pt idx="30">
                  <c:v>406.969707685874</c:v>
                </c:pt>
                <c:pt idx="31">
                  <c:v>407.707151571854</c:v>
                </c:pt>
                <c:pt idx="32">
                  <c:v>408.430372612731</c:v>
                </c:pt>
                <c:pt idx="33">
                  <c:v>409.133034576875</c:v>
                </c:pt>
                <c:pt idx="34">
                  <c:v>409.755897909225</c:v>
                </c:pt>
                <c:pt idx="35">
                  <c:v>410.463471126675</c:v>
                </c:pt>
                <c:pt idx="36">
                  <c:v>411.134273042182</c:v>
                </c:pt>
                <c:pt idx="37">
                  <c:v>411.820304315832</c:v>
                </c:pt>
                <c:pt idx="38">
                  <c:v>412.469499800723</c:v>
                </c:pt>
                <c:pt idx="39">
                  <c:v>413.072268824603</c:v>
                </c:pt>
                <c:pt idx="40">
                  <c:v>413.661375397054</c:v>
                </c:pt>
                <c:pt idx="41">
                  <c:v>414.292066070786</c:v>
                </c:pt>
                <c:pt idx="42">
                  <c:v>414.93499642579</c:v>
                </c:pt>
                <c:pt idx="43">
                  <c:v>415.483064396156</c:v>
                </c:pt>
                <c:pt idx="44">
                  <c:v>416.13356623429</c:v>
                </c:pt>
                <c:pt idx="45">
                  <c:v>416.764286242683</c:v>
                </c:pt>
                <c:pt idx="46">
                  <c:v>417.313460757445</c:v>
                </c:pt>
                <c:pt idx="47">
                  <c:v>417.923258697046</c:v>
                </c:pt>
                <c:pt idx="48">
                  <c:v>418.506639584913</c:v>
                </c:pt>
                <c:pt idx="49">
                  <c:v>419.005577378681</c:v>
                </c:pt>
                <c:pt idx="50">
                  <c:v>419.606859988751</c:v>
                </c:pt>
                <c:pt idx="51">
                  <c:v>420.220341582279</c:v>
                </c:pt>
                <c:pt idx="52">
                  <c:v>420.805958126372</c:v>
                </c:pt>
                <c:pt idx="53">
                  <c:v>421.353361248827</c:v>
                </c:pt>
                <c:pt idx="54">
                  <c:v>421.900270081377</c:v>
                </c:pt>
                <c:pt idx="55">
                  <c:v>422.376141475091</c:v>
                </c:pt>
                <c:pt idx="56">
                  <c:v>422.962779139697</c:v>
                </c:pt>
                <c:pt idx="57">
                  <c:v>423.440270900847</c:v>
                </c:pt>
                <c:pt idx="58">
                  <c:v>423.926660695796</c:v>
                </c:pt>
                <c:pt idx="59">
                  <c:v>424.383899099578</c:v>
                </c:pt>
                <c:pt idx="60">
                  <c:v>424.921132523347</c:v>
                </c:pt>
                <c:pt idx="61">
                  <c:v>425.345426701982</c:v>
                </c:pt>
                <c:pt idx="62">
                  <c:v>425.845187679414</c:v>
                </c:pt>
                <c:pt idx="63">
                  <c:v>426.357166562471</c:v>
                </c:pt>
                <c:pt idx="64">
                  <c:v>426.798885611709</c:v>
                </c:pt>
                <c:pt idx="65">
                  <c:v>427.299619618652</c:v>
                </c:pt>
                <c:pt idx="66">
                  <c:v>427.796434559712</c:v>
                </c:pt>
                <c:pt idx="67">
                  <c:v>428.289330434888</c:v>
                </c:pt>
                <c:pt idx="68">
                  <c:v>428.740889330333</c:v>
                </c:pt>
                <c:pt idx="69">
                  <c:v>429.184911775209</c:v>
                </c:pt>
                <c:pt idx="70">
                  <c:v>429.466813061303</c:v>
                </c:pt>
                <c:pt idx="71">
                  <c:v>429.583788056714</c:v>
                </c:pt>
                <c:pt idx="72">
                  <c:v>429.974646689332</c:v>
                </c:pt>
                <c:pt idx="73">
                  <c:v>430.503393244547</c:v>
                </c:pt>
                <c:pt idx="74">
                  <c:v>430.960989692833</c:v>
                </c:pt>
                <c:pt idx="75">
                  <c:v>431.501218631967</c:v>
                </c:pt>
                <c:pt idx="76">
                  <c:v>431.978493609722</c:v>
                </c:pt>
                <c:pt idx="77">
                  <c:v>432.457545881329</c:v>
                </c:pt>
                <c:pt idx="78">
                  <c:v>432.96085657006</c:v>
                </c:pt>
                <c:pt idx="79">
                  <c:v>433.444170027975</c:v>
                </c:pt>
                <c:pt idx="80">
                  <c:v>433.846209609706</c:v>
                </c:pt>
                <c:pt idx="81">
                  <c:v>434.31787395322</c:v>
                </c:pt>
                <c:pt idx="82">
                  <c:v>434.748817619799</c:v>
                </c:pt>
                <c:pt idx="83">
                  <c:v>435.183234605256</c:v>
                </c:pt>
                <c:pt idx="84">
                  <c:v>435.584024398773</c:v>
                </c:pt>
                <c:pt idx="85">
                  <c:v>436.006837766575</c:v>
                </c:pt>
                <c:pt idx="86">
                  <c:v>436.368740900403</c:v>
                </c:pt>
                <c:pt idx="87">
                  <c:v>436.799692998065</c:v>
                </c:pt>
                <c:pt idx="88">
                  <c:v>437.186630724529</c:v>
                </c:pt>
                <c:pt idx="89">
                  <c:v>437.593902114159</c:v>
                </c:pt>
                <c:pt idx="90">
                  <c:v>437.945203803238</c:v>
                </c:pt>
                <c:pt idx="91">
                  <c:v>438.328869477824</c:v>
                </c:pt>
                <c:pt idx="92">
                  <c:v>439.086296791602</c:v>
                </c:pt>
                <c:pt idx="93">
                  <c:v>439.470106517547</c:v>
                </c:pt>
                <c:pt idx="94">
                  <c:v>439.841829051524</c:v>
                </c:pt>
                <c:pt idx="95">
                  <c:v>440.169978253489</c:v>
                </c:pt>
                <c:pt idx="96">
                  <c:v>440.486251340005</c:v>
                </c:pt>
                <c:pt idx="97">
                  <c:v>440.858369787442</c:v>
                </c:pt>
                <c:pt idx="98">
                  <c:v>441.206640270436</c:v>
                </c:pt>
                <c:pt idx="99">
                  <c:v>441.563483962268</c:v>
                </c:pt>
                <c:pt idx="100">
                  <c:v>441.876396806145</c:v>
                </c:pt>
                <c:pt idx="101">
                  <c:v>442.185543532223</c:v>
                </c:pt>
                <c:pt idx="102">
                  <c:v>442.423912867167</c:v>
                </c:pt>
                <c:pt idx="103">
                  <c:v>442.761050242624</c:v>
                </c:pt>
                <c:pt idx="104">
                  <c:v>443.090387003663</c:v>
                </c:pt>
                <c:pt idx="105">
                  <c:v>443.349185873563</c:v>
                </c:pt>
                <c:pt idx="106">
                  <c:v>443.721753546819</c:v>
                </c:pt>
                <c:pt idx="107">
                  <c:v>444.066591880052</c:v>
                </c:pt>
                <c:pt idx="108">
                  <c:v>444.399880623386</c:v>
                </c:pt>
                <c:pt idx="109">
                  <c:v>444.705901169464</c:v>
                </c:pt>
                <c:pt idx="110">
                  <c:v>445.031429337705</c:v>
                </c:pt>
                <c:pt idx="111">
                  <c:v>445.306472444555</c:v>
                </c:pt>
                <c:pt idx="112">
                  <c:v>445.631907122218</c:v>
                </c:pt>
                <c:pt idx="113">
                  <c:v>445.945784528746</c:v>
                </c:pt>
                <c:pt idx="114">
                  <c:v>446.244173288689</c:v>
                </c:pt>
                <c:pt idx="115">
                  <c:v>446.541187041207</c:v>
                </c:pt>
                <c:pt idx="116">
                  <c:v>446.839230458338</c:v>
                </c:pt>
                <c:pt idx="117">
                  <c:v>447.083181625825</c:v>
                </c:pt>
                <c:pt idx="118">
                  <c:v>447.377510744437</c:v>
                </c:pt>
                <c:pt idx="119">
                  <c:v>447.671299109582</c:v>
                </c:pt>
                <c:pt idx="120">
                  <c:v>447.98405824863</c:v>
                </c:pt>
                <c:pt idx="121">
                  <c:v>448.216666970212</c:v>
                </c:pt>
                <c:pt idx="122">
                  <c:v>448.506785406329</c:v>
                </c:pt>
                <c:pt idx="123">
                  <c:v>448.775633132597</c:v>
                </c:pt>
                <c:pt idx="124">
                  <c:v>449.091980116543</c:v>
                </c:pt>
                <c:pt idx="125">
                  <c:v>449.400148477536</c:v>
                </c:pt>
                <c:pt idx="126">
                  <c:v>449.681526809918</c:v>
                </c:pt>
                <c:pt idx="127">
                  <c:v>449.890868702598</c:v>
                </c:pt>
                <c:pt idx="128">
                  <c:v>450.160213156838</c:v>
                </c:pt>
                <c:pt idx="129">
                  <c:v>450.407105855549</c:v>
                </c:pt>
                <c:pt idx="130">
                  <c:v>450.627513877693</c:v>
                </c:pt>
                <c:pt idx="131">
                  <c:v>450.909063512045</c:v>
                </c:pt>
                <c:pt idx="132">
                  <c:v>451.099086922535</c:v>
                </c:pt>
                <c:pt idx="133">
                  <c:v>451.390576577815</c:v>
                </c:pt>
                <c:pt idx="134">
                  <c:v>451.655565103731</c:v>
                </c:pt>
                <c:pt idx="135">
                  <c:v>451.983664905225</c:v>
                </c:pt>
                <c:pt idx="136">
                  <c:v>452.240513923734</c:v>
                </c:pt>
                <c:pt idx="137">
                  <c:v>452.522549568677</c:v>
                </c:pt>
                <c:pt idx="138">
                  <c:v>452.789307284891</c:v>
                </c:pt>
                <c:pt idx="139">
                  <c:v>453.059668330064</c:v>
                </c:pt>
                <c:pt idx="140">
                  <c:v>453.262627944546</c:v>
                </c:pt>
                <c:pt idx="141">
                  <c:v>453.55025189139</c:v>
                </c:pt>
                <c:pt idx="142">
                  <c:v>453.789436546476</c:v>
                </c:pt>
                <c:pt idx="143">
                  <c:v>454.061966681179</c:v>
                </c:pt>
                <c:pt idx="144">
                  <c:v>454.321687819042</c:v>
                </c:pt>
                <c:pt idx="145">
                  <c:v>454.607863109824</c:v>
                </c:pt>
                <c:pt idx="146">
                  <c:v>454.795336720885</c:v>
                </c:pt>
                <c:pt idx="147">
                  <c:v>455.075612226653</c:v>
                </c:pt>
                <c:pt idx="148">
                  <c:v>455.235352954186</c:v>
                </c:pt>
                <c:pt idx="149">
                  <c:v>455.515717017507</c:v>
                </c:pt>
                <c:pt idx="150">
                  <c:v>455.743809734917</c:v>
                </c:pt>
                <c:pt idx="151">
                  <c:v>455.978638197427</c:v>
                </c:pt>
                <c:pt idx="152">
                  <c:v>456.187553063367</c:v>
                </c:pt>
                <c:pt idx="153">
                  <c:v>456.398786667946</c:v>
                </c:pt>
                <c:pt idx="154">
                  <c:v>456.642757776123</c:v>
                </c:pt>
                <c:pt idx="155">
                  <c:v>456.857765324877</c:v>
                </c:pt>
                <c:pt idx="156">
                  <c:v>457.103896566102</c:v>
                </c:pt>
                <c:pt idx="157">
                  <c:v>457.317883327086</c:v>
                </c:pt>
                <c:pt idx="158">
                  <c:v>457.490985988302</c:v>
                </c:pt>
                <c:pt idx="159">
                  <c:v>457.692209390775</c:v>
                </c:pt>
                <c:pt idx="160">
                  <c:v>457.930367094039</c:v>
                </c:pt>
                <c:pt idx="161">
                  <c:v>458.155263675905</c:v>
                </c:pt>
                <c:pt idx="162">
                  <c:v>458.294980974461</c:v>
                </c:pt>
                <c:pt idx="163">
                  <c:v>458.586321221807</c:v>
                </c:pt>
                <c:pt idx="164">
                  <c:v>458.734402977186</c:v>
                </c:pt>
                <c:pt idx="165">
                  <c:v>458.946660583762</c:v>
                </c:pt>
                <c:pt idx="166">
                  <c:v>459.086495768625</c:v>
                </c:pt>
                <c:pt idx="167">
                  <c:v>459.205668200222</c:v>
                </c:pt>
                <c:pt idx="168">
                  <c:v>459.353951887197</c:v>
                </c:pt>
                <c:pt idx="169">
                  <c:v>459.59752467904</c:v>
                </c:pt>
                <c:pt idx="170">
                  <c:v>459.826087796098</c:v>
                </c:pt>
                <c:pt idx="171">
                  <c:v>460.003576471471</c:v>
                </c:pt>
                <c:pt idx="172">
                  <c:v>460.204815953917</c:v>
                </c:pt>
                <c:pt idx="173">
                  <c:v>460.388652856446</c:v>
                </c:pt>
                <c:pt idx="174">
                  <c:v>460.557706784284</c:v>
                </c:pt>
                <c:pt idx="175">
                  <c:v>460.680752135021</c:v>
                </c:pt>
                <c:pt idx="176">
                  <c:v>460.847027014471</c:v>
                </c:pt>
                <c:pt idx="177">
                  <c:v>461.03907562032</c:v>
                </c:pt>
                <c:pt idx="178">
                  <c:v>461.222046708096</c:v>
                </c:pt>
                <c:pt idx="179">
                  <c:v>461.411911161787</c:v>
                </c:pt>
                <c:pt idx="180">
                  <c:v>461.593442961648</c:v>
                </c:pt>
                <c:pt idx="181">
                  <c:v>461.711436942103</c:v>
                </c:pt>
                <c:pt idx="182">
                  <c:v>461.886976240426</c:v>
                </c:pt>
                <c:pt idx="183">
                  <c:v>462.068341848728</c:v>
                </c:pt>
                <c:pt idx="184">
                  <c:v>462.255477362816</c:v>
                </c:pt>
                <c:pt idx="185">
                  <c:v>462.427849559917</c:v>
                </c:pt>
                <c:pt idx="186">
                  <c:v>462.52963906501</c:v>
                </c:pt>
                <c:pt idx="187">
                  <c:v>462.683559178854</c:v>
                </c:pt>
                <c:pt idx="188">
                  <c:v>462.803561954618</c:v>
                </c:pt>
                <c:pt idx="189">
                  <c:v>462.947851649749</c:v>
                </c:pt>
                <c:pt idx="190">
                  <c:v>463.252372094546</c:v>
                </c:pt>
                <c:pt idx="191">
                  <c:v>463.436375340172</c:v>
                </c:pt>
                <c:pt idx="192">
                  <c:v>463.575455838727</c:v>
                </c:pt>
                <c:pt idx="193">
                  <c:v>463.669837994855</c:v>
                </c:pt>
                <c:pt idx="194">
                  <c:v>463.7859411281</c:v>
                </c:pt>
                <c:pt idx="195">
                  <c:v>463.881524706482</c:v>
                </c:pt>
                <c:pt idx="196">
                  <c:v>463.987850782926</c:v>
                </c:pt>
                <c:pt idx="197">
                  <c:v>464.089727175917</c:v>
                </c:pt>
                <c:pt idx="198">
                  <c:v>464.202150253655</c:v>
                </c:pt>
                <c:pt idx="199">
                  <c:v>464.349805141382</c:v>
                </c:pt>
                <c:pt idx="200">
                  <c:v>464.487790278515</c:v>
                </c:pt>
                <c:pt idx="201">
                  <c:v>464.502249147609</c:v>
                </c:pt>
                <c:pt idx="202">
                  <c:v>464.561767385338</c:v>
                </c:pt>
                <c:pt idx="203">
                  <c:v>464.626854376016</c:v>
                </c:pt>
                <c:pt idx="204">
                  <c:v>464.781182409777</c:v>
                </c:pt>
                <c:pt idx="205">
                  <c:v>464.915940712599</c:v>
                </c:pt>
                <c:pt idx="206">
                  <c:v>465.075426141262</c:v>
                </c:pt>
                <c:pt idx="207">
                  <c:v>465.151731789377</c:v>
                </c:pt>
                <c:pt idx="208">
                  <c:v>465.543586411258</c:v>
                </c:pt>
                <c:pt idx="209">
                  <c:v>465.689796544708</c:v>
                </c:pt>
                <c:pt idx="210">
                  <c:v>465.871149107962</c:v>
                </c:pt>
                <c:pt idx="211">
                  <c:v>465.999035916275</c:v>
                </c:pt>
                <c:pt idx="212">
                  <c:v>466.170461004921</c:v>
                </c:pt>
                <c:pt idx="213">
                  <c:v>466.390277929083</c:v>
                </c:pt>
                <c:pt idx="214">
                  <c:v>466.604272173352</c:v>
                </c:pt>
                <c:pt idx="215">
                  <c:v>466.741228830888</c:v>
                </c:pt>
                <c:pt idx="216">
                  <c:v>467.017229476368</c:v>
                </c:pt>
                <c:pt idx="217">
                  <c:v>467.257417044158</c:v>
                </c:pt>
                <c:pt idx="218">
                  <c:v>467.470230564188</c:v>
                </c:pt>
                <c:pt idx="219">
                  <c:v>467.676919737911</c:v>
                </c:pt>
                <c:pt idx="220">
                  <c:v>467.868751327225</c:v>
                </c:pt>
                <c:pt idx="221">
                  <c:v>468.007756074317</c:v>
                </c:pt>
                <c:pt idx="222">
                  <c:v>468.241780761138</c:v>
                </c:pt>
                <c:pt idx="223">
                  <c:v>468.485090438564</c:v>
                </c:pt>
                <c:pt idx="224">
                  <c:v>468.702924251966</c:v>
                </c:pt>
                <c:pt idx="225">
                  <c:v>468.922391314352</c:v>
                </c:pt>
                <c:pt idx="226">
                  <c:v>469.158601843132</c:v>
                </c:pt>
                <c:pt idx="227">
                  <c:v>469.30475108231</c:v>
                </c:pt>
                <c:pt idx="228">
                  <c:v>469.56764226376</c:v>
                </c:pt>
                <c:pt idx="229">
                  <c:v>469.806171816462</c:v>
                </c:pt>
                <c:pt idx="230">
                  <c:v>470.052447285798</c:v>
                </c:pt>
                <c:pt idx="231">
                  <c:v>470.218465564236</c:v>
                </c:pt>
                <c:pt idx="232">
                  <c:v>470.462848625905</c:v>
                </c:pt>
                <c:pt idx="233">
                  <c:v>470.654361782896</c:v>
                </c:pt>
                <c:pt idx="234">
                  <c:v>470.816944714103</c:v>
                </c:pt>
                <c:pt idx="235">
                  <c:v>471.149785466458</c:v>
                </c:pt>
                <c:pt idx="236">
                  <c:v>471.439526804225</c:v>
                </c:pt>
                <c:pt idx="237">
                  <c:v>471.724969618081</c:v>
                </c:pt>
                <c:pt idx="238">
                  <c:v>471.910750285605</c:v>
                </c:pt>
                <c:pt idx="239">
                  <c:v>472.254205709597</c:v>
                </c:pt>
                <c:pt idx="240">
                  <c:v>472.604312950863</c:v>
                </c:pt>
                <c:pt idx="241">
                  <c:v>472.89113923669</c:v>
                </c:pt>
                <c:pt idx="242">
                  <c:v>473.228662850582</c:v>
                </c:pt>
                <c:pt idx="243">
                  <c:v>473.563471854224</c:v>
                </c:pt>
                <c:pt idx="244">
                  <c:v>473.828347442227</c:v>
                </c:pt>
                <c:pt idx="245">
                  <c:v>474.186918379256</c:v>
                </c:pt>
                <c:pt idx="246">
                  <c:v>474.554946278104</c:v>
                </c:pt>
                <c:pt idx="247">
                  <c:v>474.909537102464</c:v>
                </c:pt>
                <c:pt idx="248">
                  <c:v>475.128038572298</c:v>
                </c:pt>
                <c:pt idx="249">
                  <c:v>475.462905731262</c:v>
                </c:pt>
                <c:pt idx="250">
                  <c:v>475.731972918165</c:v>
                </c:pt>
                <c:pt idx="251">
                  <c:v>476.105665785899</c:v>
                </c:pt>
                <c:pt idx="252">
                  <c:v>476.523123865073</c:v>
                </c:pt>
                <c:pt idx="253">
                  <c:v>476.915910909442</c:v>
                </c:pt>
                <c:pt idx="254">
                  <c:v>477.221765475705</c:v>
                </c:pt>
                <c:pt idx="255">
                  <c:v>477.556757487652</c:v>
                </c:pt>
                <c:pt idx="256">
                  <c:v>477.843894108507</c:v>
                </c:pt>
                <c:pt idx="257">
                  <c:v>478.199058635613</c:v>
                </c:pt>
                <c:pt idx="258">
                  <c:v>478.60549076954</c:v>
                </c:pt>
                <c:pt idx="259">
                  <c:v>479.001951650702</c:v>
                </c:pt>
                <c:pt idx="260">
                  <c:v>479.347474296636</c:v>
                </c:pt>
                <c:pt idx="261">
                  <c:v>479.759443993487</c:v>
                </c:pt>
                <c:pt idx="262">
                  <c:v>480.164315684871</c:v>
                </c:pt>
                <c:pt idx="263">
                  <c:v>480.55050375788</c:v>
                </c:pt>
                <c:pt idx="264">
                  <c:v>480.853898615618</c:v>
                </c:pt>
                <c:pt idx="265">
                  <c:v>481.295096396156</c:v>
                </c:pt>
                <c:pt idx="266">
                  <c:v>481.607923381485</c:v>
                </c:pt>
                <c:pt idx="267">
                  <c:v>481.988794467477</c:v>
                </c:pt>
                <c:pt idx="268">
                  <c:v>482.342479968342</c:v>
                </c:pt>
                <c:pt idx="269">
                  <c:v>482.674429394517</c:v>
                </c:pt>
                <c:pt idx="270">
                  <c:v>482.895780612451</c:v>
                </c:pt>
                <c:pt idx="271">
                  <c:v>483.234547691433</c:v>
                </c:pt>
                <c:pt idx="272">
                  <c:v>483.560207003491</c:v>
                </c:pt>
                <c:pt idx="273">
                  <c:v>483.870398662039</c:v>
                </c:pt>
                <c:pt idx="274">
                  <c:v>484.264867826893</c:v>
                </c:pt>
                <c:pt idx="275">
                  <c:v>484.592218395557</c:v>
                </c:pt>
                <c:pt idx="276">
                  <c:v>484.858971703013</c:v>
                </c:pt>
                <c:pt idx="277">
                  <c:v>485.231810268738</c:v>
                </c:pt>
                <c:pt idx="278">
                  <c:v>485.608092014277</c:v>
                </c:pt>
                <c:pt idx="279">
                  <c:v>486.03397163158</c:v>
                </c:pt>
                <c:pt idx="280">
                  <c:v>486.386824877465</c:v>
                </c:pt>
                <c:pt idx="281">
                  <c:v>486.848762339178</c:v>
                </c:pt>
                <c:pt idx="282">
                  <c:v>487.234701617146</c:v>
                </c:pt>
                <c:pt idx="283">
                  <c:v>487.497575371094</c:v>
                </c:pt>
                <c:pt idx="284">
                  <c:v>487.879083188707</c:v>
                </c:pt>
                <c:pt idx="285">
                  <c:v>488.276011563383</c:v>
                </c:pt>
                <c:pt idx="286">
                  <c:v>488.606807015001</c:v>
                </c:pt>
                <c:pt idx="287">
                  <c:v>489.028207658876</c:v>
                </c:pt>
                <c:pt idx="288">
                  <c:v>489.427119023445</c:v>
                </c:pt>
                <c:pt idx="289">
                  <c:v>489.729935917598</c:v>
                </c:pt>
                <c:pt idx="290">
                  <c:v>490.032285281952</c:v>
                </c:pt>
                <c:pt idx="291">
                  <c:v>490.406156360316</c:v>
                </c:pt>
                <c:pt idx="292">
                  <c:v>490.841838531143</c:v>
                </c:pt>
                <c:pt idx="293">
                  <c:v>491.137698045816</c:v>
                </c:pt>
                <c:pt idx="294">
                  <c:v>491.534442367251</c:v>
                </c:pt>
                <c:pt idx="295">
                  <c:v>491.972262833515</c:v>
                </c:pt>
                <c:pt idx="296">
                  <c:v>492.367443431675</c:v>
                </c:pt>
                <c:pt idx="297">
                  <c:v>492.863494859632</c:v>
                </c:pt>
                <c:pt idx="298">
                  <c:v>493.336696564923</c:v>
                </c:pt>
                <c:pt idx="299">
                  <c:v>493.738016241838</c:v>
                </c:pt>
                <c:pt idx="300">
                  <c:v>494.220422399239</c:v>
                </c:pt>
                <c:pt idx="301">
                  <c:v>494.70240586835</c:v>
                </c:pt>
                <c:pt idx="302">
                  <c:v>495.893632416294</c:v>
                </c:pt>
                <c:pt idx="303">
                  <c:v>495.623254775913</c:v>
                </c:pt>
                <c:pt idx="304">
                  <c:v>496.072904841573</c:v>
                </c:pt>
                <c:pt idx="305">
                  <c:v>496.489374945398</c:v>
                </c:pt>
                <c:pt idx="306">
                  <c:v>496.961720139109</c:v>
                </c:pt>
                <c:pt idx="307">
                  <c:v>497.42412574064</c:v>
                </c:pt>
                <c:pt idx="308">
                  <c:v>497.878982846194</c:v>
                </c:pt>
                <c:pt idx="309">
                  <c:v>498.269333702097</c:v>
                </c:pt>
                <c:pt idx="310">
                  <c:v>498.793136755148</c:v>
                </c:pt>
                <c:pt idx="311">
                  <c:v>499.189954438207</c:v>
                </c:pt>
                <c:pt idx="312">
                  <c:v>499.648389281679</c:v>
                </c:pt>
                <c:pt idx="313">
                  <c:v>500.072923389639</c:v>
                </c:pt>
                <c:pt idx="314">
                  <c:v>500.521325094882</c:v>
                </c:pt>
                <c:pt idx="315">
                  <c:v>500.961698133785</c:v>
                </c:pt>
                <c:pt idx="316">
                  <c:v>501.314633959766</c:v>
                </c:pt>
                <c:pt idx="317">
                  <c:v>501.738790053515</c:v>
                </c:pt>
                <c:pt idx="318">
                  <c:v>502.175803363638</c:v>
                </c:pt>
                <c:pt idx="319">
                  <c:v>502.63425962169</c:v>
                </c:pt>
                <c:pt idx="320">
                  <c:v>502.952614156455</c:v>
                </c:pt>
                <c:pt idx="321">
                  <c:v>503.436728694685</c:v>
                </c:pt>
                <c:pt idx="322">
                  <c:v>503.828900045946</c:v>
                </c:pt>
                <c:pt idx="323">
                  <c:v>504.343574045004</c:v>
                </c:pt>
                <c:pt idx="324">
                  <c:v>504.855987658974</c:v>
                </c:pt>
                <c:pt idx="325">
                  <c:v>505.313634208834</c:v>
                </c:pt>
                <c:pt idx="326">
                  <c:v>505.677735893778</c:v>
                </c:pt>
                <c:pt idx="327">
                  <c:v>506.147352738829</c:v>
                </c:pt>
                <c:pt idx="328">
                  <c:v>506.645680916412</c:v>
                </c:pt>
                <c:pt idx="329">
                  <c:v>507.067479362865</c:v>
                </c:pt>
                <c:pt idx="330">
                  <c:v>508.71238838879</c:v>
                </c:pt>
                <c:pt idx="331">
                  <c:v>508.114313574576</c:v>
                </c:pt>
                <c:pt idx="332">
                  <c:v>508.436838203394</c:v>
                </c:pt>
                <c:pt idx="333">
                  <c:v>508.909121954769</c:v>
                </c:pt>
                <c:pt idx="334">
                  <c:v>509.39441051099</c:v>
                </c:pt>
                <c:pt idx="335">
                  <c:v>509.877324391474</c:v>
                </c:pt>
                <c:pt idx="336">
                  <c:v>510.260139280099</c:v>
                </c:pt>
                <c:pt idx="337">
                  <c:v>510.790664243546</c:v>
                </c:pt>
                <c:pt idx="338">
                  <c:v>511.266191474911</c:v>
                </c:pt>
                <c:pt idx="339">
                  <c:v>511.642302501267</c:v>
                </c:pt>
                <c:pt idx="340">
                  <c:v>512.96771415552</c:v>
                </c:pt>
                <c:pt idx="341">
                  <c:v>513.422729983021</c:v>
                </c:pt>
                <c:pt idx="342">
                  <c:v>513.741583813199</c:v>
                </c:pt>
                <c:pt idx="343">
                  <c:v>514.2696753071</c:v>
                </c:pt>
                <c:pt idx="344">
                  <c:v>514.627939723189</c:v>
                </c:pt>
                <c:pt idx="345">
                  <c:v>515.078779295995</c:v>
                </c:pt>
                <c:pt idx="346">
                  <c:v>515.512530572834</c:v>
                </c:pt>
                <c:pt idx="347">
                  <c:v>516.675148069408</c:v>
                </c:pt>
                <c:pt idx="348">
                  <c:v>516.305017450828</c:v>
                </c:pt>
                <c:pt idx="349">
                  <c:v>516.722818055914</c:v>
                </c:pt>
                <c:pt idx="350">
                  <c:v>517.14490540452</c:v>
                </c:pt>
                <c:pt idx="351">
                  <c:v>517.535982796528</c:v>
                </c:pt>
                <c:pt idx="352">
                  <c:v>519.78170852701</c:v>
                </c:pt>
                <c:pt idx="353">
                  <c:v>518.780382684808</c:v>
                </c:pt>
                <c:pt idx="354">
                  <c:v>518.942643804382</c:v>
                </c:pt>
                <c:pt idx="355">
                  <c:v>519.317429534549</c:v>
                </c:pt>
                <c:pt idx="356">
                  <c:v>519.797508449717</c:v>
                </c:pt>
                <c:pt idx="357">
                  <c:v>521.074078551637</c:v>
                </c:pt>
                <c:pt idx="358">
                  <c:v>520.844680888089</c:v>
                </c:pt>
                <c:pt idx="359">
                  <c:v>521.272005159063</c:v>
                </c:pt>
                <c:pt idx="360">
                  <c:v>521.686812528615</c:v>
                </c:pt>
                <c:pt idx="361">
                  <c:v>522.148815115833</c:v>
                </c:pt>
                <c:pt idx="362">
                  <c:v>522.612723081833</c:v>
                </c:pt>
                <c:pt idx="363">
                  <c:v>522.95237360604</c:v>
                </c:pt>
                <c:pt idx="364">
                  <c:v>524.535782410191</c:v>
                </c:pt>
                <c:pt idx="365">
                  <c:v>523.950304706722</c:v>
                </c:pt>
                <c:pt idx="366">
                  <c:v>524.209712772197</c:v>
                </c:pt>
                <c:pt idx="367">
                  <c:v>525.812198941589</c:v>
                </c:pt>
                <c:pt idx="368">
                  <c:v>526.642259012928</c:v>
                </c:pt>
                <c:pt idx="369">
                  <c:v>525.973892601837</c:v>
                </c:pt>
                <c:pt idx="370">
                  <c:v>526.030674841469</c:v>
                </c:pt>
                <c:pt idx="371">
                  <c:v>526.474014837115</c:v>
                </c:pt>
                <c:pt idx="372">
                  <c:v>526.807244338624</c:v>
                </c:pt>
                <c:pt idx="373">
                  <c:v>528.712730001734</c:v>
                </c:pt>
                <c:pt idx="374">
                  <c:v>527.789294487499</c:v>
                </c:pt>
                <c:pt idx="375">
                  <c:v>529.935219853124</c:v>
                </c:pt>
                <c:pt idx="376">
                  <c:v>530.384534750372</c:v>
                </c:pt>
                <c:pt idx="377">
                  <c:v>530.75796749273</c:v>
                </c:pt>
                <c:pt idx="378">
                  <c:v>531.026342662149</c:v>
                </c:pt>
                <c:pt idx="379">
                  <c:v>531.189852258808</c:v>
                </c:pt>
                <c:pt idx="380">
                  <c:v>531.878541924654</c:v>
                </c:pt>
                <c:pt idx="381">
                  <c:v>531.30458138495</c:v>
                </c:pt>
                <c:pt idx="382">
                  <c:v>532.905458089734</c:v>
                </c:pt>
                <c:pt idx="383">
                  <c:v>533.129594729401</c:v>
                </c:pt>
                <c:pt idx="384">
                  <c:v>533.450728565997</c:v>
                </c:pt>
                <c:pt idx="385">
                  <c:v>533.728876860703</c:v>
                </c:pt>
                <c:pt idx="386">
                  <c:v>534.528258373601</c:v>
                </c:pt>
                <c:pt idx="387">
                  <c:v>534.430697543487</c:v>
                </c:pt>
                <c:pt idx="388">
                  <c:v>535.373484908495</c:v>
                </c:pt>
                <c:pt idx="389">
                  <c:v>535.719474181585</c:v>
                </c:pt>
                <c:pt idx="390">
                  <c:v>536.182661898824</c:v>
                </c:pt>
                <c:pt idx="391">
                  <c:v>536.471108137935</c:v>
                </c:pt>
                <c:pt idx="392">
                  <c:v>536.903040254048</c:v>
                </c:pt>
                <c:pt idx="393">
                  <c:v>537.508859896343</c:v>
                </c:pt>
                <c:pt idx="394">
                  <c:v>537.759552358682</c:v>
                </c:pt>
                <c:pt idx="395">
                  <c:v>538.142153620484</c:v>
                </c:pt>
                <c:pt idx="396">
                  <c:v>538.466690418467</c:v>
                </c:pt>
                <c:pt idx="397">
                  <c:v>538.817259676327</c:v>
                </c:pt>
                <c:pt idx="398">
                  <c:v>539.542205052529</c:v>
                </c:pt>
                <c:pt idx="399">
                  <c:v>539.812846580517</c:v>
                </c:pt>
                <c:pt idx="400">
                  <c:v>540.245335927241</c:v>
                </c:pt>
                <c:pt idx="401">
                  <c:v>540.424423666821</c:v>
                </c:pt>
                <c:pt idx="402">
                  <c:v>540.96268451885</c:v>
                </c:pt>
                <c:pt idx="403">
                  <c:v>541.335031211611</c:v>
                </c:pt>
                <c:pt idx="404">
                  <c:v>543.009647836156</c:v>
                </c:pt>
                <c:pt idx="405">
                  <c:v>543.36923633681</c:v>
                </c:pt>
                <c:pt idx="406">
                  <c:v>543.698400104365</c:v>
                </c:pt>
                <c:pt idx="407">
                  <c:v>543.743152063559</c:v>
                </c:pt>
                <c:pt idx="408">
                  <c:v>544.361225952868</c:v>
                </c:pt>
                <c:pt idx="409">
                  <c:v>545.061743920719</c:v>
                </c:pt>
                <c:pt idx="410">
                  <c:v>545.195804910562</c:v>
                </c:pt>
                <c:pt idx="411">
                  <c:v>545.674892820124</c:v>
                </c:pt>
                <c:pt idx="412">
                  <c:v>545.958670444309</c:v>
                </c:pt>
                <c:pt idx="413">
                  <c:v>546.857230303668</c:v>
                </c:pt>
                <c:pt idx="414">
                  <c:v>546.914735826126</c:v>
                </c:pt>
                <c:pt idx="415">
                  <c:v>547.473829864467</c:v>
                </c:pt>
                <c:pt idx="416">
                  <c:v>547.799186346454</c:v>
                </c:pt>
                <c:pt idx="417">
                  <c:v>548.198950084288</c:v>
                </c:pt>
                <c:pt idx="418">
                  <c:v>548.687137227487</c:v>
                </c:pt>
                <c:pt idx="419">
                  <c:v>549.148477881982</c:v>
                </c:pt>
                <c:pt idx="420">
                  <c:v>549.551878835491</c:v>
                </c:pt>
                <c:pt idx="421">
                  <c:v>550.115824277584</c:v>
                </c:pt>
                <c:pt idx="422">
                  <c:v>550.446718583841</c:v>
                </c:pt>
                <c:pt idx="423">
                  <c:v>550.923039963733</c:v>
                </c:pt>
                <c:pt idx="424">
                  <c:v>551.380344059436</c:v>
                </c:pt>
                <c:pt idx="425">
                  <c:v>551.847741238063</c:v>
                </c:pt>
                <c:pt idx="426">
                  <c:v>552.175824089946</c:v>
                </c:pt>
                <c:pt idx="427">
                  <c:v>552.678895005887</c:v>
                </c:pt>
                <c:pt idx="428">
                  <c:v>553.22995403728</c:v>
                </c:pt>
                <c:pt idx="429">
                  <c:v>553.669643471514</c:v>
                </c:pt>
                <c:pt idx="430">
                  <c:v>554.263616767551</c:v>
                </c:pt>
                <c:pt idx="431">
                  <c:v>554.751955474294</c:v>
                </c:pt>
                <c:pt idx="432">
                  <c:v>555.103526034312</c:v>
                </c:pt>
                <c:pt idx="433">
                  <c:v>555.658934215749</c:v>
                </c:pt>
                <c:pt idx="434">
                  <c:v>556.22489882718</c:v>
                </c:pt>
                <c:pt idx="435">
                  <c:v>556.803449782417</c:v>
                </c:pt>
                <c:pt idx="436">
                  <c:v>557.23956287561</c:v>
                </c:pt>
                <c:pt idx="437">
                  <c:v>558.086869315121</c:v>
                </c:pt>
                <c:pt idx="438">
                  <c:v>558.526553166043</c:v>
                </c:pt>
                <c:pt idx="439">
                  <c:v>559.029516213789</c:v>
                </c:pt>
                <c:pt idx="440">
                  <c:v>559.606549956417</c:v>
                </c:pt>
                <c:pt idx="441">
                  <c:v>560.179471073531</c:v>
                </c:pt>
                <c:pt idx="442">
                  <c:v>560.587249927616</c:v>
                </c:pt>
                <c:pt idx="443">
                  <c:v>561.181522547212</c:v>
                </c:pt>
                <c:pt idx="444">
                  <c:v>561.718261659998</c:v>
                </c:pt>
                <c:pt idx="445">
                  <c:v>562.198129399192</c:v>
                </c:pt>
                <c:pt idx="446">
                  <c:v>562.773228701645</c:v>
                </c:pt>
                <c:pt idx="447">
                  <c:v>563.349502586771</c:v>
                </c:pt>
                <c:pt idx="448">
                  <c:v>563.762042930622</c:v>
                </c:pt>
                <c:pt idx="449">
                  <c:v>564.358576556437</c:v>
                </c:pt>
                <c:pt idx="450">
                  <c:v>564.973621927089</c:v>
                </c:pt>
                <c:pt idx="451">
                  <c:v>565.496000387519</c:v>
                </c:pt>
                <c:pt idx="452">
                  <c:v>566.048361617731</c:v>
                </c:pt>
                <c:pt idx="453">
                  <c:v>566.826734951335</c:v>
                </c:pt>
                <c:pt idx="454">
                  <c:v>567.415248259276</c:v>
                </c:pt>
                <c:pt idx="455">
                  <c:v>568.067694734979</c:v>
                </c:pt>
                <c:pt idx="456">
                  <c:v>568.639712299915</c:v>
                </c:pt>
                <c:pt idx="457">
                  <c:v>569.11952540785</c:v>
                </c:pt>
                <c:pt idx="458">
                  <c:v>569.68593100244</c:v>
                </c:pt>
                <c:pt idx="459">
                  <c:v>570.350587805795</c:v>
                </c:pt>
                <c:pt idx="460">
                  <c:v>571.096594842201</c:v>
                </c:pt>
                <c:pt idx="461">
                  <c:v>571.655115999868</c:v>
                </c:pt>
                <c:pt idx="462">
                  <c:v>572.415705878336</c:v>
                </c:pt>
                <c:pt idx="463">
                  <c:v>572.96909985771</c:v>
                </c:pt>
                <c:pt idx="464">
                  <c:v>573.710936414865</c:v>
                </c:pt>
                <c:pt idx="465">
                  <c:v>574.641550493932</c:v>
                </c:pt>
                <c:pt idx="466">
                  <c:v>575.379468515551</c:v>
                </c:pt>
                <c:pt idx="467">
                  <c:v>575.959798000838</c:v>
                </c:pt>
                <c:pt idx="468">
                  <c:v>576.713973544604</c:v>
                </c:pt>
                <c:pt idx="469">
                  <c:v>577.324201804001</c:v>
                </c:pt>
                <c:pt idx="470">
                  <c:v>578.084541414517</c:v>
                </c:pt>
                <c:pt idx="471">
                  <c:v>578.856235559682</c:v>
                </c:pt>
                <c:pt idx="472">
                  <c:v>579.595958924109</c:v>
                </c:pt>
                <c:pt idx="473">
                  <c:v>580.159143793375</c:v>
                </c:pt>
                <c:pt idx="474">
                  <c:v>581.007627042674</c:v>
                </c:pt>
                <c:pt idx="475">
                  <c:v>581.902964856065</c:v>
                </c:pt>
                <c:pt idx="476">
                  <c:v>582.751089289654</c:v>
                </c:pt>
                <c:pt idx="477">
                  <c:v>583.543448832517</c:v>
                </c:pt>
                <c:pt idx="478">
                  <c:v>584.414373306566</c:v>
                </c:pt>
                <c:pt idx="479">
                  <c:v>585.014974611102</c:v>
                </c:pt>
                <c:pt idx="480">
                  <c:v>585.895201009293</c:v>
                </c:pt>
                <c:pt idx="481">
                  <c:v>586.811429222165</c:v>
                </c:pt>
                <c:pt idx="482">
                  <c:v>587.56905715352</c:v>
                </c:pt>
                <c:pt idx="483">
                  <c:v>588.515130494929</c:v>
                </c:pt>
                <c:pt idx="484">
                  <c:v>589.369470755435</c:v>
                </c:pt>
                <c:pt idx="485">
                  <c:v>590.201893934687</c:v>
                </c:pt>
                <c:pt idx="486">
                  <c:v>591.162230575744</c:v>
                </c:pt>
                <c:pt idx="487">
                  <c:v>592.122137948859</c:v>
                </c:pt>
                <c:pt idx="488">
                  <c:v>592.841807657163</c:v>
                </c:pt>
                <c:pt idx="489">
                  <c:v>593.807950872181</c:v>
                </c:pt>
                <c:pt idx="490">
                  <c:v>594.680361214061</c:v>
                </c:pt>
                <c:pt idx="491">
                  <c:v>595.890976762878</c:v>
                </c:pt>
                <c:pt idx="492">
                  <c:v>596.629747751983</c:v>
                </c:pt>
                <c:pt idx="493">
                  <c:v>597.697666791657</c:v>
                </c:pt>
                <c:pt idx="494">
                  <c:v>598.442565489589</c:v>
                </c:pt>
                <c:pt idx="495">
                  <c:v>599.412531800974</c:v>
                </c:pt>
                <c:pt idx="496">
                  <c:v>600.470477123504</c:v>
                </c:pt>
                <c:pt idx="497">
                  <c:v>601.572488892689</c:v>
                </c:pt>
                <c:pt idx="498">
                  <c:v>602.452200762809</c:v>
                </c:pt>
                <c:pt idx="499">
                  <c:v>603.548596703407</c:v>
                </c:pt>
                <c:pt idx="500">
                  <c:v>604.661674847025</c:v>
                </c:pt>
                <c:pt idx="501">
                  <c:v>605.677850892437</c:v>
                </c:pt>
                <c:pt idx="502">
                  <c:v>606.753174151633</c:v>
                </c:pt>
                <c:pt idx="503">
                  <c:v>607.946791232347</c:v>
                </c:pt>
                <c:pt idx="504">
                  <c:v>608.829000058628</c:v>
                </c:pt>
                <c:pt idx="505">
                  <c:v>609.991122726316</c:v>
                </c:pt>
                <c:pt idx="506">
                  <c:v>611.147708214881</c:v>
                </c:pt>
                <c:pt idx="507">
                  <c:v>612.298705501525</c:v>
                </c:pt>
                <c:pt idx="508">
                  <c:v>613.218300697345</c:v>
                </c:pt>
                <c:pt idx="509">
                  <c:v>614.627206447457</c:v>
                </c:pt>
                <c:pt idx="510">
                  <c:v>615.56778366164</c:v>
                </c:pt>
                <c:pt idx="511">
                  <c:v>616.711736835561</c:v>
                </c:pt>
                <c:pt idx="512">
                  <c:v>617.999724699988</c:v>
                </c:pt>
                <c:pt idx="513">
                  <c:v>619.073073246838</c:v>
                </c:pt>
                <c:pt idx="514">
                  <c:v>620.316721157962</c:v>
                </c:pt>
                <c:pt idx="515">
                  <c:v>621.57060937246</c:v>
                </c:pt>
                <c:pt idx="516">
                  <c:v>622.849812452328</c:v>
                </c:pt>
                <c:pt idx="517">
                  <c:v>624.257033957994</c:v>
                </c:pt>
                <c:pt idx="518">
                  <c:v>625.522687234627</c:v>
                </c:pt>
                <c:pt idx="519">
                  <c:v>626.559488973676</c:v>
                </c:pt>
                <c:pt idx="520">
                  <c:v>627.85493734022</c:v>
                </c:pt>
                <c:pt idx="521">
                  <c:v>629.165000955881</c:v>
                </c:pt>
                <c:pt idx="522">
                  <c:v>630.163748317353</c:v>
                </c:pt>
                <c:pt idx="523">
                  <c:v>631.519998874752</c:v>
                </c:pt>
                <c:pt idx="524">
                  <c:v>632.806081843435</c:v>
                </c:pt>
                <c:pt idx="525">
                  <c:v>634.109050945327</c:v>
                </c:pt>
                <c:pt idx="526">
                  <c:v>635.426583362106</c:v>
                </c:pt>
                <c:pt idx="527">
                  <c:v>636.753761504817</c:v>
                </c:pt>
                <c:pt idx="528">
                  <c:v>637.836365884441</c:v>
                </c:pt>
                <c:pt idx="529">
                  <c:v>639.118074918125</c:v>
                </c:pt>
                <c:pt idx="530">
                  <c:v>640.406591789815</c:v>
                </c:pt>
                <c:pt idx="531">
                  <c:v>641.779576792338</c:v>
                </c:pt>
                <c:pt idx="532">
                  <c:v>642.906153797403</c:v>
                </c:pt>
                <c:pt idx="533">
                  <c:v>644.215081177393</c:v>
                </c:pt>
                <c:pt idx="534">
                  <c:v>645.380593567017</c:v>
                </c:pt>
                <c:pt idx="535">
                  <c:v>646.608583895387</c:v>
                </c:pt>
                <c:pt idx="536">
                  <c:v>647.87936363098</c:v>
                </c:pt>
                <c:pt idx="537">
                  <c:v>649.12212050169</c:v>
                </c:pt>
                <c:pt idx="538">
                  <c:v>650.121718203749</c:v>
                </c:pt>
                <c:pt idx="539">
                  <c:v>651.376750377856</c:v>
                </c:pt>
                <c:pt idx="540">
                  <c:v>652.551297424803</c:v>
                </c:pt>
                <c:pt idx="541">
                  <c:v>653.701942465259</c:v>
                </c:pt>
                <c:pt idx="542">
                  <c:v>654.790033457488</c:v>
                </c:pt>
                <c:pt idx="543">
                  <c:v>656.83532903468</c:v>
                </c:pt>
                <c:pt idx="544">
                  <c:v>658.06523773506</c:v>
                </c:pt>
                <c:pt idx="545">
                  <c:v>659.193626219661</c:v>
                </c:pt>
                <c:pt idx="546">
                  <c:v>659.985658249364</c:v>
                </c:pt>
                <c:pt idx="547">
                  <c:v>661.10328347906</c:v>
                </c:pt>
                <c:pt idx="548">
                  <c:v>662.207264164597</c:v>
                </c:pt>
                <c:pt idx="549">
                  <c:v>663.062551079035</c:v>
                </c:pt>
                <c:pt idx="550">
                  <c:v>664.079678539459</c:v>
                </c:pt>
                <c:pt idx="551">
                  <c:v>665.126869482405</c:v>
                </c:pt>
                <c:pt idx="552">
                  <c:v>665.776945152568</c:v>
                </c:pt>
                <c:pt idx="553">
                  <c:v>666.648536963776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76972835"/>
        <c:axId val="80146423"/>
      </c:lineChart>
      <c:catAx>
        <c:axId val="76972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80146423"/>
        <c:crosses val="autoZero"/>
        <c:auto val="1"/>
        <c:lblAlgn val="ctr"/>
        <c:lblOffset val="100"/>
        <c:noMultiLvlLbl val="0"/>
      </c:catAx>
      <c:valAx>
        <c:axId val="8014642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7697283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7128800" y="2433240"/>
      <a:ext cx="4599360" cy="27374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ru-RU" sz="2000" b="0" strike="noStrike" spc="-1">
                <a:solidFill>
                  <a:srgbClr val="595959"/>
                </a:solidFill>
                <a:latin typeface="Calibri Light"/>
              </a:defRPr>
            </a:pPr>
            <a:r>
              <a:rPr lang="ru-RU" sz="2000" b="0" strike="noStrike" spc="-1">
                <a:solidFill>
                  <a:srgbClr val="595959"/>
                </a:solidFill>
                <a:latin typeface="Calibri Light"/>
              </a:rPr>
              <a:t>Кривые упрочнения</a:t>
            </a:r>
            <a:endParaRPr/>
          </a:p>
        </c:rich>
      </c:tx>
      <c:layout>
        <c:manualLayout>
          <c:xMode val="edge"/>
          <c:yMode val="edge"/>
          <c:x val="0.40790301606611001"/>
          <c:y val="0.0144417048256428"/>
        </c:manualLayout>
      </c:layout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"3(20)"</c:f>
              <c:strCache>
                <c:ptCount val="1"/>
                <c:pt idx="0">
                  <c:v>3(20)</c:v>
                </c:pt>
              </c:strCache>
            </c:strRef>
          </c:tx>
          <c:spPr bwMode="auto">
            <a:prstGeom prst="rect">
              <a:avLst/>
            </a:prstGeom>
            <a:solidFill>
              <a:srgbClr val="A5A5A5"/>
            </a:solidFill>
            <a:ln w="38160" cap="rnd">
              <a:solidFill>
                <a:srgbClr val="A5A5A5"/>
              </a:solidFill>
              <a:round/>
            </a:ln>
          </c:spPr>
          <c:marker>
            <c:symbol val="none"/>
          </c:marker>
          <c:dPt>
            <c:idx val="449"/>
            <c:marker>
              <c:symbol val="none"/>
            </c:marker>
          </c:dPt>
          <c:dLbls>
            <c:dLbl>
              <c:idx val="449"/>
              <c:dLblPos val="r"/>
              <c:layout/>
              <c:separator xml:space="preserve">; </c:separator>
              <c:showBubbleSize val="0"/>
              <c:showCatName val="0"/>
              <c:showLegendKey val="0"/>
              <c:showPercent val="0"/>
              <c:showSerName val="0"/>
              <c:showVal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/>
                </a:p>
              </c:txPr>
            </c:dLbl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[1]Лист1!$M$14:$M$562</c:f>
              <c:numCache>
                <c:formatCode>General</c:formatCode>
                <c:ptCount val="549"/>
                <c:pt idx="0">
                  <c:v>1.55021492300098</c:v>
                </c:pt>
                <c:pt idx="1">
                  <c:v>3.71221153052981</c:v>
                </c:pt>
                <c:pt idx="2">
                  <c:v>10.1069699948184</c:v>
                </c:pt>
                <c:pt idx="3">
                  <c:v>51.6168840023088</c:v>
                </c:pt>
                <c:pt idx="4">
                  <c:v>79.5027088478939</c:v>
                </c:pt>
                <c:pt idx="5">
                  <c:v>97.5730047951106</c:v>
                </c:pt>
                <c:pt idx="6">
                  <c:v>156.047311068939</c:v>
                </c:pt>
                <c:pt idx="7">
                  <c:v>177.84979825284</c:v>
                </c:pt>
                <c:pt idx="8">
                  <c:v>201.952105006249</c:v>
                </c:pt>
                <c:pt idx="9">
                  <c:v>227.931227735445</c:v>
                </c:pt>
                <c:pt idx="10">
                  <c:v>303.263905133151</c:v>
                </c:pt>
                <c:pt idx="11">
                  <c:v>329.539072941413</c:v>
                </c:pt>
                <c:pt idx="12">
                  <c:v>353.424769893375</c:v>
                </c:pt>
                <c:pt idx="13">
                  <c:v>377.170683773955</c:v>
                </c:pt>
                <c:pt idx="14">
                  <c:v>397.569351694699</c:v>
                </c:pt>
                <c:pt idx="15">
                  <c:v>416.075114773729</c:v>
                </c:pt>
                <c:pt idx="16">
                  <c:v>430.572896774074</c:v>
                </c:pt>
                <c:pt idx="17">
                  <c:v>440.711111095606</c:v>
                </c:pt>
                <c:pt idx="18">
                  <c:v>447.355853283504</c:v>
                </c:pt>
                <c:pt idx="19">
                  <c:v>453.867966981867</c:v>
                </c:pt>
                <c:pt idx="20">
                  <c:v>463.229775456297</c:v>
                </c:pt>
                <c:pt idx="21">
                  <c:v>466.554011959346</c:v>
                </c:pt>
                <c:pt idx="22">
                  <c:v>469.517344105827</c:v>
                </c:pt>
                <c:pt idx="23">
                  <c:v>472.092140679852</c:v>
                </c:pt>
                <c:pt idx="24">
                  <c:v>474.67373891348</c:v>
                </c:pt>
                <c:pt idx="25">
                  <c:v>476.931131700674</c:v>
                </c:pt>
                <c:pt idx="26">
                  <c:v>479.258752764101</c:v>
                </c:pt>
                <c:pt idx="27">
                  <c:v>481.385601002958</c:v>
                </c:pt>
                <c:pt idx="28">
                  <c:v>483.576135987045</c:v>
                </c:pt>
                <c:pt idx="29">
                  <c:v>485.533553061332</c:v>
                </c:pt>
                <c:pt idx="30">
                  <c:v>487.625352450697</c:v>
                </c:pt>
                <c:pt idx="31">
                  <c:v>489.649561919738</c:v>
                </c:pt>
                <c:pt idx="32">
                  <c:v>491.640674126039</c:v>
                </c:pt>
                <c:pt idx="33">
                  <c:v>493.488656861687</c:v>
                </c:pt>
                <c:pt idx="34">
                  <c:v>497.157059196281</c:v>
                </c:pt>
                <c:pt idx="35">
                  <c:v>499.136483210089</c:v>
                </c:pt>
                <c:pt idx="36">
                  <c:v>501.053592888092</c:v>
                </c:pt>
                <c:pt idx="37">
                  <c:v>502.869189704865</c:v>
                </c:pt>
                <c:pt idx="38">
                  <c:v>504.666330092176</c:v>
                </c:pt>
                <c:pt idx="39">
                  <c:v>506.357919691518</c:v>
                </c:pt>
                <c:pt idx="40">
                  <c:v>508.17100578704</c:v>
                </c:pt>
                <c:pt idx="41">
                  <c:v>509.955342252198</c:v>
                </c:pt>
                <c:pt idx="42">
                  <c:v>511.743986034944</c:v>
                </c:pt>
                <c:pt idx="43">
                  <c:v>513.398522602186</c:v>
                </c:pt>
                <c:pt idx="44">
                  <c:v>515.144834590322</c:v>
                </c:pt>
                <c:pt idx="45">
                  <c:v>516.826011820807</c:v>
                </c:pt>
                <c:pt idx="46">
                  <c:v>518.53362361101</c:v>
                </c:pt>
                <c:pt idx="47">
                  <c:v>520.216496250531</c:v>
                </c:pt>
                <c:pt idx="48">
                  <c:v>521.787808108195</c:v>
                </c:pt>
                <c:pt idx="49">
                  <c:v>523.226476401797</c:v>
                </c:pt>
                <c:pt idx="50">
                  <c:v>524.832397848095</c:v>
                </c:pt>
                <c:pt idx="51">
                  <c:v>526.446343933826</c:v>
                </c:pt>
                <c:pt idx="52">
                  <c:v>527.891678091262</c:v>
                </c:pt>
                <c:pt idx="53">
                  <c:v>529.617690519567</c:v>
                </c:pt>
                <c:pt idx="54">
                  <c:v>531.000659116533</c:v>
                </c:pt>
                <c:pt idx="55">
                  <c:v>532.492526549677</c:v>
                </c:pt>
                <c:pt idx="56">
                  <c:v>534.049883440466</c:v>
                </c:pt>
                <c:pt idx="57">
                  <c:v>536.907845836173</c:v>
                </c:pt>
                <c:pt idx="58">
                  <c:v>538.371356617288</c:v>
                </c:pt>
                <c:pt idx="59">
                  <c:v>539.781998010351</c:v>
                </c:pt>
                <c:pt idx="60">
                  <c:v>541.408869500022</c:v>
                </c:pt>
                <c:pt idx="61">
                  <c:v>542.697125275489</c:v>
                </c:pt>
                <c:pt idx="62">
                  <c:v>544.093209644769</c:v>
                </c:pt>
                <c:pt idx="63">
                  <c:v>545.644969720492</c:v>
                </c:pt>
                <c:pt idx="64">
                  <c:v>547.070635799395</c:v>
                </c:pt>
                <c:pt idx="65">
                  <c:v>548.455733832263</c:v>
                </c:pt>
                <c:pt idx="66">
                  <c:v>549.699606140082</c:v>
                </c:pt>
                <c:pt idx="67">
                  <c:v>551.139312096013</c:v>
                </c:pt>
                <c:pt idx="68">
                  <c:v>552.473861743841</c:v>
                </c:pt>
                <c:pt idx="69">
                  <c:v>553.816673415114</c:v>
                </c:pt>
                <c:pt idx="70">
                  <c:v>555.10311861722</c:v>
                </c:pt>
                <c:pt idx="71">
                  <c:v>556.415795819004</c:v>
                </c:pt>
                <c:pt idx="72">
                  <c:v>557.606198717604</c:v>
                </c:pt>
                <c:pt idx="73">
                  <c:v>558.92515541022</c:v>
                </c:pt>
                <c:pt idx="74">
                  <c:v>560.215804330365</c:v>
                </c:pt>
                <c:pt idx="75">
                  <c:v>561.37892614728</c:v>
                </c:pt>
                <c:pt idx="76">
                  <c:v>562.706463839256</c:v>
                </c:pt>
                <c:pt idx="77">
                  <c:v>563.889961269728</c:v>
                </c:pt>
                <c:pt idx="78">
                  <c:v>564.956471385836</c:v>
                </c:pt>
                <c:pt idx="79">
                  <c:v>566.198139281294</c:v>
                </c:pt>
                <c:pt idx="80">
                  <c:v>567.346423071604</c:v>
                </c:pt>
                <c:pt idx="81">
                  <c:v>568.419725823035</c:v>
                </c:pt>
                <c:pt idx="82">
                  <c:v>569.556684775887</c:v>
                </c:pt>
                <c:pt idx="83">
                  <c:v>570.729390567879</c:v>
                </c:pt>
                <c:pt idx="84">
                  <c:v>571.842818467651</c:v>
                </c:pt>
                <c:pt idx="85">
                  <c:v>572.962492541732</c:v>
                </c:pt>
                <c:pt idx="86">
                  <c:v>574.177141395999</c:v>
                </c:pt>
                <c:pt idx="87">
                  <c:v>575.18907141969</c:v>
                </c:pt>
                <c:pt idx="88">
                  <c:v>576.291636591486</c:v>
                </c:pt>
                <c:pt idx="89">
                  <c:v>577.424679405952</c:v>
                </c:pt>
                <c:pt idx="90">
                  <c:v>578.424385462576</c:v>
                </c:pt>
                <c:pt idx="91">
                  <c:v>579.550979756993</c:v>
                </c:pt>
                <c:pt idx="92">
                  <c:v>580.75441911052</c:v>
                </c:pt>
                <c:pt idx="93">
                  <c:v>581.705515605278</c:v>
                </c:pt>
                <c:pt idx="94">
                  <c:v>582.692084958663</c:v>
                </c:pt>
                <c:pt idx="95">
                  <c:v>584.684764411411</c:v>
                </c:pt>
                <c:pt idx="96">
                  <c:v>585.709171193641</c:v>
                </c:pt>
                <c:pt idx="97">
                  <c:v>586.606040418333</c:v>
                </c:pt>
                <c:pt idx="98">
                  <c:v>587.62833928211</c:v>
                </c:pt>
                <c:pt idx="99">
                  <c:v>588.581700549077</c:v>
                </c:pt>
                <c:pt idx="100">
                  <c:v>589.547736644822</c:v>
                </c:pt>
                <c:pt idx="101">
                  <c:v>590.463291678054</c:v>
                </c:pt>
                <c:pt idx="102">
                  <c:v>591.418373918298</c:v>
                </c:pt>
                <c:pt idx="103">
                  <c:v>592.296187612432</c:v>
                </c:pt>
                <c:pt idx="104">
                  <c:v>593.222323272248</c:v>
                </c:pt>
                <c:pt idx="105">
                  <c:v>594.165138389953</c:v>
                </c:pt>
                <c:pt idx="106">
                  <c:v>595.088983350478</c:v>
                </c:pt>
                <c:pt idx="107">
                  <c:v>595.947963886643</c:v>
                </c:pt>
                <c:pt idx="108">
                  <c:v>596.873979689279</c:v>
                </c:pt>
                <c:pt idx="109">
                  <c:v>597.665853658279</c:v>
                </c:pt>
                <c:pt idx="110">
                  <c:v>598.545667938624</c:v>
                </c:pt>
                <c:pt idx="111">
                  <c:v>599.473177187695</c:v>
                </c:pt>
                <c:pt idx="112">
                  <c:v>600.368550614367</c:v>
                </c:pt>
                <c:pt idx="113">
                  <c:v>601.178896938772</c:v>
                </c:pt>
                <c:pt idx="114">
                  <c:v>602.05960436161</c:v>
                </c:pt>
                <c:pt idx="115">
                  <c:v>602.843884171219</c:v>
                </c:pt>
                <c:pt idx="116">
                  <c:v>603.708904458318</c:v>
                </c:pt>
                <c:pt idx="117">
                  <c:v>604.51934314266</c:v>
                </c:pt>
                <c:pt idx="118">
                  <c:v>605.355500635744</c:v>
                </c:pt>
                <c:pt idx="119">
                  <c:v>606.125329749312</c:v>
                </c:pt>
                <c:pt idx="120">
                  <c:v>606.924445098388</c:v>
                </c:pt>
                <c:pt idx="121">
                  <c:v>607.705078286106</c:v>
                </c:pt>
                <c:pt idx="122">
                  <c:v>608.449335624456</c:v>
                </c:pt>
                <c:pt idx="123">
                  <c:v>609.346829274755</c:v>
                </c:pt>
                <c:pt idx="124">
                  <c:v>610.019823720749</c:v>
                </c:pt>
                <c:pt idx="125">
                  <c:v>610.801777215503</c:v>
                </c:pt>
                <c:pt idx="126">
                  <c:v>611.581578421225</c:v>
                </c:pt>
                <c:pt idx="127">
                  <c:v>612.347905062908</c:v>
                </c:pt>
                <c:pt idx="128">
                  <c:v>612.974191138874</c:v>
                </c:pt>
                <c:pt idx="129">
                  <c:v>613.725023423772</c:v>
                </c:pt>
                <c:pt idx="130">
                  <c:v>614.543126443547</c:v>
                </c:pt>
                <c:pt idx="131">
                  <c:v>615.421085989645</c:v>
                </c:pt>
                <c:pt idx="132">
                  <c:v>616.284339626525</c:v>
                </c:pt>
                <c:pt idx="133">
                  <c:v>617.000144541791</c:v>
                </c:pt>
                <c:pt idx="134">
                  <c:v>617.813517760412</c:v>
                </c:pt>
                <c:pt idx="135">
                  <c:v>618.544182186968</c:v>
                </c:pt>
                <c:pt idx="136">
                  <c:v>619.292380241161</c:v>
                </c:pt>
                <c:pt idx="137">
                  <c:v>620.037841047946</c:v>
                </c:pt>
                <c:pt idx="138">
                  <c:v>620.88014031202</c:v>
                </c:pt>
                <c:pt idx="139">
                  <c:v>621.739678752819</c:v>
                </c:pt>
                <c:pt idx="140">
                  <c:v>622.4120406691</c:v>
                </c:pt>
                <c:pt idx="141">
                  <c:v>623.173313407069</c:v>
                </c:pt>
                <c:pt idx="142">
                  <c:v>623.865401856652</c:v>
                </c:pt>
                <c:pt idx="143">
                  <c:v>624.53183857261</c:v>
                </c:pt>
                <c:pt idx="144">
                  <c:v>625.25118773691</c:v>
                </c:pt>
                <c:pt idx="145">
                  <c:v>625.939686857004</c:v>
                </c:pt>
                <c:pt idx="146">
                  <c:v>626.640581408126</c:v>
                </c:pt>
                <c:pt idx="147">
                  <c:v>627.261613811147</c:v>
                </c:pt>
                <c:pt idx="148">
                  <c:v>627.918953594264</c:v>
                </c:pt>
                <c:pt idx="149">
                  <c:v>628.452427093333</c:v>
                </c:pt>
                <c:pt idx="150">
                  <c:v>629.126462911772</c:v>
                </c:pt>
                <c:pt idx="151">
                  <c:v>629.812834529687</c:v>
                </c:pt>
                <c:pt idx="152">
                  <c:v>630.500955709007</c:v>
                </c:pt>
                <c:pt idx="153">
                  <c:v>631.833651342003</c:v>
                </c:pt>
                <c:pt idx="154">
                  <c:v>632.485668562011</c:v>
                </c:pt>
                <c:pt idx="155">
                  <c:v>633.151520495094</c:v>
                </c:pt>
                <c:pt idx="156">
                  <c:v>633.699832945977</c:v>
                </c:pt>
                <c:pt idx="157">
                  <c:v>634.391995872028</c:v>
                </c:pt>
                <c:pt idx="158">
                  <c:v>635.048289551572</c:v>
                </c:pt>
                <c:pt idx="159">
                  <c:v>635.70435709962</c:v>
                </c:pt>
                <c:pt idx="160">
                  <c:v>636.323135180501</c:v>
                </c:pt>
                <c:pt idx="161">
                  <c:v>637.029828030845</c:v>
                </c:pt>
                <c:pt idx="162">
                  <c:v>637.722731890772</c:v>
                </c:pt>
                <c:pt idx="163">
                  <c:v>638.442365374691</c:v>
                </c:pt>
                <c:pt idx="164">
                  <c:v>639.106962842036</c:v>
                </c:pt>
                <c:pt idx="165">
                  <c:v>639.655355563218</c:v>
                </c:pt>
                <c:pt idx="166">
                  <c:v>640.30870093641</c:v>
                </c:pt>
                <c:pt idx="167">
                  <c:v>640.949616194823</c:v>
                </c:pt>
                <c:pt idx="168">
                  <c:v>641.616024512448</c:v>
                </c:pt>
                <c:pt idx="169">
                  <c:v>642.19121942257</c:v>
                </c:pt>
                <c:pt idx="170">
                  <c:v>642.898118001784</c:v>
                </c:pt>
                <c:pt idx="171">
                  <c:v>643.401082038842</c:v>
                </c:pt>
                <c:pt idx="172">
                  <c:v>643.977191330705</c:v>
                </c:pt>
                <c:pt idx="173">
                  <c:v>644.596292613185</c:v>
                </c:pt>
                <c:pt idx="174">
                  <c:v>645.228320790805</c:v>
                </c:pt>
                <c:pt idx="175">
                  <c:v>645.775538840994</c:v>
                </c:pt>
                <c:pt idx="176">
                  <c:v>646.384071000605</c:v>
                </c:pt>
                <c:pt idx="177">
                  <c:v>647.010976414818</c:v>
                </c:pt>
                <c:pt idx="178">
                  <c:v>647.597981684678</c:v>
                </c:pt>
                <c:pt idx="179">
                  <c:v>648.170770889299</c:v>
                </c:pt>
                <c:pt idx="180">
                  <c:v>648.756215526353</c:v>
                </c:pt>
                <c:pt idx="181">
                  <c:v>649.25774144069</c:v>
                </c:pt>
                <c:pt idx="182">
                  <c:v>649.903644321458</c:v>
                </c:pt>
                <c:pt idx="183">
                  <c:v>650.495347799814</c:v>
                </c:pt>
                <c:pt idx="184">
                  <c:v>651.010134619264</c:v>
                </c:pt>
                <c:pt idx="185">
                  <c:v>651.626541272967</c:v>
                </c:pt>
                <c:pt idx="186">
                  <c:v>652.249802416309</c:v>
                </c:pt>
                <c:pt idx="187">
                  <c:v>652.889823545295</c:v>
                </c:pt>
                <c:pt idx="188">
                  <c:v>653.500093790148</c:v>
                </c:pt>
                <c:pt idx="189">
                  <c:v>654.13992407678</c:v>
                </c:pt>
                <c:pt idx="190">
                  <c:v>654.655459899377</c:v>
                </c:pt>
                <c:pt idx="191">
                  <c:v>655.188896263716</c:v>
                </c:pt>
                <c:pt idx="192">
                  <c:v>655.781374892761</c:v>
                </c:pt>
                <c:pt idx="193">
                  <c:v>656.291406241072</c:v>
                </c:pt>
                <c:pt idx="194">
                  <c:v>657.04215159705</c:v>
                </c:pt>
                <c:pt idx="195">
                  <c:v>657.645902799067</c:v>
                </c:pt>
                <c:pt idx="196">
                  <c:v>658.08544621412</c:v>
                </c:pt>
                <c:pt idx="197">
                  <c:v>658.642139743668</c:v>
                </c:pt>
                <c:pt idx="198">
                  <c:v>659.233890385771</c:v>
                </c:pt>
                <c:pt idx="199">
                  <c:v>659.749643402291</c:v>
                </c:pt>
                <c:pt idx="200">
                  <c:v>660.300124927909</c:v>
                </c:pt>
                <c:pt idx="201">
                  <c:v>660.850200703729</c:v>
                </c:pt>
                <c:pt idx="202">
                  <c:v>661.381136264876</c:v>
                </c:pt>
                <c:pt idx="203">
                  <c:v>661.91949149339</c:v>
                </c:pt>
                <c:pt idx="204">
                  <c:v>662.445801332124</c:v>
                </c:pt>
                <c:pt idx="205">
                  <c:v>662.879799746461</c:v>
                </c:pt>
                <c:pt idx="206">
                  <c:v>664.170386683031</c:v>
                </c:pt>
                <c:pt idx="207">
                  <c:v>664.654622537616</c:v>
                </c:pt>
                <c:pt idx="208">
                  <c:v>665.224770712587</c:v>
                </c:pt>
                <c:pt idx="209">
                  <c:v>665.768414935882</c:v>
                </c:pt>
                <c:pt idx="210">
                  <c:v>666.337491766357</c:v>
                </c:pt>
                <c:pt idx="211">
                  <c:v>666.88272057206</c:v>
                </c:pt>
                <c:pt idx="212">
                  <c:v>667.478755223957</c:v>
                </c:pt>
                <c:pt idx="213">
                  <c:v>667.95453789256</c:v>
                </c:pt>
                <c:pt idx="214">
                  <c:v>668.521488603154</c:v>
                </c:pt>
                <c:pt idx="215">
                  <c:v>669.949901096284</c:v>
                </c:pt>
                <c:pt idx="216">
                  <c:v>669.719644147355</c:v>
                </c:pt>
                <c:pt idx="217">
                  <c:v>670.393073812951</c:v>
                </c:pt>
                <c:pt idx="218">
                  <c:v>670.984437553361</c:v>
                </c:pt>
                <c:pt idx="219">
                  <c:v>671.485416444579</c:v>
                </c:pt>
                <c:pt idx="220">
                  <c:v>671.996376374399</c:v>
                </c:pt>
                <c:pt idx="221">
                  <c:v>672.529913154653</c:v>
                </c:pt>
                <c:pt idx="222">
                  <c:v>672.983383202496</c:v>
                </c:pt>
                <c:pt idx="223">
                  <c:v>673.486747282882</c:v>
                </c:pt>
                <c:pt idx="224">
                  <c:v>674.006169221766</c:v>
                </c:pt>
                <c:pt idx="225">
                  <c:v>674.480547719151</c:v>
                </c:pt>
                <c:pt idx="226">
                  <c:v>675.020544572506</c:v>
                </c:pt>
                <c:pt idx="227">
                  <c:v>675.593924687375</c:v>
                </c:pt>
                <c:pt idx="228">
                  <c:v>676.094026748075</c:v>
                </c:pt>
                <c:pt idx="229">
                  <c:v>676.707950685708</c:v>
                </c:pt>
                <c:pt idx="230">
                  <c:v>677.268111277053</c:v>
                </c:pt>
                <c:pt idx="231">
                  <c:v>677.832800501021</c:v>
                </c:pt>
                <c:pt idx="232">
                  <c:v>678.329118503004</c:v>
                </c:pt>
                <c:pt idx="233">
                  <c:v>679.004566019824</c:v>
                </c:pt>
                <c:pt idx="234">
                  <c:v>679.487534937059</c:v>
                </c:pt>
                <c:pt idx="235">
                  <c:v>680.034416828284</c:v>
                </c:pt>
                <c:pt idx="236">
                  <c:v>680.592196696156</c:v>
                </c:pt>
                <c:pt idx="237">
                  <c:v>681.180449407765</c:v>
                </c:pt>
                <c:pt idx="238">
                  <c:v>681.674284290299</c:v>
                </c:pt>
                <c:pt idx="239">
                  <c:v>682.285909336997</c:v>
                </c:pt>
                <c:pt idx="240">
                  <c:v>682.901375306968</c:v>
                </c:pt>
                <c:pt idx="241">
                  <c:v>684.358102019489</c:v>
                </c:pt>
                <c:pt idx="242">
                  <c:v>684.210354947841</c:v>
                </c:pt>
                <c:pt idx="243">
                  <c:v>684.741823103148</c:v>
                </c:pt>
                <c:pt idx="244">
                  <c:v>685.977323536464</c:v>
                </c:pt>
                <c:pt idx="245">
                  <c:v>686.511528458594</c:v>
                </c:pt>
                <c:pt idx="246">
                  <c:v>687.085853391594</c:v>
                </c:pt>
                <c:pt idx="247">
                  <c:v>687.581628974707</c:v>
                </c:pt>
                <c:pt idx="248">
                  <c:v>688.265478778941</c:v>
                </c:pt>
                <c:pt idx="249">
                  <c:v>688.717736016705</c:v>
                </c:pt>
                <c:pt idx="250">
                  <c:v>689.281010355866</c:v>
                </c:pt>
                <c:pt idx="251">
                  <c:v>689.815774853049</c:v>
                </c:pt>
                <c:pt idx="252">
                  <c:v>690.361100452206</c:v>
                </c:pt>
                <c:pt idx="253">
                  <c:v>690.846096973349</c:v>
                </c:pt>
                <c:pt idx="254">
                  <c:v>691.398660704309</c:v>
                </c:pt>
                <c:pt idx="255">
                  <c:v>691.965332491802</c:v>
                </c:pt>
                <c:pt idx="256">
                  <c:v>692.472033291873</c:v>
                </c:pt>
                <c:pt idx="257">
                  <c:v>693.045377169577</c:v>
                </c:pt>
                <c:pt idx="258">
                  <c:v>693.646652184182</c:v>
                </c:pt>
                <c:pt idx="259">
                  <c:v>694.103342002144</c:v>
                </c:pt>
                <c:pt idx="260">
                  <c:v>694.686524428339</c:v>
                </c:pt>
                <c:pt idx="261">
                  <c:v>695.304394340212</c:v>
                </c:pt>
                <c:pt idx="262">
                  <c:v>695.90761017079</c:v>
                </c:pt>
                <c:pt idx="263">
                  <c:v>696.412270403608</c:v>
                </c:pt>
                <c:pt idx="264">
                  <c:v>697.114335889234</c:v>
                </c:pt>
                <c:pt idx="265">
                  <c:v>697.722741871724</c:v>
                </c:pt>
                <c:pt idx="266">
                  <c:v>700.138397769127</c:v>
                </c:pt>
                <c:pt idx="267">
                  <c:v>699.331056185573</c:v>
                </c:pt>
                <c:pt idx="268">
                  <c:v>699.565875792075</c:v>
                </c:pt>
                <c:pt idx="269">
                  <c:v>700.209320710694</c:v>
                </c:pt>
                <c:pt idx="270">
                  <c:v>700.837599434882</c:v>
                </c:pt>
                <c:pt idx="271">
                  <c:v>701.465309156842</c:v>
                </c:pt>
                <c:pt idx="272">
                  <c:v>702.06170803981</c:v>
                </c:pt>
                <c:pt idx="273">
                  <c:v>702.63524613677</c:v>
                </c:pt>
                <c:pt idx="274">
                  <c:v>703.208380616907</c:v>
                </c:pt>
                <c:pt idx="275">
                  <c:v>703.704702264485</c:v>
                </c:pt>
                <c:pt idx="276">
                  <c:v>704.313694864844</c:v>
                </c:pt>
                <c:pt idx="277">
                  <c:v>704.919430892772</c:v>
                </c:pt>
                <c:pt idx="278">
                  <c:v>705.410400091716</c:v>
                </c:pt>
                <c:pt idx="279">
                  <c:v>706.046877019111</c:v>
                </c:pt>
                <c:pt idx="280">
                  <c:v>706.732040314192</c:v>
                </c:pt>
                <c:pt idx="281">
                  <c:v>707.250310036877</c:v>
                </c:pt>
                <c:pt idx="282">
                  <c:v>707.862372563284</c:v>
                </c:pt>
                <c:pt idx="283">
                  <c:v>708.405512974021</c:v>
                </c:pt>
                <c:pt idx="284">
                  <c:v>708.928123423958</c:v>
                </c:pt>
                <c:pt idx="285">
                  <c:v>709.374706512488</c:v>
                </c:pt>
                <c:pt idx="286">
                  <c:v>710.025492456446</c:v>
                </c:pt>
                <c:pt idx="287">
                  <c:v>710.750910635917</c:v>
                </c:pt>
                <c:pt idx="288">
                  <c:v>711.439244909406</c:v>
                </c:pt>
                <c:pt idx="289">
                  <c:v>712.117065688806</c:v>
                </c:pt>
                <c:pt idx="290">
                  <c:v>712.781745316177</c:v>
                </c:pt>
                <c:pt idx="291">
                  <c:v>713.297965991984</c:v>
                </c:pt>
                <c:pt idx="292">
                  <c:v>714.33889331427</c:v>
                </c:pt>
                <c:pt idx="293">
                  <c:v>714.379806482181</c:v>
                </c:pt>
                <c:pt idx="294">
                  <c:v>714.991585983679</c:v>
                </c:pt>
                <c:pt idx="295">
                  <c:v>715.67867798853</c:v>
                </c:pt>
                <c:pt idx="296">
                  <c:v>716.327552867787</c:v>
                </c:pt>
                <c:pt idx="297">
                  <c:v>716.937541341209</c:v>
                </c:pt>
                <c:pt idx="298">
                  <c:v>717.52709906403</c:v>
                </c:pt>
                <c:pt idx="299">
                  <c:v>718.129857731052</c:v>
                </c:pt>
                <c:pt idx="300">
                  <c:v>718.651264196244</c:v>
                </c:pt>
                <c:pt idx="301">
                  <c:v>719.361158905183</c:v>
                </c:pt>
                <c:pt idx="302">
                  <c:v>720.140727118947</c:v>
                </c:pt>
                <c:pt idx="303">
                  <c:v>720.834496572867</c:v>
                </c:pt>
                <c:pt idx="304">
                  <c:v>721.439859860399</c:v>
                </c:pt>
                <c:pt idx="305">
                  <c:v>722.174267113714</c:v>
                </c:pt>
                <c:pt idx="306">
                  <c:v>722.782477828048</c:v>
                </c:pt>
                <c:pt idx="307">
                  <c:v>723.441947962025</c:v>
                </c:pt>
                <c:pt idx="308">
                  <c:v>724.139412067082</c:v>
                </c:pt>
                <c:pt idx="309">
                  <c:v>724.845636281795</c:v>
                </c:pt>
                <c:pt idx="310">
                  <c:v>725.361651945258</c:v>
                </c:pt>
                <c:pt idx="311">
                  <c:v>726.012641806075</c:v>
                </c:pt>
                <c:pt idx="312">
                  <c:v>726.769164140847</c:v>
                </c:pt>
                <c:pt idx="313">
                  <c:v>727.332785233883</c:v>
                </c:pt>
                <c:pt idx="314">
                  <c:v>728.049905770327</c:v>
                </c:pt>
                <c:pt idx="315">
                  <c:v>728.816715847225</c:v>
                </c:pt>
                <c:pt idx="316">
                  <c:v>729.44936519494</c:v>
                </c:pt>
                <c:pt idx="317">
                  <c:v>732.304019180557</c:v>
                </c:pt>
                <c:pt idx="318">
                  <c:v>731.295683944123</c:v>
                </c:pt>
                <c:pt idx="319">
                  <c:v>731.595954061905</c:v>
                </c:pt>
                <c:pt idx="320">
                  <c:v>732.389826284615</c:v>
                </c:pt>
                <c:pt idx="321">
                  <c:v>732.958050337445</c:v>
                </c:pt>
                <c:pt idx="322">
                  <c:v>733.688047639433</c:v>
                </c:pt>
                <c:pt idx="323">
                  <c:v>734.456690770766</c:v>
                </c:pt>
                <c:pt idx="324">
                  <c:v>735.233438940847</c:v>
                </c:pt>
                <c:pt idx="325">
                  <c:v>735.89468870611</c:v>
                </c:pt>
                <c:pt idx="326">
                  <c:v>736.765048622829</c:v>
                </c:pt>
                <c:pt idx="327">
                  <c:v>737.625130446716</c:v>
                </c:pt>
                <c:pt idx="328">
                  <c:v>739.11975136542</c:v>
                </c:pt>
                <c:pt idx="329">
                  <c:v>739.311162235647</c:v>
                </c:pt>
                <c:pt idx="330">
                  <c:v>740.112562977443</c:v>
                </c:pt>
                <c:pt idx="331">
                  <c:v>740.912454605414</c:v>
                </c:pt>
                <c:pt idx="332">
                  <c:v>741.543995858737</c:v>
                </c:pt>
                <c:pt idx="333">
                  <c:v>742.360952681402</c:v>
                </c:pt>
                <c:pt idx="334">
                  <c:v>743.167568815537</c:v>
                </c:pt>
                <c:pt idx="335">
                  <c:v>743.816081417689</c:v>
                </c:pt>
                <c:pt idx="336">
                  <c:v>744.72490386883</c:v>
                </c:pt>
                <c:pt idx="337">
                  <c:v>745.509446106583</c:v>
                </c:pt>
                <c:pt idx="338">
                  <c:v>746.145027406828</c:v>
                </c:pt>
                <c:pt idx="339">
                  <c:v>746.94595416971</c:v>
                </c:pt>
                <c:pt idx="340">
                  <c:v>747.736384407699</c:v>
                </c:pt>
                <c:pt idx="341">
                  <c:v>748.497787499021</c:v>
                </c:pt>
                <c:pt idx="342">
                  <c:v>749.1204703886</c:v>
                </c:pt>
                <c:pt idx="343">
                  <c:v>749.907218996496</c:v>
                </c:pt>
                <c:pt idx="344">
                  <c:v>751.909081878506</c:v>
                </c:pt>
                <c:pt idx="345">
                  <c:v>753.759346011745</c:v>
                </c:pt>
                <c:pt idx="346">
                  <c:v>752.605077300739</c:v>
                </c:pt>
                <c:pt idx="347">
                  <c:v>752.975615683651</c:v>
                </c:pt>
                <c:pt idx="348">
                  <c:v>753.727370434742</c:v>
                </c:pt>
                <c:pt idx="349">
                  <c:v>756.573893313561</c:v>
                </c:pt>
                <c:pt idx="350">
                  <c:v>755.543977446988</c:v>
                </c:pt>
                <c:pt idx="351">
                  <c:v>756.977546226648</c:v>
                </c:pt>
                <c:pt idx="352">
                  <c:v>756.907357016935</c:v>
                </c:pt>
                <c:pt idx="353">
                  <c:v>757.560768157579</c:v>
                </c:pt>
                <c:pt idx="354">
                  <c:v>759.138548961128</c:v>
                </c:pt>
                <c:pt idx="355">
                  <c:v>759.131616862977</c:v>
                </c:pt>
                <c:pt idx="356">
                  <c:v>762.263051965541</c:v>
                </c:pt>
                <c:pt idx="357">
                  <c:v>762.556637388519</c:v>
                </c:pt>
                <c:pt idx="358">
                  <c:v>762.99152463028</c:v>
                </c:pt>
                <c:pt idx="359">
                  <c:v>762.417658660878</c:v>
                </c:pt>
                <c:pt idx="360">
                  <c:v>763.13187654333</c:v>
                </c:pt>
                <c:pt idx="361">
                  <c:v>764.871296140378</c:v>
                </c:pt>
                <c:pt idx="362">
                  <c:v>764.849404418491</c:v>
                </c:pt>
                <c:pt idx="363">
                  <c:v>765.650682723</c:v>
                </c:pt>
                <c:pt idx="364">
                  <c:v>768.581481247406</c:v>
                </c:pt>
                <c:pt idx="365">
                  <c:v>768.613772603522</c:v>
                </c:pt>
                <c:pt idx="366">
                  <c:v>770.207092755048</c:v>
                </c:pt>
                <c:pt idx="367">
                  <c:v>770.605998223009</c:v>
                </c:pt>
                <c:pt idx="368">
                  <c:v>771.393150362842</c:v>
                </c:pt>
                <c:pt idx="369">
                  <c:v>772.732328357966</c:v>
                </c:pt>
                <c:pt idx="370">
                  <c:v>773.620718058203</c:v>
                </c:pt>
                <c:pt idx="371">
                  <c:v>774.277739032495</c:v>
                </c:pt>
                <c:pt idx="372">
                  <c:v>773.122656515179</c:v>
                </c:pt>
                <c:pt idx="373">
                  <c:v>775.132756008561</c:v>
                </c:pt>
                <c:pt idx="374">
                  <c:v>776.358885980374</c:v>
                </c:pt>
                <c:pt idx="375">
                  <c:v>777.278427319409</c:v>
                </c:pt>
                <c:pt idx="376">
                  <c:v>778.141916880019</c:v>
                </c:pt>
                <c:pt idx="377">
                  <c:v>779.089960676555</c:v>
                </c:pt>
                <c:pt idx="378">
                  <c:v>780.008289584697</c:v>
                </c:pt>
                <c:pt idx="379">
                  <c:v>780.127058246135</c:v>
                </c:pt>
                <c:pt idx="380">
                  <c:v>781.693851266415</c:v>
                </c:pt>
                <c:pt idx="381">
                  <c:v>782.223656638823</c:v>
                </c:pt>
                <c:pt idx="382">
                  <c:v>782.717399387609</c:v>
                </c:pt>
                <c:pt idx="383">
                  <c:v>783.979449706585</c:v>
                </c:pt>
                <c:pt idx="384">
                  <c:v>784.752640813116</c:v>
                </c:pt>
                <c:pt idx="385">
                  <c:v>785.638729781409</c:v>
                </c:pt>
                <c:pt idx="386">
                  <c:v>786.469602677841</c:v>
                </c:pt>
                <c:pt idx="387">
                  <c:v>788.487936967841</c:v>
                </c:pt>
                <c:pt idx="388">
                  <c:v>789.836813815606</c:v>
                </c:pt>
                <c:pt idx="389">
                  <c:v>790.568907581204</c:v>
                </c:pt>
                <c:pt idx="390">
                  <c:v>790.972491235028</c:v>
                </c:pt>
                <c:pt idx="391">
                  <c:v>792.200466255734</c:v>
                </c:pt>
                <c:pt idx="392">
                  <c:v>792.746075284207</c:v>
                </c:pt>
                <c:pt idx="393">
                  <c:v>794.110165556673</c:v>
                </c:pt>
                <c:pt idx="394">
                  <c:v>794.941136313191</c:v>
                </c:pt>
                <c:pt idx="395">
                  <c:v>795.501620045138</c:v>
                </c:pt>
                <c:pt idx="396">
                  <c:v>796.088601948542</c:v>
                </c:pt>
                <c:pt idx="397">
                  <c:v>796.991036633493</c:v>
                </c:pt>
                <c:pt idx="398">
                  <c:v>797.735511275771</c:v>
                </c:pt>
                <c:pt idx="399">
                  <c:v>798.905977556716</c:v>
                </c:pt>
                <c:pt idx="400">
                  <c:v>799.42852563348</c:v>
                </c:pt>
                <c:pt idx="401">
                  <c:v>800.630195834525</c:v>
                </c:pt>
                <c:pt idx="402">
                  <c:v>801.16924900077</c:v>
                </c:pt>
                <c:pt idx="403">
                  <c:v>801.850696265745</c:v>
                </c:pt>
                <c:pt idx="404">
                  <c:v>802.673320489203</c:v>
                </c:pt>
                <c:pt idx="405">
                  <c:v>803.520929456682</c:v>
                </c:pt>
                <c:pt idx="406">
                  <c:v>804.332520658853</c:v>
                </c:pt>
                <c:pt idx="407">
                  <c:v>805.590647087925</c:v>
                </c:pt>
                <c:pt idx="408">
                  <c:v>806.506665203207</c:v>
                </c:pt>
                <c:pt idx="409">
                  <c:v>807.392718067207</c:v>
                </c:pt>
                <c:pt idx="410">
                  <c:v>807.750863672698</c:v>
                </c:pt>
                <c:pt idx="411">
                  <c:v>808.537300138072</c:v>
                </c:pt>
                <c:pt idx="412">
                  <c:v>809.746393073314</c:v>
                </c:pt>
                <c:pt idx="413">
                  <c:v>810.233857995479</c:v>
                </c:pt>
                <c:pt idx="414">
                  <c:v>810.879119329048</c:v>
                </c:pt>
                <c:pt idx="415">
                  <c:v>812.255273879912</c:v>
                </c:pt>
                <c:pt idx="416">
                  <c:v>812.581713617431</c:v>
                </c:pt>
                <c:pt idx="417">
                  <c:v>814.005873873069</c:v>
                </c:pt>
                <c:pt idx="418">
                  <c:v>814.399041218751</c:v>
                </c:pt>
                <c:pt idx="419">
                  <c:v>815.330349098849</c:v>
                </c:pt>
                <c:pt idx="420">
                  <c:v>818.239211741383</c:v>
                </c:pt>
                <c:pt idx="421">
                  <c:v>819.107160660948</c:v>
                </c:pt>
                <c:pt idx="422">
                  <c:v>820.060437543365</c:v>
                </c:pt>
                <c:pt idx="423">
                  <c:v>820.994974579669</c:v>
                </c:pt>
                <c:pt idx="424">
                  <c:v>821.942875009924</c:v>
                </c:pt>
                <c:pt idx="425">
                  <c:v>822.650220429756</c:v>
                </c:pt>
                <c:pt idx="426">
                  <c:v>823.569226015269</c:v>
                </c:pt>
                <c:pt idx="427">
                  <c:v>824.500833215475</c:v>
                </c:pt>
                <c:pt idx="428">
                  <c:v>825.393868896034</c:v>
                </c:pt>
                <c:pt idx="429">
                  <c:v>826.17078385969</c:v>
                </c:pt>
                <c:pt idx="430">
                  <c:v>827.003805823893</c:v>
                </c:pt>
                <c:pt idx="431">
                  <c:v>827.924548832302</c:v>
                </c:pt>
                <c:pt idx="432">
                  <c:v>828.70815566253</c:v>
                </c:pt>
                <c:pt idx="433">
                  <c:v>829.641759081309</c:v>
                </c:pt>
                <c:pt idx="434">
                  <c:v>830.565101670325</c:v>
                </c:pt>
                <c:pt idx="435">
                  <c:v>831.41699130698</c:v>
                </c:pt>
                <c:pt idx="436">
                  <c:v>832.331835163743</c:v>
                </c:pt>
                <c:pt idx="437">
                  <c:v>833.318437577363</c:v>
                </c:pt>
                <c:pt idx="438">
                  <c:v>834.152847369091</c:v>
                </c:pt>
                <c:pt idx="439">
                  <c:v>835.088665963908</c:v>
                </c:pt>
                <c:pt idx="440">
                  <c:v>836.037517248359</c:v>
                </c:pt>
                <c:pt idx="441">
                  <c:v>836.909202057138</c:v>
                </c:pt>
                <c:pt idx="442">
                  <c:v>837.680851123987</c:v>
                </c:pt>
                <c:pt idx="443">
                  <c:v>838.877116379167</c:v>
                </c:pt>
                <c:pt idx="444">
                  <c:v>839.826241648008</c:v>
                </c:pt>
                <c:pt idx="445">
                  <c:v>840.74266721761</c:v>
                </c:pt>
                <c:pt idx="446">
                  <c:v>841.839113799494</c:v>
                </c:pt>
                <c:pt idx="447">
                  <c:v>842.959802720824</c:v>
                </c:pt>
                <c:pt idx="448">
                  <c:v>843.824853787535</c:v>
                </c:pt>
                <c:pt idx="449">
                  <c:v>844.905458083807</c:v>
                </c:pt>
                <c:pt idx="450">
                  <c:v>846.051656939086</c:v>
                </c:pt>
                <c:pt idx="451">
                  <c:v>847.09175824841</c:v>
                </c:pt>
                <c:pt idx="452">
                  <c:v>847.934717015663</c:v>
                </c:pt>
                <c:pt idx="453">
                  <c:v>849.034067389394</c:v>
                </c:pt>
                <c:pt idx="454">
                  <c:v>849.832019073647</c:v>
                </c:pt>
                <c:pt idx="455">
                  <c:v>850.947455495967</c:v>
                </c:pt>
                <c:pt idx="456">
                  <c:v>852.044919608424</c:v>
                </c:pt>
                <c:pt idx="457">
                  <c:v>853.095817636721</c:v>
                </c:pt>
                <c:pt idx="458">
                  <c:v>853.89060829894</c:v>
                </c:pt>
                <c:pt idx="459">
                  <c:v>854.857766818113</c:v>
                </c:pt>
                <c:pt idx="460">
                  <c:v>855.823666738109</c:v>
                </c:pt>
                <c:pt idx="461">
                  <c:v>856.788253610569</c:v>
                </c:pt>
                <c:pt idx="462">
                  <c:v>857.900701344187</c:v>
                </c:pt>
                <c:pt idx="463">
                  <c:v>858.960740457413</c:v>
                </c:pt>
                <c:pt idx="464">
                  <c:v>859.89087968774</c:v>
                </c:pt>
                <c:pt idx="465">
                  <c:v>860.982614472304</c:v>
                </c:pt>
                <c:pt idx="466">
                  <c:v>862.13185284493</c:v>
                </c:pt>
                <c:pt idx="467">
                  <c:v>863.249060484137</c:v>
                </c:pt>
                <c:pt idx="468">
                  <c:v>864.229826798209</c:v>
                </c:pt>
                <c:pt idx="469">
                  <c:v>865.671663093982</c:v>
                </c:pt>
                <c:pt idx="470">
                  <c:v>866.944077253392</c:v>
                </c:pt>
                <c:pt idx="471">
                  <c:v>867.947739399287</c:v>
                </c:pt>
                <c:pt idx="472">
                  <c:v>869.221929370338</c:v>
                </c:pt>
                <c:pt idx="473">
                  <c:v>870.316431825818</c:v>
                </c:pt>
                <c:pt idx="474">
                  <c:v>871.415283930769</c:v>
                </c:pt>
                <c:pt idx="475">
                  <c:v>872.364250762735</c:v>
                </c:pt>
                <c:pt idx="476">
                  <c:v>873.538179982725</c:v>
                </c:pt>
                <c:pt idx="477">
                  <c:v>874.627138391348</c:v>
                </c:pt>
                <c:pt idx="478">
                  <c:v>875.911726612514</c:v>
                </c:pt>
                <c:pt idx="479">
                  <c:v>877.207275292221</c:v>
                </c:pt>
                <c:pt idx="480">
                  <c:v>878.550332914666</c:v>
                </c:pt>
                <c:pt idx="481">
                  <c:v>879.620318523699</c:v>
                </c:pt>
                <c:pt idx="482">
                  <c:v>880.956175025475</c:v>
                </c:pt>
                <c:pt idx="483">
                  <c:v>882.229317559505</c:v>
                </c:pt>
                <c:pt idx="484">
                  <c:v>883.323491279929</c:v>
                </c:pt>
                <c:pt idx="485">
                  <c:v>884.758033235329</c:v>
                </c:pt>
                <c:pt idx="486">
                  <c:v>886.076475928448</c:v>
                </c:pt>
                <c:pt idx="487">
                  <c:v>887.239694953809</c:v>
                </c:pt>
                <c:pt idx="488">
                  <c:v>888.579717974031</c:v>
                </c:pt>
                <c:pt idx="489">
                  <c:v>889.857710533807</c:v>
                </c:pt>
                <c:pt idx="490">
                  <c:v>890.900916398763</c:v>
                </c:pt>
                <c:pt idx="491">
                  <c:v>892.343408018887</c:v>
                </c:pt>
                <c:pt idx="492">
                  <c:v>893.76676490113</c:v>
                </c:pt>
                <c:pt idx="493">
                  <c:v>895.133543908083</c:v>
                </c:pt>
                <c:pt idx="494">
                  <c:v>896.761944141651</c:v>
                </c:pt>
                <c:pt idx="495">
                  <c:v>898.096868536062</c:v>
                </c:pt>
                <c:pt idx="496">
                  <c:v>899.253507514453</c:v>
                </c:pt>
                <c:pt idx="497">
                  <c:v>900.70723660364</c:v>
                </c:pt>
                <c:pt idx="498">
                  <c:v>902.134219558326</c:v>
                </c:pt>
                <c:pt idx="499">
                  <c:v>903.57724163051</c:v>
                </c:pt>
                <c:pt idx="500">
                  <c:v>904.863298032356</c:v>
                </c:pt>
                <c:pt idx="501">
                  <c:v>906.439112140414</c:v>
                </c:pt>
                <c:pt idx="502">
                  <c:v>907.774954791415</c:v>
                </c:pt>
                <c:pt idx="503">
                  <c:v>909.306496673669</c:v>
                </c:pt>
                <c:pt idx="504">
                  <c:v>910.908055083859</c:v>
                </c:pt>
                <c:pt idx="505">
                  <c:v>912.362127160095</c:v>
                </c:pt>
                <c:pt idx="506">
                  <c:v>913.70900344175</c:v>
                </c:pt>
                <c:pt idx="507">
                  <c:v>915.330044886198</c:v>
                </c:pt>
                <c:pt idx="508">
                  <c:v>916.961422594441</c:v>
                </c:pt>
                <c:pt idx="509">
                  <c:v>918.482078965916</c:v>
                </c:pt>
                <c:pt idx="510">
                  <c:v>920.029683189864</c:v>
                </c:pt>
                <c:pt idx="511">
                  <c:v>921.556878134556</c:v>
                </c:pt>
                <c:pt idx="512">
                  <c:v>922.846785182542</c:v>
                </c:pt>
                <c:pt idx="513">
                  <c:v>924.536677023063</c:v>
                </c:pt>
                <c:pt idx="514">
                  <c:v>926.184711433394</c:v>
                </c:pt>
                <c:pt idx="515">
                  <c:v>927.657913442271</c:v>
                </c:pt>
                <c:pt idx="516">
                  <c:v>929.428966608694</c:v>
                </c:pt>
                <c:pt idx="517">
                  <c:v>931.136556240484</c:v>
                </c:pt>
                <c:pt idx="518">
                  <c:v>932.896042595005</c:v>
                </c:pt>
                <c:pt idx="519">
                  <c:v>934.910123870891</c:v>
                </c:pt>
                <c:pt idx="520">
                  <c:v>936.738626474465</c:v>
                </c:pt>
                <c:pt idx="521">
                  <c:v>938.257210199299</c:v>
                </c:pt>
                <c:pt idx="522">
                  <c:v>940.036368919531</c:v>
                </c:pt>
                <c:pt idx="523">
                  <c:v>941.821971244288</c:v>
                </c:pt>
                <c:pt idx="524">
                  <c:v>943.641720573196</c:v>
                </c:pt>
                <c:pt idx="525">
                  <c:v>945.372715536071</c:v>
                </c:pt>
                <c:pt idx="526">
                  <c:v>947.285008861874</c:v>
                </c:pt>
                <c:pt idx="527">
                  <c:v>948.954119675434</c:v>
                </c:pt>
                <c:pt idx="528">
                  <c:v>950.911112617161</c:v>
                </c:pt>
                <c:pt idx="529">
                  <c:v>953.001039295988</c:v>
                </c:pt>
                <c:pt idx="530">
                  <c:v>955.022852559841</c:v>
                </c:pt>
                <c:pt idx="531">
                  <c:v>956.753322562081</c:v>
                </c:pt>
                <c:pt idx="532">
                  <c:v>958.748995548785</c:v>
                </c:pt>
                <c:pt idx="533">
                  <c:v>960.685133552158</c:v>
                </c:pt>
                <c:pt idx="534">
                  <c:v>962.661097823279</c:v>
                </c:pt>
                <c:pt idx="535">
                  <c:v>964.897024063758</c:v>
                </c:pt>
                <c:pt idx="536">
                  <c:v>967.082744641986</c:v>
                </c:pt>
                <c:pt idx="537">
                  <c:v>968.934953951372</c:v>
                </c:pt>
                <c:pt idx="538">
                  <c:v>971.046839993086</c:v>
                </c:pt>
                <c:pt idx="539">
                  <c:v>973.293005809323</c:v>
                </c:pt>
                <c:pt idx="540">
                  <c:v>975.195378412881</c:v>
                </c:pt>
                <c:pt idx="541">
                  <c:v>977.725444209152</c:v>
                </c:pt>
                <c:pt idx="542">
                  <c:v>979.685294535989</c:v>
                </c:pt>
                <c:pt idx="543">
                  <c:v>982.039859366006</c:v>
                </c:pt>
                <c:pt idx="544">
                  <c:v>984.325342819344</c:v>
                </c:pt>
                <c:pt idx="545">
                  <c:v>986.635136908146</c:v>
                </c:pt>
                <c:pt idx="546">
                  <c:v>988.634828637362</c:v>
                </c:pt>
                <c:pt idx="547">
                  <c:v>991.398657471418</c:v>
                </c:pt>
                <c:pt idx="548">
                  <c:v>993.796994604216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"4(200)"</c:f>
              <c:strCache>
                <c:ptCount val="1"/>
                <c:pt idx="0">
                  <c:v>4(200)</c:v>
                </c:pt>
              </c:strCache>
            </c:strRef>
          </c:tx>
          <c:spPr bwMode="auto">
            <a:prstGeom prst="rect">
              <a:avLst/>
            </a:prstGeom>
            <a:solidFill>
              <a:srgbClr val="FFC000"/>
            </a:solidFill>
            <a:ln w="3816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[2]Лист1!$M$14:$M$641</c:f>
              <c:numCache>
                <c:formatCode>General</c:formatCode>
                <c:ptCount val="628"/>
                <c:pt idx="0">
                  <c:v>1.55021492300098</c:v>
                </c:pt>
                <c:pt idx="1">
                  <c:v>2.72030871721822</c:v>
                </c:pt>
                <c:pt idx="2">
                  <c:v>4.35631263772681</c:v>
                </c:pt>
                <c:pt idx="3">
                  <c:v>5.92732560604022</c:v>
                </c:pt>
                <c:pt idx="4">
                  <c:v>6.63511348560307</c:v>
                </c:pt>
                <c:pt idx="5">
                  <c:v>9.6572330858508</c:v>
                </c:pt>
                <c:pt idx="6">
                  <c:v>10.9800070081755</c:v>
                </c:pt>
                <c:pt idx="7">
                  <c:v>14.1917009565313</c:v>
                </c:pt>
                <c:pt idx="8">
                  <c:v>17.2986897802849</c:v>
                </c:pt>
                <c:pt idx="9">
                  <c:v>18.7940860137879</c:v>
                </c:pt>
                <c:pt idx="10">
                  <c:v>20.4182055645808</c:v>
                </c:pt>
                <c:pt idx="11">
                  <c:v>23.5802898707311</c:v>
                </c:pt>
                <c:pt idx="12">
                  <c:v>25.631040616819</c:v>
                </c:pt>
                <c:pt idx="13">
                  <c:v>28.0292599975979</c:v>
                </c:pt>
                <c:pt idx="14">
                  <c:v>33.8312591200559</c:v>
                </c:pt>
                <c:pt idx="15">
                  <c:v>36.6920911596987</c:v>
                </c:pt>
                <c:pt idx="16">
                  <c:v>39.078294693804</c:v>
                </c:pt>
                <c:pt idx="17">
                  <c:v>41.5600070856923</c:v>
                </c:pt>
                <c:pt idx="18">
                  <c:v>43.9478257282458</c:v>
                </c:pt>
                <c:pt idx="19">
                  <c:v>51.6218461277272</c:v>
                </c:pt>
                <c:pt idx="20">
                  <c:v>70.9112270001621</c:v>
                </c:pt>
                <c:pt idx="21">
                  <c:v>84.458822467876</c:v>
                </c:pt>
                <c:pt idx="22">
                  <c:v>100.64004052425</c:v>
                </c:pt>
                <c:pt idx="23">
                  <c:v>133.811481158864</c:v>
                </c:pt>
                <c:pt idx="24">
                  <c:v>152.129118990033</c:v>
                </c:pt>
                <c:pt idx="25">
                  <c:v>105.450423639176</c:v>
                </c:pt>
                <c:pt idx="26">
                  <c:v>64.7225027359974</c:v>
                </c:pt>
                <c:pt idx="27">
                  <c:v>84.3718879667261</c:v>
                </c:pt>
                <c:pt idx="28">
                  <c:v>103.266304804215</c:v>
                </c:pt>
                <c:pt idx="29">
                  <c:v>119.351158037422</c:v>
                </c:pt>
                <c:pt idx="30">
                  <c:v>140.288050813619</c:v>
                </c:pt>
                <c:pt idx="31">
                  <c:v>181.093865648417</c:v>
                </c:pt>
                <c:pt idx="32">
                  <c:v>201.005077522824</c:v>
                </c:pt>
                <c:pt idx="33">
                  <c:v>237.821124866232</c:v>
                </c:pt>
                <c:pt idx="34">
                  <c:v>217.828195148857</c:v>
                </c:pt>
                <c:pt idx="35">
                  <c:v>235.166472178494</c:v>
                </c:pt>
                <c:pt idx="36">
                  <c:v>175.426591802429</c:v>
                </c:pt>
                <c:pt idx="37">
                  <c:v>197.366016463132</c:v>
                </c:pt>
                <c:pt idx="38">
                  <c:v>217.678998191522</c:v>
                </c:pt>
                <c:pt idx="39">
                  <c:v>236.021024349044</c:v>
                </c:pt>
                <c:pt idx="40">
                  <c:v>253.767784490129</c:v>
                </c:pt>
                <c:pt idx="41">
                  <c:v>270.079201444475</c:v>
                </c:pt>
                <c:pt idx="42">
                  <c:v>286.639635174549</c:v>
                </c:pt>
                <c:pt idx="43">
                  <c:v>301.57891718675</c:v>
                </c:pt>
                <c:pt idx="44">
                  <c:v>313.161920309521</c:v>
                </c:pt>
                <c:pt idx="45">
                  <c:v>326.066020826958</c:v>
                </c:pt>
                <c:pt idx="46">
                  <c:v>338.126643399734</c:v>
                </c:pt>
                <c:pt idx="47">
                  <c:v>317.491460898757</c:v>
                </c:pt>
                <c:pt idx="48">
                  <c:v>333.082254787077</c:v>
                </c:pt>
                <c:pt idx="49">
                  <c:v>342.311638154839</c:v>
                </c:pt>
                <c:pt idx="50">
                  <c:v>349.521729556329</c:v>
                </c:pt>
                <c:pt idx="51">
                  <c:v>355.830276915566</c:v>
                </c:pt>
                <c:pt idx="52">
                  <c:v>360.365907850683</c:v>
                </c:pt>
                <c:pt idx="53">
                  <c:v>360.680101022533</c:v>
                </c:pt>
                <c:pt idx="54">
                  <c:v>368.422290310258</c:v>
                </c:pt>
                <c:pt idx="55">
                  <c:v>370.890552092142</c:v>
                </c:pt>
                <c:pt idx="56">
                  <c:v>373.074033846506</c:v>
                </c:pt>
                <c:pt idx="57">
                  <c:v>374.249997803244</c:v>
                </c:pt>
                <c:pt idx="58">
                  <c:v>377.252920775623</c:v>
                </c:pt>
                <c:pt idx="59">
                  <c:v>379.920602898254</c:v>
                </c:pt>
                <c:pt idx="60">
                  <c:v>382.200740573828</c:v>
                </c:pt>
                <c:pt idx="61">
                  <c:v>384.400345017822</c:v>
                </c:pt>
                <c:pt idx="62">
                  <c:v>387.725127617643</c:v>
                </c:pt>
                <c:pt idx="63">
                  <c:v>389.582146294284</c:v>
                </c:pt>
                <c:pt idx="64">
                  <c:v>391.142404573562</c:v>
                </c:pt>
                <c:pt idx="65">
                  <c:v>392.652060057571</c:v>
                </c:pt>
                <c:pt idx="66">
                  <c:v>394.089199405393</c:v>
                </c:pt>
                <c:pt idx="67">
                  <c:v>395.520698221037</c:v>
                </c:pt>
                <c:pt idx="68">
                  <c:v>396.796837551497</c:v>
                </c:pt>
                <c:pt idx="69">
                  <c:v>398.224399047747</c:v>
                </c:pt>
                <c:pt idx="70">
                  <c:v>399.392882783257</c:v>
                </c:pt>
                <c:pt idx="71">
                  <c:v>400.605757743198</c:v>
                </c:pt>
                <c:pt idx="72">
                  <c:v>401.775042296619</c:v>
                </c:pt>
                <c:pt idx="73">
                  <c:v>402.894954653392</c:v>
                </c:pt>
                <c:pt idx="74">
                  <c:v>404.02369369959</c:v>
                </c:pt>
                <c:pt idx="75">
                  <c:v>405.133707950158</c:v>
                </c:pt>
                <c:pt idx="76">
                  <c:v>406.255542733593</c:v>
                </c:pt>
                <c:pt idx="77">
                  <c:v>407.361789483404</c:v>
                </c:pt>
                <c:pt idx="78">
                  <c:v>408.429468609644</c:v>
                </c:pt>
                <c:pt idx="79">
                  <c:v>409.385960025347</c:v>
                </c:pt>
                <c:pt idx="80">
                  <c:v>410.450227452552</c:v>
                </c:pt>
                <c:pt idx="81">
                  <c:v>411.506586123292</c:v>
                </c:pt>
                <c:pt idx="82">
                  <c:v>412.517247716813</c:v>
                </c:pt>
                <c:pt idx="83">
                  <c:v>413.438461573374</c:v>
                </c:pt>
                <c:pt idx="84">
                  <c:v>414.45021325095</c:v>
                </c:pt>
                <c:pt idx="85">
                  <c:v>415.370517314582</c:v>
                </c:pt>
                <c:pt idx="86">
                  <c:v>417.27542229739</c:v>
                </c:pt>
                <c:pt idx="87">
                  <c:v>418.133089244055</c:v>
                </c:pt>
                <c:pt idx="88">
                  <c:v>419.13470231449</c:v>
                </c:pt>
                <c:pt idx="89">
                  <c:v>420.104547479675</c:v>
                </c:pt>
                <c:pt idx="90">
                  <c:v>420.968453201504</c:v>
                </c:pt>
                <c:pt idx="91">
                  <c:v>421.918751479391</c:v>
                </c:pt>
                <c:pt idx="92">
                  <c:v>422.764465113658</c:v>
                </c:pt>
                <c:pt idx="93">
                  <c:v>423.651834727608</c:v>
                </c:pt>
                <c:pt idx="94">
                  <c:v>424.534658340762</c:v>
                </c:pt>
                <c:pt idx="95">
                  <c:v>425.453009329245</c:v>
                </c:pt>
                <c:pt idx="96">
                  <c:v>426.256708276777</c:v>
                </c:pt>
                <c:pt idx="97">
                  <c:v>427.135947308283</c:v>
                </c:pt>
                <c:pt idx="98">
                  <c:v>427.983976069648</c:v>
                </c:pt>
                <c:pt idx="99">
                  <c:v>428.761056909042</c:v>
                </c:pt>
                <c:pt idx="100">
                  <c:v>429.669674992649</c:v>
                </c:pt>
                <c:pt idx="101">
                  <c:v>430.407934885104</c:v>
                </c:pt>
                <c:pt idx="102">
                  <c:v>431.227959715459</c:v>
                </c:pt>
                <c:pt idx="103">
                  <c:v>432.053359440893</c:v>
                </c:pt>
                <c:pt idx="104">
                  <c:v>432.948150350826</c:v>
                </c:pt>
                <c:pt idx="105">
                  <c:v>433.754191003135</c:v>
                </c:pt>
                <c:pt idx="106">
                  <c:v>434.6147144727</c:v>
                </c:pt>
                <c:pt idx="107">
                  <c:v>435.263846548965</c:v>
                </c:pt>
                <c:pt idx="108">
                  <c:v>436.065111021751</c:v>
                </c:pt>
                <c:pt idx="109">
                  <c:v>436.767765234511</c:v>
                </c:pt>
                <c:pt idx="110">
                  <c:v>437.508790185919</c:v>
                </c:pt>
                <c:pt idx="111">
                  <c:v>438.245432526132</c:v>
                </c:pt>
                <c:pt idx="112">
                  <c:v>438.886437661254</c:v>
                </c:pt>
                <c:pt idx="113">
                  <c:v>439.597954201054</c:v>
                </c:pt>
                <c:pt idx="114">
                  <c:v>440.360583640328</c:v>
                </c:pt>
                <c:pt idx="115">
                  <c:v>441.135195488206</c:v>
                </c:pt>
                <c:pt idx="116">
                  <c:v>441.828894878031</c:v>
                </c:pt>
                <c:pt idx="117">
                  <c:v>442.552135697925</c:v>
                </c:pt>
                <c:pt idx="118">
                  <c:v>443.167568506028</c:v>
                </c:pt>
                <c:pt idx="119">
                  <c:v>443.830500071402</c:v>
                </c:pt>
                <c:pt idx="120">
                  <c:v>444.540705169624</c:v>
                </c:pt>
                <c:pt idx="121">
                  <c:v>445.220755751763</c:v>
                </c:pt>
                <c:pt idx="122">
                  <c:v>445.832218906969</c:v>
                </c:pt>
                <c:pt idx="123">
                  <c:v>446.478013503239</c:v>
                </c:pt>
                <c:pt idx="124">
                  <c:v>447.081562119744</c:v>
                </c:pt>
                <c:pt idx="125">
                  <c:v>447.696782206882</c:v>
                </c:pt>
                <c:pt idx="126">
                  <c:v>448.346146842033</c:v>
                </c:pt>
                <c:pt idx="127">
                  <c:v>448.940209244833</c:v>
                </c:pt>
                <c:pt idx="128">
                  <c:v>449.568341448073</c:v>
                </c:pt>
                <c:pt idx="129">
                  <c:v>450.154075047233</c:v>
                </c:pt>
                <c:pt idx="130">
                  <c:v>450.748370291766</c:v>
                </c:pt>
                <c:pt idx="131">
                  <c:v>451.2460683466</c:v>
                </c:pt>
                <c:pt idx="132">
                  <c:v>451.929295171137</c:v>
                </c:pt>
                <c:pt idx="133">
                  <c:v>452.427690203125</c:v>
                </c:pt>
                <c:pt idx="134">
                  <c:v>452.981503855996</c:v>
                </c:pt>
                <c:pt idx="135">
                  <c:v>453.551144408195</c:v>
                </c:pt>
                <c:pt idx="136">
                  <c:v>454.141758097574</c:v>
                </c:pt>
                <c:pt idx="137">
                  <c:v>454.589884147104</c:v>
                </c:pt>
                <c:pt idx="138">
                  <c:v>455.046701344123</c:v>
                </c:pt>
                <c:pt idx="139">
                  <c:v>455.57478922599</c:v>
                </c:pt>
                <c:pt idx="140">
                  <c:v>456.732179369493</c:v>
                </c:pt>
                <c:pt idx="141">
                  <c:v>457.197805779034</c:v>
                </c:pt>
                <c:pt idx="142">
                  <c:v>457.721722194358</c:v>
                </c:pt>
                <c:pt idx="143">
                  <c:v>458.27015308166</c:v>
                </c:pt>
                <c:pt idx="144">
                  <c:v>458.744668738919</c:v>
                </c:pt>
                <c:pt idx="145">
                  <c:v>459.301886061003</c:v>
                </c:pt>
                <c:pt idx="146">
                  <c:v>459.862449847019</c:v>
                </c:pt>
                <c:pt idx="147">
                  <c:v>460.36322194893</c:v>
                </c:pt>
                <c:pt idx="148">
                  <c:v>460.911304234226</c:v>
                </c:pt>
                <c:pt idx="149">
                  <c:v>461.467398470376</c:v>
                </c:pt>
                <c:pt idx="150">
                  <c:v>461.936922658222</c:v>
                </c:pt>
                <c:pt idx="151">
                  <c:v>462.451514139226</c:v>
                </c:pt>
                <c:pt idx="152">
                  <c:v>462.974158001856</c:v>
                </c:pt>
                <c:pt idx="153">
                  <c:v>463.529288035357</c:v>
                </c:pt>
                <c:pt idx="154">
                  <c:v>463.966097756397</c:v>
                </c:pt>
                <c:pt idx="155">
                  <c:v>464.505595670208</c:v>
                </c:pt>
                <c:pt idx="156">
                  <c:v>464.917904282219</c:v>
                </c:pt>
                <c:pt idx="157">
                  <c:v>465.415323512446</c:v>
                </c:pt>
                <c:pt idx="158">
                  <c:v>465.872022296543</c:v>
                </c:pt>
                <c:pt idx="159">
                  <c:v>466.336694944507</c:v>
                </c:pt>
                <c:pt idx="160">
                  <c:v>466.752710621974</c:v>
                </c:pt>
                <c:pt idx="161">
                  <c:v>467.245360202305</c:v>
                </c:pt>
                <c:pt idx="162">
                  <c:v>467.689411513072</c:v>
                </c:pt>
                <c:pt idx="163">
                  <c:v>468.189598389676</c:v>
                </c:pt>
                <c:pt idx="164">
                  <c:v>468.70541118191</c:v>
                </c:pt>
                <c:pt idx="165">
                  <c:v>469.092578776787</c:v>
                </c:pt>
                <c:pt idx="166">
                  <c:v>469.547676891778</c:v>
                </c:pt>
                <c:pt idx="167">
                  <c:v>469.998483168111</c:v>
                </c:pt>
                <c:pt idx="168">
                  <c:v>470.472995305923</c:v>
                </c:pt>
                <c:pt idx="169">
                  <c:v>470.843534558408</c:v>
                </c:pt>
                <c:pt idx="170">
                  <c:v>471.297571235035</c:v>
                </c:pt>
                <c:pt idx="171">
                  <c:v>471.694744294127</c:v>
                </c:pt>
                <c:pt idx="172">
                  <c:v>472.136009093206</c:v>
                </c:pt>
                <c:pt idx="173">
                  <c:v>472.553339069471</c:v>
                </c:pt>
                <c:pt idx="174">
                  <c:v>472.887638967428</c:v>
                </c:pt>
                <c:pt idx="175">
                  <c:v>473.300794927888</c:v>
                </c:pt>
                <c:pt idx="176">
                  <c:v>473.717390583818</c:v>
                </c:pt>
                <c:pt idx="177">
                  <c:v>474.133886703998</c:v>
                </c:pt>
                <c:pt idx="178">
                  <c:v>474.459541629624</c:v>
                </c:pt>
                <c:pt idx="179">
                  <c:v>474.904649121538</c:v>
                </c:pt>
                <c:pt idx="180">
                  <c:v>475.210239736066</c:v>
                </c:pt>
                <c:pt idx="181">
                  <c:v>475.589659576439</c:v>
                </c:pt>
                <c:pt idx="182">
                  <c:v>475.945655046117</c:v>
                </c:pt>
                <c:pt idx="183">
                  <c:v>476.290048925487</c:v>
                </c:pt>
                <c:pt idx="184">
                  <c:v>476.560387318276</c:v>
                </c:pt>
                <c:pt idx="185">
                  <c:v>476.950644679638</c:v>
                </c:pt>
                <c:pt idx="186">
                  <c:v>477.329238031362</c:v>
                </c:pt>
                <c:pt idx="187">
                  <c:v>477.631513943883</c:v>
                </c:pt>
                <c:pt idx="188">
                  <c:v>477.966868190466</c:v>
                </c:pt>
                <c:pt idx="189">
                  <c:v>478.355912217694</c:v>
                </c:pt>
                <c:pt idx="190">
                  <c:v>478.671353680318</c:v>
                </c:pt>
                <c:pt idx="191">
                  <c:v>479.001433264014</c:v>
                </c:pt>
                <c:pt idx="192">
                  <c:v>479.322988567242</c:v>
                </c:pt>
                <c:pt idx="193">
                  <c:v>479.610197548303</c:v>
                </c:pt>
                <c:pt idx="194">
                  <c:v>479.962151378952</c:v>
                </c:pt>
                <c:pt idx="195">
                  <c:v>480.244912062717</c:v>
                </c:pt>
                <c:pt idx="196">
                  <c:v>480.588230217096</c:v>
                </c:pt>
                <c:pt idx="197">
                  <c:v>480.92285764229</c:v>
                </c:pt>
                <c:pt idx="198">
                  <c:v>481.246154159105</c:v>
                </c:pt>
                <c:pt idx="199">
                  <c:v>481.482976504174</c:v>
                </c:pt>
                <c:pt idx="200">
                  <c:v>481.775188874475</c:v>
                </c:pt>
                <c:pt idx="201">
                  <c:v>482.044953261706</c:v>
                </c:pt>
                <c:pt idx="202">
                  <c:v>482.35146438671</c:v>
                </c:pt>
                <c:pt idx="203">
                  <c:v>482.611277927324</c:v>
                </c:pt>
                <c:pt idx="204">
                  <c:v>482.870888531795</c:v>
                </c:pt>
                <c:pt idx="205">
                  <c:v>483.108262243684</c:v>
                </c:pt>
                <c:pt idx="206">
                  <c:v>483.375286479868</c:v>
                </c:pt>
                <c:pt idx="207">
                  <c:v>483.597702538243</c:v>
                </c:pt>
                <c:pt idx="208">
                  <c:v>483.800389719097</c:v>
                </c:pt>
                <c:pt idx="209">
                  <c:v>484.048330045848</c:v>
                </c:pt>
                <c:pt idx="210">
                  <c:v>484.314472257512</c:v>
                </c:pt>
                <c:pt idx="211">
                  <c:v>484.52239082649</c:v>
                </c:pt>
                <c:pt idx="212">
                  <c:v>484.78007298396</c:v>
                </c:pt>
                <c:pt idx="213">
                  <c:v>485.040104519642</c:v>
                </c:pt>
                <c:pt idx="214">
                  <c:v>485.240398779599</c:v>
                </c:pt>
                <c:pt idx="215">
                  <c:v>485.529781016112</c:v>
                </c:pt>
                <c:pt idx="216">
                  <c:v>485.743882529204</c:v>
                </c:pt>
                <c:pt idx="217">
                  <c:v>486.009012458717</c:v>
                </c:pt>
                <c:pt idx="218">
                  <c:v>486.175236685548</c:v>
                </c:pt>
                <c:pt idx="219">
                  <c:v>486.432540713906</c:v>
                </c:pt>
                <c:pt idx="220">
                  <c:v>486.612446337433</c:v>
                </c:pt>
                <c:pt idx="221">
                  <c:v>486.827499396825</c:v>
                </c:pt>
                <c:pt idx="222">
                  <c:v>487.047616119062</c:v>
                </c:pt>
                <c:pt idx="223">
                  <c:v>487.254225431054</c:v>
                </c:pt>
                <c:pt idx="224">
                  <c:v>487.406744865654</c:v>
                </c:pt>
                <c:pt idx="225">
                  <c:v>487.861667563861</c:v>
                </c:pt>
                <c:pt idx="226">
                  <c:v>488.027930666306</c:v>
                </c:pt>
                <c:pt idx="227">
                  <c:v>488.218067077649</c:v>
                </c:pt>
                <c:pt idx="228">
                  <c:v>488.365421342934</c:v>
                </c:pt>
                <c:pt idx="229">
                  <c:v>488.482348647657</c:v>
                </c:pt>
                <c:pt idx="230">
                  <c:v>488.578425304731</c:v>
                </c:pt>
                <c:pt idx="231">
                  <c:v>488.686037392831</c:v>
                </c:pt>
                <c:pt idx="232">
                  <c:v>488.89218355714</c:v>
                </c:pt>
                <c:pt idx="233">
                  <c:v>489.136787632477</c:v>
                </c:pt>
                <c:pt idx="234">
                  <c:v>489.39087804292</c:v>
                </c:pt>
                <c:pt idx="235">
                  <c:v>489.588387446933</c:v>
                </c:pt>
                <c:pt idx="236">
                  <c:v>489.72826787051</c:v>
                </c:pt>
                <c:pt idx="237">
                  <c:v>489.938419842404</c:v>
                </c:pt>
                <c:pt idx="238">
                  <c:v>490.139301333524</c:v>
                </c:pt>
                <c:pt idx="239">
                  <c:v>490.314529962801</c:v>
                </c:pt>
                <c:pt idx="240">
                  <c:v>490.453639050733</c:v>
                </c:pt>
                <c:pt idx="241">
                  <c:v>490.625027475866</c:v>
                </c:pt>
                <c:pt idx="242">
                  <c:v>490.800059682372</c:v>
                </c:pt>
                <c:pt idx="243">
                  <c:v>490.968205857689</c:v>
                </c:pt>
                <c:pt idx="244">
                  <c:v>491.205458409764</c:v>
                </c:pt>
                <c:pt idx="245">
                  <c:v>491.42754486518</c:v>
                </c:pt>
                <c:pt idx="246">
                  <c:v>491.56618134859</c:v>
                </c:pt>
                <c:pt idx="247">
                  <c:v>491.747796908165</c:v>
                </c:pt>
                <c:pt idx="248">
                  <c:v>491.971547919784</c:v>
                </c:pt>
                <c:pt idx="249">
                  <c:v>492.144036422911</c:v>
                </c:pt>
                <c:pt idx="250">
                  <c:v>492.277181701505</c:v>
                </c:pt>
                <c:pt idx="251">
                  <c:v>492.461271226807</c:v>
                </c:pt>
                <c:pt idx="252">
                  <c:v>492.588982816338</c:v>
                </c:pt>
                <c:pt idx="253">
                  <c:v>492.768960094371</c:v>
                </c:pt>
                <c:pt idx="254">
                  <c:v>492.95996917537</c:v>
                </c:pt>
                <c:pt idx="255">
                  <c:v>493.177193332119</c:v>
                </c:pt>
                <c:pt idx="256">
                  <c:v>493.317664796914</c:v>
                </c:pt>
                <c:pt idx="257">
                  <c:v>493.520228503251</c:v>
                </c:pt>
                <c:pt idx="258">
                  <c:v>493.667277128667</c:v>
                </c:pt>
                <c:pt idx="259">
                  <c:v>493.824549487773</c:v>
                </c:pt>
                <c:pt idx="260">
                  <c:v>494.028204305385</c:v>
                </c:pt>
                <c:pt idx="261">
                  <c:v>494.18628307499</c:v>
                </c:pt>
                <c:pt idx="262">
                  <c:v>494.293893267245</c:v>
                </c:pt>
                <c:pt idx="263">
                  <c:v>494.483270459361</c:v>
                </c:pt>
                <c:pt idx="264">
                  <c:v>494.718473773679</c:v>
                </c:pt>
                <c:pt idx="265">
                  <c:v>494.968888991341</c:v>
                </c:pt>
                <c:pt idx="266">
                  <c:v>495.167957477367</c:v>
                </c:pt>
                <c:pt idx="267">
                  <c:v>495.367824743318</c:v>
                </c:pt>
                <c:pt idx="268">
                  <c:v>495.49235524506</c:v>
                </c:pt>
                <c:pt idx="269">
                  <c:v>495.672802524292</c:v>
                </c:pt>
                <c:pt idx="270">
                  <c:v>495.863257632442</c:v>
                </c:pt>
                <c:pt idx="271">
                  <c:v>496.068801623227</c:v>
                </c:pt>
                <c:pt idx="272">
                  <c:v>496.234166037303</c:v>
                </c:pt>
                <c:pt idx="273">
                  <c:v>496.43448696365</c:v>
                </c:pt>
                <c:pt idx="274">
                  <c:v>496.682398801976</c:v>
                </c:pt>
                <c:pt idx="275">
                  <c:v>496.827372003012</c:v>
                </c:pt>
                <c:pt idx="276">
                  <c:v>497.03677977663</c:v>
                </c:pt>
                <c:pt idx="277">
                  <c:v>497.241000670593</c:v>
                </c:pt>
                <c:pt idx="278">
                  <c:v>497.44612402908</c:v>
                </c:pt>
                <c:pt idx="279">
                  <c:v>497.536968887038</c:v>
                </c:pt>
                <c:pt idx="280">
                  <c:v>497.721413514878</c:v>
                </c:pt>
                <c:pt idx="281">
                  <c:v>497.93554541801</c:v>
                </c:pt>
                <c:pt idx="282">
                  <c:v>498.130884480526</c:v>
                </c:pt>
                <c:pt idx="283">
                  <c:v>498.348614764104</c:v>
                </c:pt>
                <c:pt idx="284">
                  <c:v>498.576200689333</c:v>
                </c:pt>
                <c:pt idx="285">
                  <c:v>498.744337862656</c:v>
                </c:pt>
                <c:pt idx="286">
                  <c:v>498.975393056785</c:v>
                </c:pt>
                <c:pt idx="287">
                  <c:v>499.185883478816</c:v>
                </c:pt>
                <c:pt idx="288">
                  <c:v>499.464245485108</c:v>
                </c:pt>
                <c:pt idx="289">
                  <c:v>499.659605818937</c:v>
                </c:pt>
                <c:pt idx="290">
                  <c:v>500.374074807196</c:v>
                </c:pt>
                <c:pt idx="291">
                  <c:v>500.645874581245</c:v>
                </c:pt>
                <c:pt idx="292">
                  <c:v>500.8216248228</c:v>
                </c:pt>
                <c:pt idx="293">
                  <c:v>501.087758897754</c:v>
                </c:pt>
                <c:pt idx="294">
                  <c:v>501.300456273441</c:v>
                </c:pt>
                <c:pt idx="295">
                  <c:v>501.536259110999</c:v>
                </c:pt>
                <c:pt idx="296">
                  <c:v>501.735138799864</c:v>
                </c:pt>
                <c:pt idx="297">
                  <c:v>501.982447846895</c:v>
                </c:pt>
                <c:pt idx="298">
                  <c:v>502.142559106672</c:v>
                </c:pt>
                <c:pt idx="299">
                  <c:v>502.425817937676</c:v>
                </c:pt>
                <c:pt idx="300">
                  <c:v>502.6615937912</c:v>
                </c:pt>
                <c:pt idx="301">
                  <c:v>502.891657329663</c:v>
                </c:pt>
                <c:pt idx="302">
                  <c:v>503.053883249066</c:v>
                </c:pt>
                <c:pt idx="303">
                  <c:v>503.357116754002</c:v>
                </c:pt>
                <c:pt idx="304">
                  <c:v>503.639231221162</c:v>
                </c:pt>
                <c:pt idx="305">
                  <c:v>503.854985380754</c:v>
                </c:pt>
                <c:pt idx="306">
                  <c:v>504.097045094183</c:v>
                </c:pt>
                <c:pt idx="307">
                  <c:v>504.320308738434</c:v>
                </c:pt>
                <c:pt idx="308">
                  <c:v>504.485482030384</c:v>
                </c:pt>
                <c:pt idx="309">
                  <c:v>504.713444201632</c:v>
                </c:pt>
                <c:pt idx="310">
                  <c:v>504.97827594183</c:v>
                </c:pt>
                <c:pt idx="311">
                  <c:v>505.277411891449</c:v>
                </c:pt>
                <c:pt idx="312">
                  <c:v>505.527488397507</c:v>
                </c:pt>
                <c:pt idx="313">
                  <c:v>505.956405306176</c:v>
                </c:pt>
                <c:pt idx="314">
                  <c:v>506.205381536928</c:v>
                </c:pt>
                <c:pt idx="315">
                  <c:v>506.567482069082</c:v>
                </c:pt>
                <c:pt idx="316">
                  <c:v>506.9164862421</c:v>
                </c:pt>
                <c:pt idx="317">
                  <c:v>507.210629361453</c:v>
                </c:pt>
                <c:pt idx="318">
                  <c:v>507.440478629855</c:v>
                </c:pt>
                <c:pt idx="319">
                  <c:v>507.755258943038</c:v>
                </c:pt>
                <c:pt idx="320">
                  <c:v>508.087979753818</c:v>
                </c:pt>
                <c:pt idx="321">
                  <c:v>508.402215434736</c:v>
                </c:pt>
                <c:pt idx="322">
                  <c:v>508.703380735193</c:v>
                </c:pt>
                <c:pt idx="323">
                  <c:v>509.049138578434</c:v>
                </c:pt>
                <c:pt idx="324">
                  <c:v>509.298009006111</c:v>
                </c:pt>
                <c:pt idx="325">
                  <c:v>509.648462788822</c:v>
                </c:pt>
                <c:pt idx="326">
                  <c:v>510.034108388674</c:v>
                </c:pt>
                <c:pt idx="327">
                  <c:v>510.392052097008</c:v>
                </c:pt>
                <c:pt idx="328">
                  <c:v>510.635429238107</c:v>
                </c:pt>
                <c:pt idx="329">
                  <c:v>511.014581528644</c:v>
                </c:pt>
                <c:pt idx="330">
                  <c:v>511.24792731352</c:v>
                </c:pt>
                <c:pt idx="331">
                  <c:v>511.61713134273</c:v>
                </c:pt>
                <c:pt idx="332">
                  <c:v>511.999796193852</c:v>
                </c:pt>
                <c:pt idx="333">
                  <c:v>512.372688095849</c:v>
                </c:pt>
                <c:pt idx="334">
                  <c:v>512.664199974688</c:v>
                </c:pt>
                <c:pt idx="335">
                  <c:v>513.058372644229</c:v>
                </c:pt>
                <c:pt idx="336">
                  <c:v>513.427747270251</c:v>
                </c:pt>
                <c:pt idx="337">
                  <c:v>514.943931661204</c:v>
                </c:pt>
                <c:pt idx="338">
                  <c:v>514.334052257697</c:v>
                </c:pt>
                <c:pt idx="339">
                  <c:v>514.637654084105</c:v>
                </c:pt>
                <c:pt idx="340">
                  <c:v>514.936710010626</c:v>
                </c:pt>
                <c:pt idx="341">
                  <c:v>515.331023360623</c:v>
                </c:pt>
                <c:pt idx="342">
                  <c:v>515.709277441627</c:v>
                </c:pt>
                <c:pt idx="343">
                  <c:v>516.108554622692</c:v>
                </c:pt>
                <c:pt idx="344">
                  <c:v>516.456991001479</c:v>
                </c:pt>
                <c:pt idx="345">
                  <c:v>516.928275896331</c:v>
                </c:pt>
                <c:pt idx="346">
                  <c:v>517.235641555479</c:v>
                </c:pt>
                <c:pt idx="347">
                  <c:v>517.624086917227</c:v>
                </c:pt>
                <c:pt idx="348">
                  <c:v>518.026485461033</c:v>
                </c:pt>
                <c:pt idx="349">
                  <c:v>518.423354237254</c:v>
                </c:pt>
                <c:pt idx="350">
                  <c:v>518.74403077938</c:v>
                </c:pt>
                <c:pt idx="351">
                  <c:v>519.183546371811</c:v>
                </c:pt>
                <c:pt idx="352">
                  <c:v>519.63034275969</c:v>
                </c:pt>
                <c:pt idx="353">
                  <c:v>520.023112998302</c:v>
                </c:pt>
                <c:pt idx="354">
                  <c:v>520.457869934195</c:v>
                </c:pt>
                <c:pt idx="355">
                  <c:v>520.925220094823</c:v>
                </c:pt>
                <c:pt idx="356">
                  <c:v>522.144523596954</c:v>
                </c:pt>
                <c:pt idx="357">
                  <c:v>522.622976017216</c:v>
                </c:pt>
                <c:pt idx="358">
                  <c:v>523.002450387204</c:v>
                </c:pt>
                <c:pt idx="359">
                  <c:v>523.569690910163</c:v>
                </c:pt>
                <c:pt idx="360">
                  <c:v>524.809598721844</c:v>
                </c:pt>
                <c:pt idx="361">
                  <c:v>524.610226588227</c:v>
                </c:pt>
                <c:pt idx="362">
                  <c:v>525.137068868355</c:v>
                </c:pt>
                <c:pt idx="363">
                  <c:v>525.565361555208</c:v>
                </c:pt>
                <c:pt idx="364">
                  <c:v>526.010324644769</c:v>
                </c:pt>
                <c:pt idx="365">
                  <c:v>526.388970265812</c:v>
                </c:pt>
                <c:pt idx="366">
                  <c:v>526.883527603279</c:v>
                </c:pt>
                <c:pt idx="367">
                  <c:v>527.297356717138</c:v>
                </c:pt>
                <c:pt idx="368">
                  <c:v>527.752385479929</c:v>
                </c:pt>
                <c:pt idx="369">
                  <c:v>528.222195770546</c:v>
                </c:pt>
                <c:pt idx="370">
                  <c:v>528.635306189254</c:v>
                </c:pt>
                <c:pt idx="371">
                  <c:v>528.972115623238</c:v>
                </c:pt>
                <c:pt idx="372">
                  <c:v>529.42440398815</c:v>
                </c:pt>
                <c:pt idx="373">
                  <c:v>529.866927853676</c:v>
                </c:pt>
                <c:pt idx="374">
                  <c:v>530.333364963009</c:v>
                </c:pt>
                <c:pt idx="375">
                  <c:v>530.740088603604</c:v>
                </c:pt>
                <c:pt idx="376">
                  <c:v>531.204151437273</c:v>
                </c:pt>
                <c:pt idx="377">
                  <c:v>531.570531916782</c:v>
                </c:pt>
                <c:pt idx="378">
                  <c:v>532.018148716737</c:v>
                </c:pt>
                <c:pt idx="379">
                  <c:v>532.481921148279</c:v>
                </c:pt>
                <c:pt idx="380">
                  <c:v>532.927879182909</c:v>
                </c:pt>
                <c:pt idx="381">
                  <c:v>533.293504786717</c:v>
                </c:pt>
                <c:pt idx="382">
                  <c:v>533.794529432786</c:v>
                </c:pt>
                <c:pt idx="383">
                  <c:v>534.242298968129</c:v>
                </c:pt>
                <c:pt idx="384">
                  <c:v>534.764511116612</c:v>
                </c:pt>
                <c:pt idx="385">
                  <c:v>536.398637057967</c:v>
                </c:pt>
                <c:pt idx="386">
                  <c:v>535.962230200488</c:v>
                </c:pt>
                <c:pt idx="387">
                  <c:v>536.344476925728</c:v>
                </c:pt>
                <c:pt idx="388">
                  <c:v>536.860175876241</c:v>
                </c:pt>
                <c:pt idx="389">
                  <c:v>537.350627004289</c:v>
                </c:pt>
                <c:pt idx="390">
                  <c:v>537.721778358548</c:v>
                </c:pt>
                <c:pt idx="391">
                  <c:v>538.266911255319</c:v>
                </c:pt>
                <c:pt idx="392">
                  <c:v>538.784324368526</c:v>
                </c:pt>
                <c:pt idx="393">
                  <c:v>539.893571153545</c:v>
                </c:pt>
                <c:pt idx="394">
                  <c:v>539.694879114036</c:v>
                </c:pt>
                <c:pt idx="395">
                  <c:v>540.074071552641</c:v>
                </c:pt>
                <c:pt idx="396">
                  <c:v>540.576259558296</c:v>
                </c:pt>
                <c:pt idx="397">
                  <c:v>541.076342757189</c:v>
                </c:pt>
                <c:pt idx="398">
                  <c:v>541.535684338051</c:v>
                </c:pt>
                <c:pt idx="399">
                  <c:v>541.962100033206</c:v>
                </c:pt>
                <c:pt idx="400">
                  <c:v>542.455944276312</c:v>
                </c:pt>
                <c:pt idx="401">
                  <c:v>542.793450118101</c:v>
                </c:pt>
                <c:pt idx="402">
                  <c:v>543.252325544305</c:v>
                </c:pt>
                <c:pt idx="403">
                  <c:v>543.693667427367</c:v>
                </c:pt>
                <c:pt idx="404">
                  <c:v>544.163208373021</c:v>
                </c:pt>
                <c:pt idx="405">
                  <c:v>544.577124751414</c:v>
                </c:pt>
                <c:pt idx="406">
                  <c:v>545.057452355388</c:v>
                </c:pt>
                <c:pt idx="407">
                  <c:v>545.457044078783</c:v>
                </c:pt>
                <c:pt idx="408">
                  <c:v>545.977735716303</c:v>
                </c:pt>
                <c:pt idx="409">
                  <c:v>547.8971802158</c:v>
                </c:pt>
                <c:pt idx="410">
                  <c:v>548.932255141071</c:v>
                </c:pt>
                <c:pt idx="411">
                  <c:v>548.278950543378</c:v>
                </c:pt>
                <c:pt idx="412">
                  <c:v>548.237736825407</c:v>
                </c:pt>
                <c:pt idx="413">
                  <c:v>548.78197304588</c:v>
                </c:pt>
                <c:pt idx="414">
                  <c:v>549.331298333837</c:v>
                </c:pt>
                <c:pt idx="415">
                  <c:v>549.781999239191</c:v>
                </c:pt>
                <c:pt idx="416">
                  <c:v>551.622247335976</c:v>
                </c:pt>
                <c:pt idx="417">
                  <c:v>550.853255321335</c:v>
                </c:pt>
                <c:pt idx="418">
                  <c:v>551.246628515051</c:v>
                </c:pt>
                <c:pt idx="419">
                  <c:v>551.749368122067</c:v>
                </c:pt>
                <c:pt idx="420">
                  <c:v>552.277520142777</c:v>
                </c:pt>
                <c:pt idx="421">
                  <c:v>553.90563584882</c:v>
                </c:pt>
                <c:pt idx="422">
                  <c:v>553.753128285554</c:v>
                </c:pt>
                <c:pt idx="423">
                  <c:v>555.537109049296</c:v>
                </c:pt>
                <c:pt idx="424">
                  <c:v>554.512650191205</c:v>
                </c:pt>
                <c:pt idx="425">
                  <c:v>554.677721228948</c:v>
                </c:pt>
                <c:pt idx="426">
                  <c:v>556.634271034416</c:v>
                </c:pt>
                <c:pt idx="427">
                  <c:v>557.449479132515</c:v>
                </c:pt>
                <c:pt idx="428">
                  <c:v>556.420421558284</c:v>
                </c:pt>
                <c:pt idx="429">
                  <c:v>558.558701058545</c:v>
                </c:pt>
                <c:pt idx="430">
                  <c:v>557.440572937047</c:v>
                </c:pt>
                <c:pt idx="431">
                  <c:v>559.127831951009</c:v>
                </c:pt>
                <c:pt idx="432">
                  <c:v>559.678389011187</c:v>
                </c:pt>
                <c:pt idx="433">
                  <c:v>560.612502258654</c:v>
                </c:pt>
                <c:pt idx="434">
                  <c:v>561.133417167646</c:v>
                </c:pt>
                <c:pt idx="435">
                  <c:v>560.668692093804</c:v>
                </c:pt>
                <c:pt idx="436">
                  <c:v>560.989916110396</c:v>
                </c:pt>
                <c:pt idx="437">
                  <c:v>562.398265415752</c:v>
                </c:pt>
                <c:pt idx="438">
                  <c:v>561.939110864887</c:v>
                </c:pt>
                <c:pt idx="439">
                  <c:v>562.642602886472</c:v>
                </c:pt>
                <c:pt idx="440">
                  <c:v>563.602073211264</c:v>
                </c:pt>
                <c:pt idx="441">
                  <c:v>563.758212128895</c:v>
                </c:pt>
                <c:pt idx="442">
                  <c:v>565.042009515906</c:v>
                </c:pt>
                <c:pt idx="443">
                  <c:v>564.507683684115</c:v>
                </c:pt>
                <c:pt idx="444">
                  <c:v>565.099449290347</c:v>
                </c:pt>
                <c:pt idx="445">
                  <c:v>566.35131901474</c:v>
                </c:pt>
                <c:pt idx="446">
                  <c:v>566.939218460274</c:v>
                </c:pt>
                <c:pt idx="447">
                  <c:v>566.523970126608</c:v>
                </c:pt>
                <c:pt idx="448">
                  <c:v>567.517768007631</c:v>
                </c:pt>
                <c:pt idx="449">
                  <c:v>568.341647440125</c:v>
                </c:pt>
                <c:pt idx="450">
                  <c:v>569.005688910391</c:v>
                </c:pt>
                <c:pt idx="451">
                  <c:v>569.112525063475</c:v>
                </c:pt>
                <c:pt idx="452">
                  <c:v>569.948505035666</c:v>
                </c:pt>
                <c:pt idx="453">
                  <c:v>570.085444140414</c:v>
                </c:pt>
                <c:pt idx="454">
                  <c:v>570.768801228494</c:v>
                </c:pt>
                <c:pt idx="455">
                  <c:v>571.110790419565</c:v>
                </c:pt>
                <c:pt idx="456">
                  <c:v>571.411833609504</c:v>
                </c:pt>
                <c:pt idx="457">
                  <c:v>572.233350237174</c:v>
                </c:pt>
                <c:pt idx="458">
                  <c:v>572.785880800551</c:v>
                </c:pt>
                <c:pt idx="459">
                  <c:v>573.133312595949</c:v>
                </c:pt>
                <c:pt idx="460">
                  <c:v>573.831522055194</c:v>
                </c:pt>
                <c:pt idx="461">
                  <c:v>574.297040042961</c:v>
                </c:pt>
                <c:pt idx="462">
                  <c:v>574.769627844684</c:v>
                </c:pt>
                <c:pt idx="463">
                  <c:v>575.082383734822</c:v>
                </c:pt>
                <c:pt idx="464">
                  <c:v>575.583679223843</c:v>
                </c:pt>
                <c:pt idx="465">
                  <c:v>575.778251355353</c:v>
                </c:pt>
                <c:pt idx="466">
                  <c:v>576.655765875983</c:v>
                </c:pt>
                <c:pt idx="467">
                  <c:v>577.228842336959</c:v>
                </c:pt>
                <c:pt idx="468">
                  <c:v>577.398634071166</c:v>
                </c:pt>
                <c:pt idx="469">
                  <c:v>578.211055230395</c:v>
                </c:pt>
                <c:pt idx="470">
                  <c:v>578.343370952767</c:v>
                </c:pt>
                <c:pt idx="471">
                  <c:v>578.781056631525</c:v>
                </c:pt>
                <c:pt idx="472">
                  <c:v>579.571661272823</c:v>
                </c:pt>
                <c:pt idx="473">
                  <c:v>579.866148422869</c:v>
                </c:pt>
                <c:pt idx="474">
                  <c:v>580.230866436229</c:v>
                </c:pt>
                <c:pt idx="475">
                  <c:v>580.796600951093</c:v>
                </c:pt>
                <c:pt idx="476">
                  <c:v>581.158917109964</c:v>
                </c:pt>
                <c:pt idx="477">
                  <c:v>581.877757918199</c:v>
                </c:pt>
                <c:pt idx="478">
                  <c:v>582.158333446126</c:v>
                </c:pt>
                <c:pt idx="479">
                  <c:v>582.738036627553</c:v>
                </c:pt>
                <c:pt idx="480">
                  <c:v>583.324982249826</c:v>
                </c:pt>
                <c:pt idx="481">
                  <c:v>583.763628995478</c:v>
                </c:pt>
                <c:pt idx="482">
                  <c:v>584.734672730347</c:v>
                </c:pt>
                <c:pt idx="483">
                  <c:v>585.30288999271</c:v>
                </c:pt>
                <c:pt idx="484">
                  <c:v>586.876786796768</c:v>
                </c:pt>
                <c:pt idx="485">
                  <c:v>587.309361058475</c:v>
                </c:pt>
                <c:pt idx="486">
                  <c:v>587.882306519476</c:v>
                </c:pt>
                <c:pt idx="487">
                  <c:v>588.459854893646</c:v>
                </c:pt>
                <c:pt idx="488">
                  <c:v>588.917940213027</c:v>
                </c:pt>
                <c:pt idx="489">
                  <c:v>589.522029053016</c:v>
                </c:pt>
                <c:pt idx="490">
                  <c:v>590.070054556582</c:v>
                </c:pt>
                <c:pt idx="491">
                  <c:v>590.623485272659</c:v>
                </c:pt>
                <c:pt idx="492">
                  <c:v>591.009344555558</c:v>
                </c:pt>
                <c:pt idx="493">
                  <c:v>591.670444922557</c:v>
                </c:pt>
                <c:pt idx="494">
                  <c:v>592.117602430149</c:v>
                </c:pt>
                <c:pt idx="495">
                  <c:v>592.778239083209</c:v>
                </c:pt>
                <c:pt idx="496">
                  <c:v>593.347581492482</c:v>
                </c:pt>
                <c:pt idx="497">
                  <c:v>593.933333619697</c:v>
                </c:pt>
                <c:pt idx="498">
                  <c:v>594.403067623467</c:v>
                </c:pt>
                <c:pt idx="499">
                  <c:v>595.015058935513</c:v>
                </c:pt>
                <c:pt idx="500">
                  <c:v>595.629304426515</c:v>
                </c:pt>
                <c:pt idx="501">
                  <c:v>596.117302845225</c:v>
                </c:pt>
                <c:pt idx="502">
                  <c:v>596.687891579274</c:v>
                </c:pt>
                <c:pt idx="503">
                  <c:v>597.275174762494</c:v>
                </c:pt>
                <c:pt idx="504">
                  <c:v>597.74564098282</c:v>
                </c:pt>
                <c:pt idx="505">
                  <c:v>598.368896111164</c:v>
                </c:pt>
                <c:pt idx="506">
                  <c:v>598.995161936328</c:v>
                </c:pt>
                <c:pt idx="507">
                  <c:v>599.538847949745</c:v>
                </c:pt>
                <c:pt idx="508">
                  <c:v>600.054484888178</c:v>
                </c:pt>
                <c:pt idx="509">
                  <c:v>600.674703293807</c:v>
                </c:pt>
                <c:pt idx="510">
                  <c:v>601.047553335257</c:v>
                </c:pt>
                <c:pt idx="511">
                  <c:v>601.669576144885</c:v>
                </c:pt>
                <c:pt idx="512">
                  <c:v>602.213697910609</c:v>
                </c:pt>
                <c:pt idx="513">
                  <c:v>602.650041645943</c:v>
                </c:pt>
                <c:pt idx="514">
                  <c:v>603.162340043009</c:v>
                </c:pt>
                <c:pt idx="515">
                  <c:v>603.829313704653</c:v>
                </c:pt>
                <c:pt idx="516">
                  <c:v>604.418879109324</c:v>
                </c:pt>
                <c:pt idx="517">
                  <c:v>604.924205090964</c:v>
                </c:pt>
                <c:pt idx="518">
                  <c:v>605.547454579823</c:v>
                </c:pt>
                <c:pt idx="519">
                  <c:v>606.008692535226</c:v>
                </c:pt>
                <c:pt idx="520">
                  <c:v>606.68366465204</c:v>
                </c:pt>
                <c:pt idx="521">
                  <c:v>607.293150940799</c:v>
                </c:pt>
                <c:pt idx="522">
                  <c:v>607.735419233503</c:v>
                </c:pt>
                <c:pt idx="523">
                  <c:v>608.359649402189</c:v>
                </c:pt>
                <c:pt idx="524">
                  <c:v>609.021544412781</c:v>
                </c:pt>
                <c:pt idx="525">
                  <c:v>609.55947287519</c:v>
                </c:pt>
                <c:pt idx="526">
                  <c:v>610.215229034286</c:v>
                </c:pt>
                <c:pt idx="527">
                  <c:v>610.87832149459</c:v>
                </c:pt>
                <c:pt idx="528">
                  <c:v>611.323639426782</c:v>
                </c:pt>
                <c:pt idx="529">
                  <c:v>612.001132019668</c:v>
                </c:pt>
                <c:pt idx="530">
                  <c:v>612.714649335157</c:v>
                </c:pt>
                <c:pt idx="531">
                  <c:v>613.463918462307</c:v>
                </c:pt>
                <c:pt idx="532">
                  <c:v>614.200091243236</c:v>
                </c:pt>
                <c:pt idx="533">
                  <c:v>615.028210839922</c:v>
                </c:pt>
                <c:pt idx="534">
                  <c:v>615.574734282952</c:v>
                </c:pt>
                <c:pt idx="535">
                  <c:v>616.286204129124</c:v>
                </c:pt>
                <c:pt idx="536">
                  <c:v>617.004761515362</c:v>
                </c:pt>
                <c:pt idx="537">
                  <c:v>617.517827547207</c:v>
                </c:pt>
                <c:pt idx="538">
                  <c:v>618.222506408157</c:v>
                </c:pt>
                <c:pt idx="539">
                  <c:v>618.973289925797</c:v>
                </c:pt>
                <c:pt idx="540">
                  <c:v>619.653213557449</c:v>
                </c:pt>
                <c:pt idx="541">
                  <c:v>620.198171076628</c:v>
                </c:pt>
                <c:pt idx="542">
                  <c:v>620.963462797234</c:v>
                </c:pt>
                <c:pt idx="543">
                  <c:v>621.515014792488</c:v>
                </c:pt>
                <c:pt idx="544">
                  <c:v>622.156616230963</c:v>
                </c:pt>
                <c:pt idx="545">
                  <c:v>622.849309737541</c:v>
                </c:pt>
                <c:pt idx="546">
                  <c:v>623.563885314042</c:v>
                </c:pt>
                <c:pt idx="547">
                  <c:v>624.063785325409</c:v>
                </c:pt>
                <c:pt idx="548">
                  <c:v>624.767558594425</c:v>
                </c:pt>
                <c:pt idx="549">
                  <c:v>625.333157943488</c:v>
                </c:pt>
                <c:pt idx="550">
                  <c:v>625.998760315844</c:v>
                </c:pt>
                <c:pt idx="551">
                  <c:v>626.671272593277</c:v>
                </c:pt>
                <c:pt idx="552">
                  <c:v>627.453338783819</c:v>
                </c:pt>
                <c:pt idx="553">
                  <c:v>628.013768712992</c:v>
                </c:pt>
                <c:pt idx="554">
                  <c:v>628.786612626108</c:v>
                </c:pt>
                <c:pt idx="555">
                  <c:v>629.543441729479</c:v>
                </c:pt>
                <c:pt idx="556">
                  <c:v>630.218030835063</c:v>
                </c:pt>
                <c:pt idx="557">
                  <c:v>631.245282901832</c:v>
                </c:pt>
                <c:pt idx="558">
                  <c:v>631.820446841324</c:v>
                </c:pt>
                <c:pt idx="559">
                  <c:v>632.623248784344</c:v>
                </c:pt>
                <c:pt idx="560">
                  <c:v>634.06868990316</c:v>
                </c:pt>
                <c:pt idx="561">
                  <c:v>634.6313348322</c:v>
                </c:pt>
                <c:pt idx="562">
                  <c:v>635.39059722831</c:v>
                </c:pt>
                <c:pt idx="563">
                  <c:v>636.169390859995</c:v>
                </c:pt>
                <c:pt idx="564">
                  <c:v>636.956329713701</c:v>
                </c:pt>
                <c:pt idx="565">
                  <c:v>637.712660123656</c:v>
                </c:pt>
                <c:pt idx="566">
                  <c:v>638.453688369409</c:v>
                </c:pt>
                <c:pt idx="567">
                  <c:v>638.927615078959</c:v>
                </c:pt>
                <c:pt idx="568">
                  <c:v>639.696079806583</c:v>
                </c:pt>
                <c:pt idx="569">
                  <c:v>640.405400981677</c:v>
                </c:pt>
                <c:pt idx="570">
                  <c:v>640.984512838172</c:v>
                </c:pt>
                <c:pt idx="571">
                  <c:v>641.710331621591</c:v>
                </c:pt>
                <c:pt idx="572">
                  <c:v>642.41754085119</c:v>
                </c:pt>
                <c:pt idx="573">
                  <c:v>643.078665325579</c:v>
                </c:pt>
                <c:pt idx="574">
                  <c:v>643.770354389849</c:v>
                </c:pt>
                <c:pt idx="575">
                  <c:v>644.440978788679</c:v>
                </c:pt>
                <c:pt idx="576">
                  <c:v>644.931366293813</c:v>
                </c:pt>
                <c:pt idx="577">
                  <c:v>645.63836378296</c:v>
                </c:pt>
                <c:pt idx="578">
                  <c:v>646.270379475569</c:v>
                </c:pt>
                <c:pt idx="579">
                  <c:v>647.046659897495</c:v>
                </c:pt>
                <c:pt idx="580">
                  <c:v>647.621681321001</c:v>
                </c:pt>
                <c:pt idx="581">
                  <c:v>648.565230795217</c:v>
                </c:pt>
                <c:pt idx="582">
                  <c:v>649.081713407055</c:v>
                </c:pt>
                <c:pt idx="583">
                  <c:v>649.791118719428</c:v>
                </c:pt>
                <c:pt idx="584">
                  <c:v>650.479981230195</c:v>
                </c:pt>
                <c:pt idx="585">
                  <c:v>650.951950532215</c:v>
                </c:pt>
                <c:pt idx="586">
                  <c:v>651.588500723973</c:v>
                </c:pt>
                <c:pt idx="587">
                  <c:v>652.253767536489</c:v>
                </c:pt>
                <c:pt idx="588">
                  <c:v>652.892900415853</c:v>
                </c:pt>
                <c:pt idx="589">
                  <c:v>653.407802359223</c:v>
                </c:pt>
                <c:pt idx="590">
                  <c:v>653.987821715387</c:v>
                </c:pt>
                <c:pt idx="591">
                  <c:v>654.341387815106</c:v>
                </c:pt>
                <c:pt idx="592">
                  <c:v>654.935044811399</c:v>
                </c:pt>
                <c:pt idx="593">
                  <c:v>655.490607608882</c:v>
                </c:pt>
                <c:pt idx="594">
                  <c:v>656.073754434783</c:v>
                </c:pt>
                <c:pt idx="595">
                  <c:v>656.42717975329</c:v>
                </c:pt>
                <c:pt idx="596">
                  <c:v>656.973949121884</c:v>
                </c:pt>
                <c:pt idx="597">
                  <c:v>657.451499246762</c:v>
                </c:pt>
                <c:pt idx="598">
                  <c:v>657.986084569837</c:v>
                </c:pt>
                <c:pt idx="599">
                  <c:v>658.570694799038</c:v>
                </c:pt>
                <c:pt idx="600">
                  <c:v>658.96454606311</c:v>
                </c:pt>
                <c:pt idx="601">
                  <c:v>659.603068905821</c:v>
                </c:pt>
                <c:pt idx="602">
                  <c:v>660.238097800539</c:v>
                </c:pt>
                <c:pt idx="603">
                  <c:v>660.851776579114</c:v>
                </c:pt>
                <c:pt idx="604">
                  <c:v>661.127533099348</c:v>
                </c:pt>
                <c:pt idx="605">
                  <c:v>661.707011555278</c:v>
                </c:pt>
                <c:pt idx="606">
                  <c:v>662.190399562264</c:v>
                </c:pt>
                <c:pt idx="607">
                  <c:v>662.683508879934</c:v>
                </c:pt>
                <c:pt idx="608">
                  <c:v>663.155139644378</c:v>
                </c:pt>
                <c:pt idx="609">
                  <c:v>663.60790072307</c:v>
                </c:pt>
                <c:pt idx="610">
                  <c:v>663.737591830694</c:v>
                </c:pt>
                <c:pt idx="611">
                  <c:v>664.123966388585</c:v>
                </c:pt>
                <c:pt idx="612">
                  <c:v>664.470770272057</c:v>
                </c:pt>
                <c:pt idx="613">
                  <c:v>664.706259489765</c:v>
                </c:pt>
                <c:pt idx="614">
                  <c:v>665.013257089674</c:v>
                </c:pt>
                <c:pt idx="615">
                  <c:v>665.12234906907</c:v>
                </c:pt>
                <c:pt idx="616">
                  <c:v>665.473426988292</c:v>
                </c:pt>
                <c:pt idx="617">
                  <c:v>665.741897845289</c:v>
                </c:pt>
                <c:pt idx="618">
                  <c:v>666.020378633748</c:v>
                </c:pt>
                <c:pt idx="619">
                  <c:v>666.050523416459</c:v>
                </c:pt>
                <c:pt idx="620">
                  <c:v>666.249680779743</c:v>
                </c:pt>
                <c:pt idx="621">
                  <c:v>666.36375577583</c:v>
                </c:pt>
                <c:pt idx="622">
                  <c:v>666.597677702224</c:v>
                </c:pt>
                <c:pt idx="623">
                  <c:v>666.716125830229</c:v>
                </c:pt>
                <c:pt idx="624">
                  <c:v>666.900664015147</c:v>
                </c:pt>
                <c:pt idx="625">
                  <c:v>666.87130411026</c:v>
                </c:pt>
                <c:pt idx="626">
                  <c:v>667.065227927686</c:v>
                </c:pt>
                <c:pt idx="627">
                  <c:v>667.139743097597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"5(215)"</c:f>
              <c:strCache>
                <c:ptCount val="1"/>
                <c:pt idx="0">
                  <c:v>5(215)</c:v>
                </c:pt>
              </c:strCache>
            </c:strRef>
          </c:tx>
          <c:spPr bwMode="auto">
            <a:prstGeom prst="rect">
              <a:avLst/>
            </a:prstGeom>
            <a:solidFill>
              <a:srgbClr val="5B9BD5"/>
            </a:solidFill>
            <a:ln w="3816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[3]Лист1!$M$14:$M$629</c:f>
              <c:numCache>
                <c:formatCode>General</c:formatCode>
                <c:ptCount val="616"/>
                <c:pt idx="0">
                  <c:v>1.52011366236018</c:v>
                </c:pt>
                <c:pt idx="1">
                  <c:v>2.63007250573785</c:v>
                </c:pt>
                <c:pt idx="2">
                  <c:v>6.3477123140515</c:v>
                </c:pt>
                <c:pt idx="3">
                  <c:v>11.7110051932988</c:v>
                </c:pt>
                <c:pt idx="4">
                  <c:v>13.1109685641959</c:v>
                </c:pt>
                <c:pt idx="5">
                  <c:v>18.0467393360345</c:v>
                </c:pt>
                <c:pt idx="6">
                  <c:v>19.5480746045849</c:v>
                </c:pt>
                <c:pt idx="7">
                  <c:v>23.9024734926687</c:v>
                </c:pt>
                <c:pt idx="8">
                  <c:v>25.6276321945837</c:v>
                </c:pt>
                <c:pt idx="9">
                  <c:v>27.2891023581709</c:v>
                </c:pt>
                <c:pt idx="10">
                  <c:v>29.8895860642939</c:v>
                </c:pt>
                <c:pt idx="11">
                  <c:v>34.1293587763317</c:v>
                </c:pt>
                <c:pt idx="12">
                  <c:v>37.0534871640801</c:v>
                </c:pt>
                <c:pt idx="13">
                  <c:v>38.524830994363</c:v>
                </c:pt>
                <c:pt idx="14">
                  <c:v>40.4161391940883</c:v>
                </c:pt>
                <c:pt idx="15">
                  <c:v>42.6091639985765</c:v>
                </c:pt>
                <c:pt idx="16">
                  <c:v>44.98631805389</c:v>
                </c:pt>
                <c:pt idx="17">
                  <c:v>47.1384090027501</c:v>
                </c:pt>
                <c:pt idx="18">
                  <c:v>49.3716820695638</c:v>
                </c:pt>
                <c:pt idx="19">
                  <c:v>51.6275941159581</c:v>
                </c:pt>
                <c:pt idx="20">
                  <c:v>53.730549937365</c:v>
                </c:pt>
                <c:pt idx="21">
                  <c:v>55.6417021266678</c:v>
                </c:pt>
                <c:pt idx="22">
                  <c:v>61.5725866957635</c:v>
                </c:pt>
                <c:pt idx="23">
                  <c:v>63.4911479514928</c:v>
                </c:pt>
                <c:pt idx="24">
                  <c:v>65.5048195577302</c:v>
                </c:pt>
                <c:pt idx="25">
                  <c:v>67.9448550416658</c:v>
                </c:pt>
                <c:pt idx="26">
                  <c:v>74.6325909408278</c:v>
                </c:pt>
                <c:pt idx="27">
                  <c:v>80.259013993889</c:v>
                </c:pt>
                <c:pt idx="28">
                  <c:v>87.4948893733682</c:v>
                </c:pt>
                <c:pt idx="29">
                  <c:v>96.5101062985358</c:v>
                </c:pt>
                <c:pt idx="30">
                  <c:v>108.834991429494</c:v>
                </c:pt>
                <c:pt idx="31">
                  <c:v>135.432154621186</c:v>
                </c:pt>
                <c:pt idx="32">
                  <c:v>151.916896246773</c:v>
                </c:pt>
                <c:pt idx="33">
                  <c:v>166.838501878149</c:v>
                </c:pt>
                <c:pt idx="34">
                  <c:v>182.530852651309</c:v>
                </c:pt>
                <c:pt idx="35">
                  <c:v>199.101336930952</c:v>
                </c:pt>
                <c:pt idx="36">
                  <c:v>253.290472964229</c:v>
                </c:pt>
                <c:pt idx="37">
                  <c:v>251.472068983797</c:v>
                </c:pt>
                <c:pt idx="38">
                  <c:v>258.851906064869</c:v>
                </c:pt>
                <c:pt idx="39">
                  <c:v>278.550230074664</c:v>
                </c:pt>
                <c:pt idx="40">
                  <c:v>287.275945839436</c:v>
                </c:pt>
                <c:pt idx="41">
                  <c:v>302.796314661468</c:v>
                </c:pt>
                <c:pt idx="42">
                  <c:v>310.930865270819</c:v>
                </c:pt>
                <c:pt idx="43">
                  <c:v>319.851651932169</c:v>
                </c:pt>
                <c:pt idx="44">
                  <c:v>328.626871870746</c:v>
                </c:pt>
                <c:pt idx="45">
                  <c:v>338.221252120258</c:v>
                </c:pt>
                <c:pt idx="46">
                  <c:v>347.124208516856</c:v>
                </c:pt>
                <c:pt idx="47">
                  <c:v>354.65993894858</c:v>
                </c:pt>
                <c:pt idx="48">
                  <c:v>359.703026478702</c:v>
                </c:pt>
                <c:pt idx="49">
                  <c:v>361.286549791205</c:v>
                </c:pt>
                <c:pt idx="50">
                  <c:v>363.41882075332</c:v>
                </c:pt>
                <c:pt idx="51">
                  <c:v>365.856344418972</c:v>
                </c:pt>
                <c:pt idx="52">
                  <c:v>357.967048877223</c:v>
                </c:pt>
                <c:pt idx="53">
                  <c:v>308.850242769044</c:v>
                </c:pt>
                <c:pt idx="54">
                  <c:v>324.478277467293</c:v>
                </c:pt>
                <c:pt idx="55">
                  <c:v>340.753762109808</c:v>
                </c:pt>
                <c:pt idx="56">
                  <c:v>356.752562901121</c:v>
                </c:pt>
                <c:pt idx="57">
                  <c:v>367.713040563117</c:v>
                </c:pt>
                <c:pt idx="58">
                  <c:v>372.079362252472</c:v>
                </c:pt>
                <c:pt idx="59">
                  <c:v>373.648038207341</c:v>
                </c:pt>
                <c:pt idx="60">
                  <c:v>378.023269010164</c:v>
                </c:pt>
                <c:pt idx="61">
                  <c:v>379.754458832214</c:v>
                </c:pt>
                <c:pt idx="62">
                  <c:v>381.263699474743</c:v>
                </c:pt>
                <c:pt idx="63">
                  <c:v>382.775566422147</c:v>
                </c:pt>
                <c:pt idx="64">
                  <c:v>384.253683990125</c:v>
                </c:pt>
                <c:pt idx="65">
                  <c:v>385.520002466487</c:v>
                </c:pt>
                <c:pt idx="66">
                  <c:v>386.77822427603</c:v>
                </c:pt>
                <c:pt idx="67">
                  <c:v>388.017317531814</c:v>
                </c:pt>
                <c:pt idx="68">
                  <c:v>389.081861218139</c:v>
                </c:pt>
                <c:pt idx="69">
                  <c:v>390.224728045261</c:v>
                </c:pt>
                <c:pt idx="70">
                  <c:v>391.397370903586</c:v>
                </c:pt>
                <c:pt idx="71">
                  <c:v>392.430423292931</c:v>
                </c:pt>
                <c:pt idx="72">
                  <c:v>393.558223895805</c:v>
                </c:pt>
                <c:pt idx="73">
                  <c:v>394.612141861072</c:v>
                </c:pt>
                <c:pt idx="74">
                  <c:v>395.509921456916</c:v>
                </c:pt>
                <c:pt idx="75">
                  <c:v>396.516190896827</c:v>
                </c:pt>
                <c:pt idx="76">
                  <c:v>397.572652895666</c:v>
                </c:pt>
                <c:pt idx="77">
                  <c:v>398.599902864791</c:v>
                </c:pt>
                <c:pt idx="78">
                  <c:v>399.598160768935</c:v>
                </c:pt>
                <c:pt idx="79">
                  <c:v>400.612802733111</c:v>
                </c:pt>
                <c:pt idx="80">
                  <c:v>401.513540834815</c:v>
                </c:pt>
                <c:pt idx="81">
                  <c:v>402.477944202579</c:v>
                </c:pt>
                <c:pt idx="82">
                  <c:v>403.407411585053</c:v>
                </c:pt>
                <c:pt idx="83">
                  <c:v>404.237179178236</c:v>
                </c:pt>
                <c:pt idx="84">
                  <c:v>405.195192859604</c:v>
                </c:pt>
                <c:pt idx="85">
                  <c:v>406.083846851431</c:v>
                </c:pt>
                <c:pt idx="86">
                  <c:v>406.986691694076</c:v>
                </c:pt>
                <c:pt idx="87">
                  <c:v>407.879683425229</c:v>
                </c:pt>
                <c:pt idx="88">
                  <c:v>408.730794573684</c:v>
                </c:pt>
                <c:pt idx="89">
                  <c:v>409.53390934781</c:v>
                </c:pt>
                <c:pt idx="90">
                  <c:v>410.522447932582</c:v>
                </c:pt>
                <c:pt idx="91">
                  <c:v>411.289387734804</c:v>
                </c:pt>
                <c:pt idx="92">
                  <c:v>412.135749234494</c:v>
                </c:pt>
                <c:pt idx="93">
                  <c:v>412.944452831611</c:v>
                </c:pt>
                <c:pt idx="94">
                  <c:v>413.779706818922</c:v>
                </c:pt>
                <c:pt idx="95">
                  <c:v>414.582632119959</c:v>
                </c:pt>
                <c:pt idx="96">
                  <c:v>415.287798760387</c:v>
                </c:pt>
                <c:pt idx="97">
                  <c:v>416.838523546664</c:v>
                </c:pt>
                <c:pt idx="98">
                  <c:v>418.328755670402</c:v>
                </c:pt>
                <c:pt idx="99">
                  <c:v>418.999723860153</c:v>
                </c:pt>
                <c:pt idx="100">
                  <c:v>419.792213750367</c:v>
                </c:pt>
                <c:pt idx="101">
                  <c:v>420.4811176172</c:v>
                </c:pt>
                <c:pt idx="102">
                  <c:v>421.258134883348</c:v>
                </c:pt>
                <c:pt idx="103">
                  <c:v>422.057040776817</c:v>
                </c:pt>
                <c:pt idx="104">
                  <c:v>422.706820641673</c:v>
                </c:pt>
                <c:pt idx="105">
                  <c:v>423.431263799457</c:v>
                </c:pt>
                <c:pt idx="106">
                  <c:v>424.164487166537</c:v>
                </c:pt>
                <c:pt idx="107">
                  <c:v>424.854077464073</c:v>
                </c:pt>
                <c:pt idx="108">
                  <c:v>425.515670025073</c:v>
                </c:pt>
                <c:pt idx="109">
                  <c:v>426.226185159776</c:v>
                </c:pt>
                <c:pt idx="110">
                  <c:v>426.854206228846</c:v>
                </c:pt>
                <c:pt idx="111">
                  <c:v>427.520610336132</c:v>
                </c:pt>
                <c:pt idx="112">
                  <c:v>428.166415143572</c:v>
                </c:pt>
                <c:pt idx="113">
                  <c:v>428.846989107143</c:v>
                </c:pt>
                <c:pt idx="114">
                  <c:v>429.455061337589</c:v>
                </c:pt>
                <c:pt idx="115">
                  <c:v>430.097843395805</c:v>
                </c:pt>
                <c:pt idx="116">
                  <c:v>430.728463431628</c:v>
                </c:pt>
                <c:pt idx="117">
                  <c:v>431.236196071092</c:v>
                </c:pt>
                <c:pt idx="118">
                  <c:v>431.840638036628</c:v>
                </c:pt>
                <c:pt idx="119">
                  <c:v>432.505237180784</c:v>
                </c:pt>
                <c:pt idx="120">
                  <c:v>433.049950151602</c:v>
                </c:pt>
                <c:pt idx="121">
                  <c:v>433.654782087356</c:v>
                </c:pt>
                <c:pt idx="122">
                  <c:v>434.315905967176</c:v>
                </c:pt>
                <c:pt idx="123">
                  <c:v>434.864702228136</c:v>
                </c:pt>
                <c:pt idx="124">
                  <c:v>435.499435027748</c:v>
                </c:pt>
                <c:pt idx="125">
                  <c:v>436.065472094872</c:v>
                </c:pt>
                <c:pt idx="126">
                  <c:v>436.725646393517</c:v>
                </c:pt>
                <c:pt idx="127">
                  <c:v>437.343299381541</c:v>
                </c:pt>
                <c:pt idx="128">
                  <c:v>437.982036078457</c:v>
                </c:pt>
                <c:pt idx="129">
                  <c:v>438.511449684529</c:v>
                </c:pt>
                <c:pt idx="130">
                  <c:v>439.103650063205</c:v>
                </c:pt>
                <c:pt idx="131">
                  <c:v>439.669976934519</c:v>
                </c:pt>
                <c:pt idx="132">
                  <c:v>440.202969241743</c:v>
                </c:pt>
                <c:pt idx="133">
                  <c:v>440.77876774413</c:v>
                </c:pt>
                <c:pt idx="134">
                  <c:v>441.35763118048</c:v>
                </c:pt>
                <c:pt idx="135">
                  <c:v>441.856949337097</c:v>
                </c:pt>
                <c:pt idx="136">
                  <c:v>442.393555533431</c:v>
                </c:pt>
                <c:pt idx="137">
                  <c:v>442.947395346077</c:v>
                </c:pt>
                <c:pt idx="138">
                  <c:v>443.45584544043</c:v>
                </c:pt>
                <c:pt idx="139">
                  <c:v>443.960196608157</c:v>
                </c:pt>
                <c:pt idx="140">
                  <c:v>444.43059653418</c:v>
                </c:pt>
                <c:pt idx="141">
                  <c:v>444.910487843441</c:v>
                </c:pt>
                <c:pt idx="142">
                  <c:v>445.439721996757</c:v>
                </c:pt>
                <c:pt idx="143">
                  <c:v>445.927545833373</c:v>
                </c:pt>
                <c:pt idx="144">
                  <c:v>446.353144937543</c:v>
                </c:pt>
                <c:pt idx="145">
                  <c:v>446.882319622708</c:v>
                </c:pt>
                <c:pt idx="146">
                  <c:v>447.36167006466</c:v>
                </c:pt>
                <c:pt idx="147">
                  <c:v>447.861587631861</c:v>
                </c:pt>
                <c:pt idx="148">
                  <c:v>448.30603986062</c:v>
                </c:pt>
                <c:pt idx="149">
                  <c:v>448.777678384724</c:v>
                </c:pt>
                <c:pt idx="150">
                  <c:v>449.208365393728</c:v>
                </c:pt>
                <c:pt idx="151">
                  <c:v>449.671745318169</c:v>
                </c:pt>
                <c:pt idx="152">
                  <c:v>450.147049644689</c:v>
                </c:pt>
                <c:pt idx="153">
                  <c:v>450.58989768026</c:v>
                </c:pt>
                <c:pt idx="154">
                  <c:v>451.016438407295</c:v>
                </c:pt>
                <c:pt idx="155">
                  <c:v>451.463234735136</c:v>
                </c:pt>
                <c:pt idx="156">
                  <c:v>451.918930084389</c:v>
                </c:pt>
                <c:pt idx="157">
                  <c:v>452.34906903946</c:v>
                </c:pt>
                <c:pt idx="158">
                  <c:v>452.799329840191</c:v>
                </c:pt>
                <c:pt idx="159">
                  <c:v>453.590241120711</c:v>
                </c:pt>
                <c:pt idx="160">
                  <c:v>454.008073020933</c:v>
                </c:pt>
                <c:pt idx="161">
                  <c:v>454.34566004576</c:v>
                </c:pt>
                <c:pt idx="162">
                  <c:v>454.727439005146</c:v>
                </c:pt>
                <c:pt idx="163">
                  <c:v>455.081315794198</c:v>
                </c:pt>
                <c:pt idx="164">
                  <c:v>455.486927418701</c:v>
                </c:pt>
                <c:pt idx="165">
                  <c:v>455.90433891312</c:v>
                </c:pt>
                <c:pt idx="166">
                  <c:v>456.222071750992</c:v>
                </c:pt>
                <c:pt idx="167">
                  <c:v>456.599550180402</c:v>
                </c:pt>
                <c:pt idx="168">
                  <c:v>456.961088794645</c:v>
                </c:pt>
                <c:pt idx="169">
                  <c:v>457.330506084659</c:v>
                </c:pt>
                <c:pt idx="170">
                  <c:v>457.612852498185</c:v>
                </c:pt>
                <c:pt idx="171">
                  <c:v>458.005102429601</c:v>
                </c:pt>
                <c:pt idx="172">
                  <c:v>458.303252112919</c:v>
                </c:pt>
                <c:pt idx="173">
                  <c:v>458.621159753183</c:v>
                </c:pt>
                <c:pt idx="174">
                  <c:v>458.986371636321</c:v>
                </c:pt>
                <c:pt idx="175">
                  <c:v>459.339321456366</c:v>
                </c:pt>
                <c:pt idx="176">
                  <c:v>459.578344204988</c:v>
                </c:pt>
                <c:pt idx="177">
                  <c:v>459.888077271099</c:v>
                </c:pt>
                <c:pt idx="178">
                  <c:v>460.217241816893</c:v>
                </c:pt>
                <c:pt idx="179">
                  <c:v>460.513349058455</c:v>
                </c:pt>
                <c:pt idx="180">
                  <c:v>460.88851107043</c:v>
                </c:pt>
                <c:pt idx="181">
                  <c:v>461.147068243398</c:v>
                </c:pt>
                <c:pt idx="182">
                  <c:v>461.464081263622</c:v>
                </c:pt>
                <c:pt idx="183">
                  <c:v>461.7770541881</c:v>
                </c:pt>
                <c:pt idx="184">
                  <c:v>462.062802452038</c:v>
                </c:pt>
                <c:pt idx="185">
                  <c:v>462.286721268686</c:v>
                </c:pt>
                <c:pt idx="186">
                  <c:v>462.579318648919</c:v>
                </c:pt>
                <c:pt idx="187">
                  <c:v>462.854027013691</c:v>
                </c:pt>
                <c:pt idx="188">
                  <c:v>463.149895884027</c:v>
                </c:pt>
                <c:pt idx="189">
                  <c:v>463.422898388981</c:v>
                </c:pt>
                <c:pt idx="190">
                  <c:v>463.696133029568</c:v>
                </c:pt>
                <c:pt idx="191">
                  <c:v>463.892357469056</c:v>
                </c:pt>
                <c:pt idx="192">
                  <c:v>464.134816174717</c:v>
                </c:pt>
                <c:pt idx="193">
                  <c:v>464.380484231172</c:v>
                </c:pt>
                <c:pt idx="194">
                  <c:v>464.569463568051</c:v>
                </c:pt>
                <c:pt idx="195">
                  <c:v>464.795889225605</c:v>
                </c:pt>
                <c:pt idx="196">
                  <c:v>465.03088416738</c:v>
                </c:pt>
                <c:pt idx="197">
                  <c:v>465.276318608502</c:v>
                </c:pt>
                <c:pt idx="198">
                  <c:v>465.49776022529</c:v>
                </c:pt>
                <c:pt idx="199">
                  <c:v>465.71258264706</c:v>
                </c:pt>
                <c:pt idx="200">
                  <c:v>465.873988903591</c:v>
                </c:pt>
                <c:pt idx="201">
                  <c:v>466.076663000699</c:v>
                </c:pt>
                <c:pt idx="202">
                  <c:v>466.297882946726</c:v>
                </c:pt>
                <c:pt idx="203">
                  <c:v>466.510696678437</c:v>
                </c:pt>
                <c:pt idx="204">
                  <c:v>466.717492415448</c:v>
                </c:pt>
                <c:pt idx="205">
                  <c:v>466.915387708319</c:v>
                </c:pt>
                <c:pt idx="206">
                  <c:v>467.057870595435</c:v>
                </c:pt>
                <c:pt idx="207">
                  <c:v>467.263477312275</c:v>
                </c:pt>
                <c:pt idx="208">
                  <c:v>467.471778189399</c:v>
                </c:pt>
                <c:pt idx="209">
                  <c:v>467.658240518877</c:v>
                </c:pt>
                <c:pt idx="210">
                  <c:v>467.769732992601</c:v>
                </c:pt>
                <c:pt idx="211">
                  <c:v>467.961589727914</c:v>
                </c:pt>
                <c:pt idx="212">
                  <c:v>468.126993741678</c:v>
                </c:pt>
                <c:pt idx="213">
                  <c:v>468.326155065709</c:v>
                </c:pt>
                <c:pt idx="214">
                  <c:v>468.510202873785</c:v>
                </c:pt>
                <c:pt idx="215">
                  <c:v>468.635213148045</c:v>
                </c:pt>
                <c:pt idx="216">
                  <c:v>468.789283130074</c:v>
                </c:pt>
                <c:pt idx="217">
                  <c:v>468.943894014537</c:v>
                </c:pt>
                <c:pt idx="218">
                  <c:v>469.105479057737</c:v>
                </c:pt>
                <c:pt idx="219">
                  <c:v>469.171167078106</c:v>
                </c:pt>
                <c:pt idx="220">
                  <c:v>469.358402349193</c:v>
                </c:pt>
                <c:pt idx="221">
                  <c:v>469.512503585041</c:v>
                </c:pt>
                <c:pt idx="222">
                  <c:v>469.67519392924</c:v>
                </c:pt>
                <c:pt idx="223">
                  <c:v>469.892580900935</c:v>
                </c:pt>
                <c:pt idx="224">
                  <c:v>470.101102368686</c:v>
                </c:pt>
                <c:pt idx="225">
                  <c:v>470.240511197252</c:v>
                </c:pt>
                <c:pt idx="226">
                  <c:v>470.434401108345</c:v>
                </c:pt>
                <c:pt idx="227">
                  <c:v>470.651728860248</c:v>
                </c:pt>
                <c:pt idx="228">
                  <c:v>470.84295204511</c:v>
                </c:pt>
                <c:pt idx="229">
                  <c:v>471.045376093938</c:v>
                </c:pt>
                <c:pt idx="230">
                  <c:v>471.206707133185</c:v>
                </c:pt>
                <c:pt idx="231">
                  <c:v>471.331757651405</c:v>
                </c:pt>
                <c:pt idx="232">
                  <c:v>471.564092598285</c:v>
                </c:pt>
                <c:pt idx="233">
                  <c:v>471.855878505089</c:v>
                </c:pt>
                <c:pt idx="234">
                  <c:v>472.085111286742</c:v>
                </c:pt>
                <c:pt idx="235">
                  <c:v>472.214305515004</c:v>
                </c:pt>
                <c:pt idx="236">
                  <c:v>472.449803590329</c:v>
                </c:pt>
                <c:pt idx="237">
                  <c:v>472.606760118146</c:v>
                </c:pt>
                <c:pt idx="238">
                  <c:v>472.822783889807</c:v>
                </c:pt>
                <c:pt idx="239">
                  <c:v>472.997937941449</c:v>
                </c:pt>
                <c:pt idx="240">
                  <c:v>473.142877396794</c:v>
                </c:pt>
                <c:pt idx="241">
                  <c:v>473.22526030913</c:v>
                </c:pt>
                <c:pt idx="242">
                  <c:v>473.360738390812</c:v>
                </c:pt>
                <c:pt idx="243">
                  <c:v>473.508062944495</c:v>
                </c:pt>
                <c:pt idx="244">
                  <c:v>473.659058245224</c:v>
                </c:pt>
                <c:pt idx="245">
                  <c:v>473.860030380443</c:v>
                </c:pt>
                <c:pt idx="246">
                  <c:v>474.035602632144</c:v>
                </c:pt>
                <c:pt idx="247">
                  <c:v>474.108346348579</c:v>
                </c:pt>
                <c:pt idx="248">
                  <c:v>474.239083217951</c:v>
                </c:pt>
                <c:pt idx="249">
                  <c:v>474.339230628437</c:v>
                </c:pt>
                <c:pt idx="250">
                  <c:v>474.455742116372</c:v>
                </c:pt>
                <c:pt idx="251">
                  <c:v>474.475116850139</c:v>
                </c:pt>
                <c:pt idx="252">
                  <c:v>474.569296086801</c:v>
                </c:pt>
                <c:pt idx="253">
                  <c:v>474.636606731152</c:v>
                </c:pt>
                <c:pt idx="254">
                  <c:v>474.761226441994</c:v>
                </c:pt>
                <c:pt idx="255">
                  <c:v>475.189172110386</c:v>
                </c:pt>
                <c:pt idx="256">
                  <c:v>475.318731443718</c:v>
                </c:pt>
                <c:pt idx="257">
                  <c:v>475.509984046908</c:v>
                </c:pt>
                <c:pt idx="258">
                  <c:v>475.762974796516</c:v>
                </c:pt>
                <c:pt idx="259">
                  <c:v>475.914119264292</c:v>
                </c:pt>
                <c:pt idx="260">
                  <c:v>476.121096264464</c:v>
                </c:pt>
                <c:pt idx="261">
                  <c:v>476.302996605934</c:v>
                </c:pt>
                <c:pt idx="262">
                  <c:v>476.525411619182</c:v>
                </c:pt>
                <c:pt idx="263">
                  <c:v>476.707664380379</c:v>
                </c:pt>
                <c:pt idx="264">
                  <c:v>476.895095368506</c:v>
                </c:pt>
                <c:pt idx="265">
                  <c:v>477.112763086895</c:v>
                </c:pt>
                <c:pt idx="266">
                  <c:v>477.324679549236</c:v>
                </c:pt>
                <c:pt idx="267">
                  <c:v>477.512251410635</c:v>
                </c:pt>
                <c:pt idx="268">
                  <c:v>477.689796245771</c:v>
                </c:pt>
                <c:pt idx="269">
                  <c:v>477.772940307798</c:v>
                </c:pt>
                <c:pt idx="270">
                  <c:v>477.950712286684</c:v>
                </c:pt>
                <c:pt idx="271">
                  <c:v>478.103708082813</c:v>
                </c:pt>
                <c:pt idx="272">
                  <c:v>478.276293643486</c:v>
                </c:pt>
                <c:pt idx="273">
                  <c:v>478.444346914025</c:v>
                </c:pt>
                <c:pt idx="274">
                  <c:v>478.792369798793</c:v>
                </c:pt>
                <c:pt idx="275">
                  <c:v>478.98410905632</c:v>
                </c:pt>
                <c:pt idx="276">
                  <c:v>479.209969317151</c:v>
                </c:pt>
                <c:pt idx="277">
                  <c:v>479.41621755546</c:v>
                </c:pt>
                <c:pt idx="278">
                  <c:v>479.568434995272</c:v>
                </c:pt>
                <c:pt idx="279">
                  <c:v>479.705917214999</c:v>
                </c:pt>
                <c:pt idx="280">
                  <c:v>479.940271617918</c:v>
                </c:pt>
                <c:pt idx="281">
                  <c:v>480.217834129523</c:v>
                </c:pt>
                <c:pt idx="282">
                  <c:v>480.5152734739</c:v>
                </c:pt>
                <c:pt idx="283">
                  <c:v>480.791146540378</c:v>
                </c:pt>
                <c:pt idx="284">
                  <c:v>481.022774093295</c:v>
                </c:pt>
                <c:pt idx="285">
                  <c:v>481.215726410233</c:v>
                </c:pt>
                <c:pt idx="286">
                  <c:v>481.461149318769</c:v>
                </c:pt>
                <c:pt idx="287">
                  <c:v>481.68609114944</c:v>
                </c:pt>
                <c:pt idx="288">
                  <c:v>481.891759307494</c:v>
                </c:pt>
                <c:pt idx="289">
                  <c:v>482.18357192899</c:v>
                </c:pt>
                <c:pt idx="290">
                  <c:v>482.51228955168</c:v>
                </c:pt>
                <c:pt idx="291">
                  <c:v>482.686247313412</c:v>
                </c:pt>
                <c:pt idx="292">
                  <c:v>482.926875225192</c:v>
                </c:pt>
                <c:pt idx="293">
                  <c:v>483.156431193334</c:v>
                </c:pt>
                <c:pt idx="294">
                  <c:v>483.342440852892</c:v>
                </c:pt>
                <c:pt idx="295">
                  <c:v>483.612058278742</c:v>
                </c:pt>
                <c:pt idx="296">
                  <c:v>483.951315661724</c:v>
                </c:pt>
                <c:pt idx="297">
                  <c:v>484.284394143765</c:v>
                </c:pt>
                <c:pt idx="298">
                  <c:v>484.568639170825</c:v>
                </c:pt>
                <c:pt idx="299">
                  <c:v>484.881625919424</c:v>
                </c:pt>
                <c:pt idx="300">
                  <c:v>485.089320836245</c:v>
                </c:pt>
                <c:pt idx="301">
                  <c:v>485.427784169122</c:v>
                </c:pt>
                <c:pt idx="302">
                  <c:v>485.797386874964</c:v>
                </c:pt>
                <c:pt idx="303">
                  <c:v>486.160659214225</c:v>
                </c:pt>
                <c:pt idx="304">
                  <c:v>486.406052383343</c:v>
                </c:pt>
                <c:pt idx="305">
                  <c:v>486.695559747648</c:v>
                </c:pt>
                <c:pt idx="306">
                  <c:v>487.013308785468</c:v>
                </c:pt>
                <c:pt idx="307">
                  <c:v>487.229136484731</c:v>
                </c:pt>
                <c:pt idx="308">
                  <c:v>487.586562362155</c:v>
                </c:pt>
                <c:pt idx="309">
                  <c:v>487.961575328683</c:v>
                </c:pt>
                <c:pt idx="310">
                  <c:v>488.354119682277</c:v>
                </c:pt>
                <c:pt idx="311">
                  <c:v>488.706787627444</c:v>
                </c:pt>
                <c:pt idx="312">
                  <c:v>489.06783455365</c:v>
                </c:pt>
                <c:pt idx="313">
                  <c:v>489.380015858711</c:v>
                </c:pt>
                <c:pt idx="314">
                  <c:v>489.67496966614</c:v>
                </c:pt>
                <c:pt idx="315">
                  <c:v>490.043661256942</c:v>
                </c:pt>
                <c:pt idx="316">
                  <c:v>490.432940383727</c:v>
                </c:pt>
                <c:pt idx="317">
                  <c:v>490.706722061041</c:v>
                </c:pt>
                <c:pt idx="318">
                  <c:v>491.089038253258</c:v>
                </c:pt>
                <c:pt idx="319">
                  <c:v>491.428351303366</c:v>
                </c:pt>
                <c:pt idx="320">
                  <c:v>491.730785254377</c:v>
                </c:pt>
                <c:pt idx="321">
                  <c:v>491.984551731491</c:v>
                </c:pt>
                <c:pt idx="322">
                  <c:v>492.393861169136</c:v>
                </c:pt>
                <c:pt idx="323">
                  <c:v>492.712074959617</c:v>
                </c:pt>
                <c:pt idx="324">
                  <c:v>493.11293171733</c:v>
                </c:pt>
                <c:pt idx="325">
                  <c:v>493.477036563271</c:v>
                </c:pt>
                <c:pt idx="326">
                  <c:v>493.843144810516</c:v>
                </c:pt>
                <c:pt idx="327">
                  <c:v>494.175668591456</c:v>
                </c:pt>
                <c:pt idx="328">
                  <c:v>494.592838750612</c:v>
                </c:pt>
                <c:pt idx="329">
                  <c:v>495.002757656058</c:v>
                </c:pt>
                <c:pt idx="330">
                  <c:v>495.362775279045</c:v>
                </c:pt>
                <c:pt idx="331">
                  <c:v>495.716694580705</c:v>
                </c:pt>
                <c:pt idx="332">
                  <c:v>496.063465665581</c:v>
                </c:pt>
                <c:pt idx="333">
                  <c:v>496.336388937292</c:v>
                </c:pt>
                <c:pt idx="334">
                  <c:v>496.692746773126</c:v>
                </c:pt>
                <c:pt idx="335">
                  <c:v>497.111862593462</c:v>
                </c:pt>
                <c:pt idx="336">
                  <c:v>497.538449213869</c:v>
                </c:pt>
                <c:pt idx="337">
                  <c:v>497.894142958629</c:v>
                </c:pt>
                <c:pt idx="338">
                  <c:v>498.398854624226</c:v>
                </c:pt>
                <c:pt idx="339">
                  <c:v>498.779240839916</c:v>
                </c:pt>
                <c:pt idx="340">
                  <c:v>499.080588758699</c:v>
                </c:pt>
                <c:pt idx="341">
                  <c:v>499.429023750527</c:v>
                </c:pt>
                <c:pt idx="342">
                  <c:v>500.455028453274</c:v>
                </c:pt>
                <c:pt idx="343">
                  <c:v>500.749535890327</c:v>
                </c:pt>
                <c:pt idx="344">
                  <c:v>501.171502569649</c:v>
                </c:pt>
                <c:pt idx="345">
                  <c:v>501.670955671588</c:v>
                </c:pt>
                <c:pt idx="346">
                  <c:v>501.998268408204</c:v>
                </c:pt>
                <c:pt idx="347">
                  <c:v>502.447807651212</c:v>
                </c:pt>
                <c:pt idx="348">
                  <c:v>502.929837033395</c:v>
                </c:pt>
                <c:pt idx="349">
                  <c:v>503.388862425049</c:v>
                </c:pt>
                <c:pt idx="350">
                  <c:v>503.757258879726</c:v>
                </c:pt>
                <c:pt idx="351">
                  <c:v>504.223756467433</c:v>
                </c:pt>
                <c:pt idx="352">
                  <c:v>504.660632822315</c:v>
                </c:pt>
                <c:pt idx="353">
                  <c:v>505.07025471917</c:v>
                </c:pt>
                <c:pt idx="354">
                  <c:v>505.551104928432</c:v>
                </c:pt>
                <c:pt idx="355">
                  <c:v>506.030160600954</c:v>
                </c:pt>
                <c:pt idx="356">
                  <c:v>506.408992924902</c:v>
                </c:pt>
                <c:pt idx="357">
                  <c:v>506.896455578935</c:v>
                </c:pt>
                <c:pt idx="358">
                  <c:v>507.373819277361</c:v>
                </c:pt>
                <c:pt idx="359">
                  <c:v>507.826177165306</c:v>
                </c:pt>
                <c:pt idx="360">
                  <c:v>508.210690418941</c:v>
                </c:pt>
                <c:pt idx="361">
                  <c:v>509.531579287459</c:v>
                </c:pt>
                <c:pt idx="362">
                  <c:v>509.305415900389</c:v>
                </c:pt>
                <c:pt idx="363">
                  <c:v>509.797952604921</c:v>
                </c:pt>
                <c:pt idx="364">
                  <c:v>510.248988244913</c:v>
                </c:pt>
                <c:pt idx="365">
                  <c:v>510.676450402785</c:v>
                </c:pt>
                <c:pt idx="366">
                  <c:v>511.038125242374</c:v>
                </c:pt>
                <c:pt idx="367">
                  <c:v>511.52088456287</c:v>
                </c:pt>
                <c:pt idx="368">
                  <c:v>512.036850653004</c:v>
                </c:pt>
                <c:pt idx="369">
                  <c:v>512.502064241629</c:v>
                </c:pt>
                <c:pt idx="370">
                  <c:v>512.967450483013</c:v>
                </c:pt>
                <c:pt idx="371">
                  <c:v>513.432077197471</c:v>
                </c:pt>
                <c:pt idx="372">
                  <c:v>513.812992125402</c:v>
                </c:pt>
                <c:pt idx="373">
                  <c:v>514.307445308736</c:v>
                </c:pt>
                <c:pt idx="374">
                  <c:v>514.809954346172</c:v>
                </c:pt>
                <c:pt idx="375">
                  <c:v>515.295277651333</c:v>
                </c:pt>
                <c:pt idx="376">
                  <c:v>515.731406349145</c:v>
                </c:pt>
                <c:pt idx="377">
                  <c:v>516.301283597251</c:v>
                </c:pt>
                <c:pt idx="378">
                  <c:v>516.678986578963</c:v>
                </c:pt>
                <c:pt idx="379">
                  <c:v>517.2231180633</c:v>
                </c:pt>
                <c:pt idx="380">
                  <c:v>517.733889737123</c:v>
                </c:pt>
                <c:pt idx="381">
                  <c:v>518.203516479824</c:v>
                </c:pt>
                <c:pt idx="382">
                  <c:v>518.568871567234</c:v>
                </c:pt>
                <c:pt idx="383">
                  <c:v>519.058432450906</c:v>
                </c:pt>
                <c:pt idx="384">
                  <c:v>519.531379411016</c:v>
                </c:pt>
                <c:pt idx="385">
                  <c:v>519.943491966893</c:v>
                </c:pt>
                <c:pt idx="386">
                  <c:v>520.42207644408</c:v>
                </c:pt>
                <c:pt idx="387">
                  <c:v>520.961139325906</c:v>
                </c:pt>
                <c:pt idx="388">
                  <c:v>522.139314373354</c:v>
                </c:pt>
                <c:pt idx="389">
                  <c:v>522.064458022431</c:v>
                </c:pt>
                <c:pt idx="390">
                  <c:v>522.589855505153</c:v>
                </c:pt>
                <c:pt idx="391">
                  <c:v>523.128354175189</c:v>
                </c:pt>
                <c:pt idx="392">
                  <c:v>523.563638940013</c:v>
                </c:pt>
                <c:pt idx="393">
                  <c:v>524.145483404965</c:v>
                </c:pt>
                <c:pt idx="394">
                  <c:v>524.661607978361</c:v>
                </c:pt>
                <c:pt idx="395">
                  <c:v>525.098314350672</c:v>
                </c:pt>
                <c:pt idx="396">
                  <c:v>525.648385768214</c:v>
                </c:pt>
                <c:pt idx="397">
                  <c:v>526.188400948629</c:v>
                </c:pt>
                <c:pt idx="398">
                  <c:v>526.634050672073</c:v>
                </c:pt>
                <c:pt idx="399">
                  <c:v>527.123406587736</c:v>
                </c:pt>
                <c:pt idx="400">
                  <c:v>527.625632891884</c:v>
                </c:pt>
                <c:pt idx="401">
                  <c:v>528.123884686724</c:v>
                </c:pt>
                <c:pt idx="402">
                  <c:v>529.70831574984</c:v>
                </c:pt>
                <c:pt idx="403">
                  <c:v>530.082917130133</c:v>
                </c:pt>
                <c:pt idx="404">
                  <c:v>530.598645800931</c:v>
                </c:pt>
                <c:pt idx="405">
                  <c:v>531.088930902509</c:v>
                </c:pt>
                <c:pt idx="406">
                  <c:v>531.471385377749</c:v>
                </c:pt>
                <c:pt idx="407">
                  <c:v>532.064568455376</c:v>
                </c:pt>
                <c:pt idx="408">
                  <c:v>532.568221229949</c:v>
                </c:pt>
                <c:pt idx="409">
                  <c:v>532.986822824078</c:v>
                </c:pt>
                <c:pt idx="410">
                  <c:v>534.540458988572</c:v>
                </c:pt>
                <c:pt idx="411">
                  <c:v>534.118373873562</c:v>
                </c:pt>
                <c:pt idx="412">
                  <c:v>535.334163265032</c:v>
                </c:pt>
                <c:pt idx="413">
                  <c:v>535.190321483499</c:v>
                </c:pt>
                <c:pt idx="414">
                  <c:v>535.76268407465</c:v>
                </c:pt>
                <c:pt idx="415">
                  <c:v>537.769410917713</c:v>
                </c:pt>
                <c:pt idx="416">
                  <c:v>538.212534169265</c:v>
                </c:pt>
                <c:pt idx="417">
                  <c:v>537.82795567727</c:v>
                </c:pt>
                <c:pt idx="418">
                  <c:v>539.62059775457</c:v>
                </c:pt>
                <c:pt idx="419">
                  <c:v>538.586186713651</c:v>
                </c:pt>
                <c:pt idx="420">
                  <c:v>538.676469215457</c:v>
                </c:pt>
                <c:pt idx="421">
                  <c:v>541.094387525354</c:v>
                </c:pt>
                <c:pt idx="422">
                  <c:v>539.976202142581</c:v>
                </c:pt>
                <c:pt idx="423">
                  <c:v>540.111661854765</c:v>
                </c:pt>
                <c:pt idx="424">
                  <c:v>540.645701569356</c:v>
                </c:pt>
                <c:pt idx="425">
                  <c:v>542.48604063072</c:v>
                </c:pt>
                <c:pt idx="426">
                  <c:v>541.786048519587</c:v>
                </c:pt>
                <c:pt idx="427">
                  <c:v>543.251905563136</c:v>
                </c:pt>
                <c:pt idx="428">
                  <c:v>544.388727366042</c:v>
                </c:pt>
                <c:pt idx="429">
                  <c:v>544.806617434794</c:v>
                </c:pt>
                <c:pt idx="430">
                  <c:v>544.721437942917</c:v>
                </c:pt>
                <c:pt idx="431">
                  <c:v>545.461356308868</c:v>
                </c:pt>
                <c:pt idx="432">
                  <c:v>545.147586524977</c:v>
                </c:pt>
                <c:pt idx="433">
                  <c:v>546.051580297204</c:v>
                </c:pt>
                <c:pt idx="434">
                  <c:v>547.345114460859</c:v>
                </c:pt>
                <c:pt idx="435">
                  <c:v>547.665379153299</c:v>
                </c:pt>
                <c:pt idx="436">
                  <c:v>548.626534022619</c:v>
                </c:pt>
                <c:pt idx="437">
                  <c:v>548.978596572451</c:v>
                </c:pt>
                <c:pt idx="438">
                  <c:v>549.287394550622</c:v>
                </c:pt>
                <c:pt idx="439">
                  <c:v>549.802403103456</c:v>
                </c:pt>
                <c:pt idx="440">
                  <c:v>550.735789558253</c:v>
                </c:pt>
                <c:pt idx="441">
                  <c:v>551.217151327776</c:v>
                </c:pt>
                <c:pt idx="442">
                  <c:v>551.811381423461</c:v>
                </c:pt>
                <c:pt idx="443">
                  <c:v>552.409476297031</c:v>
                </c:pt>
                <c:pt idx="444">
                  <c:v>552.820060127844</c:v>
                </c:pt>
                <c:pt idx="445">
                  <c:v>553.433215752049</c:v>
                </c:pt>
                <c:pt idx="446">
                  <c:v>553.613246144254</c:v>
                </c:pt>
                <c:pt idx="447">
                  <c:v>554.234426716888</c:v>
                </c:pt>
                <c:pt idx="448">
                  <c:v>554.587308674111</c:v>
                </c:pt>
                <c:pt idx="449">
                  <c:v>555.40026093747</c:v>
                </c:pt>
                <c:pt idx="450">
                  <c:v>555.6390767248</c:v>
                </c:pt>
                <c:pt idx="451">
                  <c:v>555.916066137637</c:v>
                </c:pt>
                <c:pt idx="452">
                  <c:v>556.738657900922</c:v>
                </c:pt>
                <c:pt idx="453">
                  <c:v>557.309831473317</c:v>
                </c:pt>
                <c:pt idx="454">
                  <c:v>557.690331862093</c:v>
                </c:pt>
                <c:pt idx="455">
                  <c:v>558.249227164608</c:v>
                </c:pt>
                <c:pt idx="456">
                  <c:v>558.61503200186</c:v>
                </c:pt>
                <c:pt idx="457">
                  <c:v>559.229857020338</c:v>
                </c:pt>
                <c:pt idx="458">
                  <c:v>559.460478257881</c:v>
                </c:pt>
                <c:pt idx="459">
                  <c:v>560.263136183886</c:v>
                </c:pt>
                <c:pt idx="460">
                  <c:v>560.712060358745</c:v>
                </c:pt>
                <c:pt idx="461">
                  <c:v>561.202604897368</c:v>
                </c:pt>
                <c:pt idx="462">
                  <c:v>561.970344906973</c:v>
                </c:pt>
                <c:pt idx="463">
                  <c:v>561.961454178566</c:v>
                </c:pt>
                <c:pt idx="464">
                  <c:v>562.611688923379</c:v>
                </c:pt>
                <c:pt idx="465">
                  <c:v>563.27104034197</c:v>
                </c:pt>
                <c:pt idx="466">
                  <c:v>563.860153659831</c:v>
                </c:pt>
                <c:pt idx="467">
                  <c:v>564.663056184833</c:v>
                </c:pt>
                <c:pt idx="468">
                  <c:v>565.158127404383</c:v>
                </c:pt>
                <c:pt idx="469">
                  <c:v>565.530805056119</c:v>
                </c:pt>
                <c:pt idx="470">
                  <c:v>566.14622175773</c:v>
                </c:pt>
                <c:pt idx="471">
                  <c:v>566.209459475663</c:v>
                </c:pt>
                <c:pt idx="472">
                  <c:v>566.840922177423</c:v>
                </c:pt>
                <c:pt idx="473">
                  <c:v>567.264178805881</c:v>
                </c:pt>
                <c:pt idx="474">
                  <c:v>567.797432607207</c:v>
                </c:pt>
                <c:pt idx="475">
                  <c:v>568.349000538135</c:v>
                </c:pt>
                <c:pt idx="476">
                  <c:v>569.277648816264</c:v>
                </c:pt>
                <c:pt idx="477">
                  <c:v>569.279908171937</c:v>
                </c:pt>
                <c:pt idx="478">
                  <c:v>569.825265182441</c:v>
                </c:pt>
                <c:pt idx="479">
                  <c:v>570.397900388422</c:v>
                </c:pt>
                <c:pt idx="480">
                  <c:v>570.897008112027</c:v>
                </c:pt>
                <c:pt idx="481">
                  <c:v>571.458725719914</c:v>
                </c:pt>
                <c:pt idx="482">
                  <c:v>571.894874954547</c:v>
                </c:pt>
                <c:pt idx="483">
                  <c:v>572.435887315668</c:v>
                </c:pt>
                <c:pt idx="484">
                  <c:v>572.96651513038</c:v>
                </c:pt>
                <c:pt idx="485">
                  <c:v>573.499655913206</c:v>
                </c:pt>
                <c:pt idx="486">
                  <c:v>573.905593031987</c:v>
                </c:pt>
                <c:pt idx="487">
                  <c:v>574.549904156584</c:v>
                </c:pt>
                <c:pt idx="488">
                  <c:v>575.302387577793</c:v>
                </c:pt>
                <c:pt idx="489">
                  <c:v>575.649550648013</c:v>
                </c:pt>
                <c:pt idx="490">
                  <c:v>576.327740555568</c:v>
                </c:pt>
                <c:pt idx="491">
                  <c:v>576.79702380642</c:v>
                </c:pt>
                <c:pt idx="492">
                  <c:v>577.472510134387</c:v>
                </c:pt>
                <c:pt idx="493">
                  <c:v>578.04325264743</c:v>
                </c:pt>
                <c:pt idx="494">
                  <c:v>578.463589984292</c:v>
                </c:pt>
                <c:pt idx="495">
                  <c:v>579.081521097365</c:v>
                </c:pt>
                <c:pt idx="496">
                  <c:v>579.607901472628</c:v>
                </c:pt>
                <c:pt idx="497">
                  <c:v>580.081419381353</c:v>
                </c:pt>
                <c:pt idx="498">
                  <c:v>580.605877879893</c:v>
                </c:pt>
                <c:pt idx="499">
                  <c:v>581.215609169212</c:v>
                </c:pt>
                <c:pt idx="500">
                  <c:v>581.765239097199</c:v>
                </c:pt>
                <c:pt idx="501">
                  <c:v>582.188131523311</c:v>
                </c:pt>
                <c:pt idx="502">
                  <c:v>582.737168242226</c:v>
                </c:pt>
                <c:pt idx="503">
                  <c:v>583.249034524643</c:v>
                </c:pt>
                <c:pt idx="504">
                  <c:v>583.87616536073</c:v>
                </c:pt>
                <c:pt idx="505">
                  <c:v>584.462099784761</c:v>
                </c:pt>
                <c:pt idx="506">
                  <c:v>584.879341428818</c:v>
                </c:pt>
                <c:pt idx="507">
                  <c:v>585.49456231959</c:v>
                </c:pt>
                <c:pt idx="508">
                  <c:v>586.063087935993</c:v>
                </c:pt>
                <c:pt idx="509">
                  <c:v>586.663450633858</c:v>
                </c:pt>
                <c:pt idx="510">
                  <c:v>587.174730989712</c:v>
                </c:pt>
                <c:pt idx="511">
                  <c:v>587.977833931876</c:v>
                </c:pt>
                <c:pt idx="512">
                  <c:v>588.497747000538</c:v>
                </c:pt>
                <c:pt idx="513">
                  <c:v>589.218071959888</c:v>
                </c:pt>
                <c:pt idx="514">
                  <c:v>590.624268959806</c:v>
                </c:pt>
                <c:pt idx="515">
                  <c:v>591.13865418989</c:v>
                </c:pt>
                <c:pt idx="516">
                  <c:v>591.839865504409</c:v>
                </c:pt>
                <c:pt idx="517">
                  <c:v>592.71429060537</c:v>
                </c:pt>
                <c:pt idx="518">
                  <c:v>593.298504585089</c:v>
                </c:pt>
                <c:pt idx="519">
                  <c:v>594.035621869321</c:v>
                </c:pt>
                <c:pt idx="520">
                  <c:v>594.773637322941</c:v>
                </c:pt>
                <c:pt idx="521">
                  <c:v>595.315300963363</c:v>
                </c:pt>
                <c:pt idx="522">
                  <c:v>596.053779423817</c:v>
                </c:pt>
                <c:pt idx="523">
                  <c:v>596.801938263048</c:v>
                </c:pt>
                <c:pt idx="524">
                  <c:v>597.367953108026</c:v>
                </c:pt>
                <c:pt idx="525">
                  <c:v>598.147274679593</c:v>
                </c:pt>
                <c:pt idx="526">
                  <c:v>598.868859480872</c:v>
                </c:pt>
                <c:pt idx="527">
                  <c:v>599.651121665885</c:v>
                </c:pt>
                <c:pt idx="528">
                  <c:v>600.410592136462</c:v>
                </c:pt>
                <c:pt idx="529">
                  <c:v>601.156180650533</c:v>
                </c:pt>
                <c:pt idx="530">
                  <c:v>601.702485737622</c:v>
                </c:pt>
                <c:pt idx="531">
                  <c:v>602.510650862614</c:v>
                </c:pt>
                <c:pt idx="532">
                  <c:v>603.199466650827</c:v>
                </c:pt>
                <c:pt idx="533">
                  <c:v>603.800072214996</c:v>
                </c:pt>
                <c:pt idx="534">
                  <c:v>604.722414805883</c:v>
                </c:pt>
                <c:pt idx="535">
                  <c:v>605.559208819748</c:v>
                </c:pt>
                <c:pt idx="536">
                  <c:v>606.192079049887</c:v>
                </c:pt>
                <c:pt idx="537">
                  <c:v>607.006954255462</c:v>
                </c:pt>
                <c:pt idx="538">
                  <c:v>607.904472147117</c:v>
                </c:pt>
                <c:pt idx="539">
                  <c:v>608.610243409099</c:v>
                </c:pt>
                <c:pt idx="540">
                  <c:v>609.503978248185</c:v>
                </c:pt>
                <c:pt idx="541">
                  <c:v>610.407023733811</c:v>
                </c:pt>
                <c:pt idx="542">
                  <c:v>611.218366714772</c:v>
                </c:pt>
                <c:pt idx="543">
                  <c:v>612.190874857663</c:v>
                </c:pt>
                <c:pt idx="544">
                  <c:v>613.248754263642</c:v>
                </c:pt>
                <c:pt idx="545">
                  <c:v>614.237961149133</c:v>
                </c:pt>
                <c:pt idx="546">
                  <c:v>615.221379859906</c:v>
                </c:pt>
                <c:pt idx="547">
                  <c:v>616.269900603646</c:v>
                </c:pt>
                <c:pt idx="548">
                  <c:v>617.306833470464</c:v>
                </c:pt>
                <c:pt idx="549">
                  <c:v>618.181862170304</c:v>
                </c:pt>
                <c:pt idx="550">
                  <c:v>619.370581673735</c:v>
                </c:pt>
                <c:pt idx="551">
                  <c:v>620.218427455887</c:v>
                </c:pt>
                <c:pt idx="552">
                  <c:v>621.309313445501</c:v>
                </c:pt>
                <c:pt idx="553">
                  <c:v>622.263328758257</c:v>
                </c:pt>
                <c:pt idx="554">
                  <c:v>623.09556997037</c:v>
                </c:pt>
                <c:pt idx="555">
                  <c:v>624.162474536148</c:v>
                </c:pt>
                <c:pt idx="556">
                  <c:v>625.303772661423</c:v>
                </c:pt>
                <c:pt idx="557">
                  <c:v>626.429387961414</c:v>
                </c:pt>
                <c:pt idx="558">
                  <c:v>627.539259399194</c:v>
                </c:pt>
                <c:pt idx="559">
                  <c:v>628.683117710221</c:v>
                </c:pt>
                <c:pt idx="560">
                  <c:v>629.658867709776</c:v>
                </c:pt>
                <c:pt idx="561">
                  <c:v>630.83133347897</c:v>
                </c:pt>
                <c:pt idx="562">
                  <c:v>632.020190274289</c:v>
                </c:pt>
                <c:pt idx="563">
                  <c:v>633.254545261701</c:v>
                </c:pt>
                <c:pt idx="564">
                  <c:v>634.268218305278</c:v>
                </c:pt>
                <c:pt idx="565">
                  <c:v>635.489348286792</c:v>
                </c:pt>
                <c:pt idx="566">
                  <c:v>636.599038353953</c:v>
                </c:pt>
                <c:pt idx="567">
                  <c:v>637.885985900368</c:v>
                </c:pt>
                <c:pt idx="568">
                  <c:v>639.128230345396</c:v>
                </c:pt>
                <c:pt idx="569">
                  <c:v>640.166722727641</c:v>
                </c:pt>
                <c:pt idx="570">
                  <c:v>641.625373379226</c:v>
                </c:pt>
                <c:pt idx="571">
                  <c:v>642.869174105</c:v>
                </c:pt>
                <c:pt idx="572">
                  <c:v>644.123433099314</c:v>
                </c:pt>
                <c:pt idx="573">
                  <c:v>645.157415626264</c:v>
                </c:pt>
                <c:pt idx="574">
                  <c:v>646.516666507279</c:v>
                </c:pt>
                <c:pt idx="575">
                  <c:v>647.555864134825</c:v>
                </c:pt>
                <c:pt idx="576">
                  <c:v>648.897614853233</c:v>
                </c:pt>
                <c:pt idx="577">
                  <c:v>650.211657597255</c:v>
                </c:pt>
                <c:pt idx="578">
                  <c:v>651.453712738986</c:v>
                </c:pt>
                <c:pt idx="579">
                  <c:v>652.613675261879</c:v>
                </c:pt>
                <c:pt idx="580">
                  <c:v>653.816706904798</c:v>
                </c:pt>
                <c:pt idx="581">
                  <c:v>655.106809551088</c:v>
                </c:pt>
                <c:pt idx="582">
                  <c:v>656.292098188679</c:v>
                </c:pt>
                <c:pt idx="583">
                  <c:v>657.557409052702</c:v>
                </c:pt>
                <c:pt idx="584">
                  <c:v>658.631838769815</c:v>
                </c:pt>
                <c:pt idx="585">
                  <c:v>659.97406898428</c:v>
                </c:pt>
                <c:pt idx="586">
                  <c:v>661.359142143951</c:v>
                </c:pt>
                <c:pt idx="587">
                  <c:v>662.752910782285</c:v>
                </c:pt>
                <c:pt idx="588">
                  <c:v>663.891295980715</c:v>
                </c:pt>
                <c:pt idx="589">
                  <c:v>665.234125656395</c:v>
                </c:pt>
                <c:pt idx="590">
                  <c:v>666.401225077279</c:v>
                </c:pt>
                <c:pt idx="591">
                  <c:v>667.661564733434</c:v>
                </c:pt>
                <c:pt idx="592">
                  <c:v>668.983762868311</c:v>
                </c:pt>
                <c:pt idx="593">
                  <c:v>670.277599969541</c:v>
                </c:pt>
                <c:pt idx="594">
                  <c:v>671.348062673363</c:v>
                </c:pt>
                <c:pt idx="595">
                  <c:v>672.610219598497</c:v>
                </c:pt>
                <c:pt idx="596">
                  <c:v>674.088736399421</c:v>
                </c:pt>
                <c:pt idx="597">
                  <c:v>674.98812214713</c:v>
                </c:pt>
                <c:pt idx="598">
                  <c:v>676.273906703439</c:v>
                </c:pt>
                <c:pt idx="599">
                  <c:v>677.502607417868</c:v>
                </c:pt>
                <c:pt idx="600">
                  <c:v>678.487257787156</c:v>
                </c:pt>
                <c:pt idx="601">
                  <c:v>679.675864469701</c:v>
                </c:pt>
                <c:pt idx="602">
                  <c:v>680.822562274001</c:v>
                </c:pt>
                <c:pt idx="603">
                  <c:v>681.660827573912</c:v>
                </c:pt>
                <c:pt idx="604">
                  <c:v>682.813254770861</c:v>
                </c:pt>
                <c:pt idx="605">
                  <c:v>683.885801900537</c:v>
                </c:pt>
                <c:pt idx="606">
                  <c:v>684.879662881898</c:v>
                </c:pt>
                <c:pt idx="607">
                  <c:v>685.986057373068</c:v>
                </c:pt>
                <c:pt idx="608">
                  <c:v>687.037143552261</c:v>
                </c:pt>
                <c:pt idx="609">
                  <c:v>687.798898354203</c:v>
                </c:pt>
                <c:pt idx="610">
                  <c:v>688.738315650396</c:v>
                </c:pt>
                <c:pt idx="611">
                  <c:v>689.651093326752</c:v>
                </c:pt>
                <c:pt idx="612">
                  <c:v>690.582358502884</c:v>
                </c:pt>
                <c:pt idx="613">
                  <c:v>691.033218466869</c:v>
                </c:pt>
                <c:pt idx="614">
                  <c:v>691.857083415008</c:v>
                </c:pt>
                <c:pt idx="615">
                  <c:v>692.562547877737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"6(230)"</c:f>
              <c:strCache>
                <c:ptCount val="1"/>
                <c:pt idx="0">
                  <c:v>6(230)</c:v>
                </c:pt>
              </c:strCache>
            </c:strRef>
          </c:tx>
          <c:spPr bwMode="auto">
            <a:prstGeom prst="rect">
              <a:avLst/>
            </a:prstGeom>
            <a:solidFill>
              <a:srgbClr val="70AD47"/>
            </a:solidFill>
            <a:ln w="38160" cap="rnd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[4]Лист1!$M$14:$M$633</c:f>
              <c:numCache>
                <c:formatCode>General</c:formatCode>
                <c:ptCount val="620"/>
                <c:pt idx="0">
                  <c:v>1.65556933524376</c:v>
                </c:pt>
                <c:pt idx="1">
                  <c:v>3.09605197642233</c:v>
                </c:pt>
                <c:pt idx="2">
                  <c:v>8.20470107758445</c:v>
                </c:pt>
                <c:pt idx="3">
                  <c:v>13.930036147471</c:v>
                </c:pt>
                <c:pt idx="4">
                  <c:v>17.3449281290972</c:v>
                </c:pt>
                <c:pt idx="5">
                  <c:v>21.1135026627428</c:v>
                </c:pt>
                <c:pt idx="6">
                  <c:v>23.0121898699673</c:v>
                </c:pt>
                <c:pt idx="7">
                  <c:v>27.0021185057969</c:v>
                </c:pt>
                <c:pt idx="8">
                  <c:v>29.1063170496062</c:v>
                </c:pt>
                <c:pt idx="9">
                  <c:v>31.0287576352839</c:v>
                </c:pt>
                <c:pt idx="10">
                  <c:v>33.1229742601578</c:v>
                </c:pt>
                <c:pt idx="11">
                  <c:v>37.9260799753494</c:v>
                </c:pt>
                <c:pt idx="12">
                  <c:v>43.100383923927</c:v>
                </c:pt>
                <c:pt idx="13">
                  <c:v>45.5011208824257</c:v>
                </c:pt>
                <c:pt idx="14">
                  <c:v>47.44001230123</c:v>
                </c:pt>
                <c:pt idx="15">
                  <c:v>48.7907793394725</c:v>
                </c:pt>
                <c:pt idx="16">
                  <c:v>49.9037918808663</c:v>
                </c:pt>
                <c:pt idx="17">
                  <c:v>50.8681320054598</c:v>
                </c:pt>
                <c:pt idx="18">
                  <c:v>51.7863187665715</c:v>
                </c:pt>
                <c:pt idx="19">
                  <c:v>52.8472048460971</c:v>
                </c:pt>
                <c:pt idx="20">
                  <c:v>54.0643602405221</c:v>
                </c:pt>
                <c:pt idx="21">
                  <c:v>57.7445967211078</c:v>
                </c:pt>
                <c:pt idx="22">
                  <c:v>59.8467641577863</c:v>
                </c:pt>
                <c:pt idx="23">
                  <c:v>62.0294132498931</c:v>
                </c:pt>
                <c:pt idx="24">
                  <c:v>66.2752890941587</c:v>
                </c:pt>
                <c:pt idx="25">
                  <c:v>68.6420177286678</c:v>
                </c:pt>
                <c:pt idx="26">
                  <c:v>75.3791141393167</c:v>
                </c:pt>
                <c:pt idx="27">
                  <c:v>81.3203956492141</c:v>
                </c:pt>
                <c:pt idx="28">
                  <c:v>92.156714014486</c:v>
                </c:pt>
                <c:pt idx="29">
                  <c:v>107.284315537133</c:v>
                </c:pt>
                <c:pt idx="30">
                  <c:v>143.725506157911</c:v>
                </c:pt>
                <c:pt idx="31">
                  <c:v>162.254707528169</c:v>
                </c:pt>
                <c:pt idx="32">
                  <c:v>182.002806403173</c:v>
                </c:pt>
                <c:pt idx="33">
                  <c:v>200.851186994963</c:v>
                </c:pt>
                <c:pt idx="34">
                  <c:v>220.942720777296</c:v>
                </c:pt>
                <c:pt idx="35">
                  <c:v>252.288957073544</c:v>
                </c:pt>
                <c:pt idx="36">
                  <c:v>264.483201784197</c:v>
                </c:pt>
                <c:pt idx="37">
                  <c:v>271.126229964554</c:v>
                </c:pt>
                <c:pt idx="38">
                  <c:v>289.175847837534</c:v>
                </c:pt>
                <c:pt idx="39">
                  <c:v>301.743149448136</c:v>
                </c:pt>
                <c:pt idx="40">
                  <c:v>314.546892386431</c:v>
                </c:pt>
                <c:pt idx="41">
                  <c:v>326.348078258461</c:v>
                </c:pt>
                <c:pt idx="42">
                  <c:v>336.388284306869</c:v>
                </c:pt>
                <c:pt idx="43">
                  <c:v>343.958909069642</c:v>
                </c:pt>
                <c:pt idx="44">
                  <c:v>349.418379821748</c:v>
                </c:pt>
                <c:pt idx="45">
                  <c:v>350.682321457063</c:v>
                </c:pt>
                <c:pt idx="46">
                  <c:v>272.895748024667</c:v>
                </c:pt>
                <c:pt idx="47">
                  <c:v>274.670004953624</c:v>
                </c:pt>
                <c:pt idx="48">
                  <c:v>298.653292645764</c:v>
                </c:pt>
                <c:pt idx="49">
                  <c:v>308.315883101585</c:v>
                </c:pt>
                <c:pt idx="50">
                  <c:v>321.105170729406</c:v>
                </c:pt>
                <c:pt idx="51">
                  <c:v>335.087371118607</c:v>
                </c:pt>
                <c:pt idx="52">
                  <c:v>346.271805314688</c:v>
                </c:pt>
                <c:pt idx="53">
                  <c:v>354.800478111707</c:v>
                </c:pt>
                <c:pt idx="54">
                  <c:v>360.81858904825</c:v>
                </c:pt>
                <c:pt idx="55">
                  <c:v>361.542055033734</c:v>
                </c:pt>
                <c:pt idx="56">
                  <c:v>362.78609961272</c:v>
                </c:pt>
                <c:pt idx="57">
                  <c:v>365.357885058353</c:v>
                </c:pt>
                <c:pt idx="58">
                  <c:v>370.474114382486</c:v>
                </c:pt>
                <c:pt idx="59">
                  <c:v>372.155617379595</c:v>
                </c:pt>
                <c:pt idx="60">
                  <c:v>373.746840187711</c:v>
                </c:pt>
                <c:pt idx="61">
                  <c:v>375.30685206125</c:v>
                </c:pt>
                <c:pt idx="62">
                  <c:v>376.676513316082</c:v>
                </c:pt>
                <c:pt idx="63">
                  <c:v>377.666744446252</c:v>
                </c:pt>
                <c:pt idx="64">
                  <c:v>378.699690437152</c:v>
                </c:pt>
                <c:pt idx="65">
                  <c:v>379.911788078963</c:v>
                </c:pt>
                <c:pt idx="66">
                  <c:v>381.441264087233</c:v>
                </c:pt>
                <c:pt idx="67">
                  <c:v>382.959085072026</c:v>
                </c:pt>
                <c:pt idx="68">
                  <c:v>384.196554262621</c:v>
                </c:pt>
                <c:pt idx="69">
                  <c:v>385.329007857651</c:v>
                </c:pt>
                <c:pt idx="70">
                  <c:v>386.503736946175</c:v>
                </c:pt>
                <c:pt idx="71">
                  <c:v>387.725720047925</c:v>
                </c:pt>
                <c:pt idx="72">
                  <c:v>388.858910288552</c:v>
                </c:pt>
                <c:pt idx="73">
                  <c:v>389.935720949949</c:v>
                </c:pt>
                <c:pt idx="74">
                  <c:v>390.831913983201</c:v>
                </c:pt>
                <c:pt idx="75">
                  <c:v>391.861086528596</c:v>
                </c:pt>
                <c:pt idx="76">
                  <c:v>392.910012986979</c:v>
                </c:pt>
                <c:pt idx="77">
                  <c:v>393.926759119299</c:v>
                </c:pt>
                <c:pt idx="78">
                  <c:v>394.826396187864</c:v>
                </c:pt>
                <c:pt idx="79">
                  <c:v>395.820185036978</c:v>
                </c:pt>
                <c:pt idx="80">
                  <c:v>396.812394556111</c:v>
                </c:pt>
                <c:pt idx="81">
                  <c:v>397.728600946911</c:v>
                </c:pt>
                <c:pt idx="82">
                  <c:v>398.664464235148</c:v>
                </c:pt>
                <c:pt idx="83">
                  <c:v>399.619835991335</c:v>
                </c:pt>
                <c:pt idx="84">
                  <c:v>400.481730796673</c:v>
                </c:pt>
                <c:pt idx="85">
                  <c:v>401.376788693403</c:v>
                </c:pt>
                <c:pt idx="86">
                  <c:v>402.297464050699</c:v>
                </c:pt>
                <c:pt idx="87">
                  <c:v>403.119045213029</c:v>
                </c:pt>
                <c:pt idx="88">
                  <c:v>403.98403249344</c:v>
                </c:pt>
                <c:pt idx="89">
                  <c:v>404.989981825239</c:v>
                </c:pt>
                <c:pt idx="90">
                  <c:v>405.818381231677</c:v>
                </c:pt>
                <c:pt idx="91">
                  <c:v>406.588657236756</c:v>
                </c:pt>
                <c:pt idx="92">
                  <c:v>407.435090835588</c:v>
                </c:pt>
                <c:pt idx="93">
                  <c:v>408.240034238937</c:v>
                </c:pt>
                <c:pt idx="94">
                  <c:v>409.077531317732</c:v>
                </c:pt>
                <c:pt idx="95">
                  <c:v>409.793586309758</c:v>
                </c:pt>
                <c:pt idx="96">
                  <c:v>411.336740093014</c:v>
                </c:pt>
                <c:pt idx="97">
                  <c:v>412.133195379798</c:v>
                </c:pt>
                <c:pt idx="98">
                  <c:v>412.819073690463</c:v>
                </c:pt>
                <c:pt idx="99">
                  <c:v>413.553862929826</c:v>
                </c:pt>
                <c:pt idx="100">
                  <c:v>414.271167030839</c:v>
                </c:pt>
                <c:pt idx="101">
                  <c:v>414.994203591883</c:v>
                </c:pt>
                <c:pt idx="102">
                  <c:v>415.68985562799</c:v>
                </c:pt>
                <c:pt idx="103">
                  <c:v>416.503235961071</c:v>
                </c:pt>
                <c:pt idx="104">
                  <c:v>417.150783803282</c:v>
                </c:pt>
                <c:pt idx="105">
                  <c:v>417.873094865919</c:v>
                </c:pt>
                <c:pt idx="106">
                  <c:v>418.594438751339</c:v>
                </c:pt>
                <c:pt idx="107">
                  <c:v>419.216485842179</c:v>
                </c:pt>
                <c:pt idx="108">
                  <c:v>419.906598218109</c:v>
                </c:pt>
                <c:pt idx="109">
                  <c:v>421.225504464155</c:v>
                </c:pt>
                <c:pt idx="110">
                  <c:v>421.880041673186</c:v>
                </c:pt>
                <c:pt idx="111">
                  <c:v>422.555851658972</c:v>
                </c:pt>
                <c:pt idx="112">
                  <c:v>423.192307538777</c:v>
                </c:pt>
                <c:pt idx="113">
                  <c:v>423.847150589856</c:v>
                </c:pt>
                <c:pt idx="114">
                  <c:v>424.407134174126</c:v>
                </c:pt>
                <c:pt idx="115">
                  <c:v>425.066568767816</c:v>
                </c:pt>
                <c:pt idx="116">
                  <c:v>425.750984846677</c:v>
                </c:pt>
                <c:pt idx="117">
                  <c:v>426.353738844617</c:v>
                </c:pt>
                <c:pt idx="118">
                  <c:v>426.897455588781</c:v>
                </c:pt>
                <c:pt idx="119">
                  <c:v>427.548360916822</c:v>
                </c:pt>
                <c:pt idx="120">
                  <c:v>428.052371166659</c:v>
                </c:pt>
                <c:pt idx="121">
                  <c:v>428.638762896763</c:v>
                </c:pt>
                <c:pt idx="122">
                  <c:v>429.233848309214</c:v>
                </c:pt>
                <c:pt idx="123">
                  <c:v>429.799249577094</c:v>
                </c:pt>
                <c:pt idx="124">
                  <c:v>430.309573114267</c:v>
                </c:pt>
                <c:pt idx="125">
                  <c:v>430.888868719673</c:v>
                </c:pt>
                <c:pt idx="126">
                  <c:v>431.47318022815</c:v>
                </c:pt>
                <c:pt idx="127">
                  <c:v>432.004528725586</c:v>
                </c:pt>
                <c:pt idx="128">
                  <c:v>432.574879321508</c:v>
                </c:pt>
                <c:pt idx="129">
                  <c:v>433.103119357543</c:v>
                </c:pt>
                <c:pt idx="130">
                  <c:v>433.602059933146</c:v>
                </c:pt>
                <c:pt idx="131">
                  <c:v>434.138506015141</c:v>
                </c:pt>
                <c:pt idx="132">
                  <c:v>434.645711135927</c:v>
                </c:pt>
                <c:pt idx="133">
                  <c:v>435.123789833447</c:v>
                </c:pt>
                <c:pt idx="134">
                  <c:v>435.669731110066</c:v>
                </c:pt>
                <c:pt idx="135">
                  <c:v>436.164647486266</c:v>
                </c:pt>
                <c:pt idx="136">
                  <c:v>436.702289793059</c:v>
                </c:pt>
                <c:pt idx="137">
                  <c:v>437.215981845783</c:v>
                </c:pt>
                <c:pt idx="138">
                  <c:v>437.7578328093</c:v>
                </c:pt>
                <c:pt idx="139">
                  <c:v>438.208248542246</c:v>
                </c:pt>
                <c:pt idx="140">
                  <c:v>438.708228072182</c:v>
                </c:pt>
                <c:pt idx="141">
                  <c:v>439.200472068159</c:v>
                </c:pt>
                <c:pt idx="142">
                  <c:v>439.667544437977</c:v>
                </c:pt>
                <c:pt idx="143">
                  <c:v>440.178975490009</c:v>
                </c:pt>
                <c:pt idx="144">
                  <c:v>440.675043962929</c:v>
                </c:pt>
                <c:pt idx="145">
                  <c:v>441.048407816571</c:v>
                </c:pt>
                <c:pt idx="146">
                  <c:v>441.508061998239</c:v>
                </c:pt>
                <c:pt idx="147">
                  <c:v>442.058432159249</c:v>
                </c:pt>
                <c:pt idx="148">
                  <c:v>442.469233023277</c:v>
                </c:pt>
                <c:pt idx="149">
                  <c:v>442.851560600645</c:v>
                </c:pt>
                <c:pt idx="150">
                  <c:v>443.209317249098</c:v>
                </c:pt>
                <c:pt idx="151">
                  <c:v>443.679762846421</c:v>
                </c:pt>
                <c:pt idx="152">
                  <c:v>444.196906259693</c:v>
                </c:pt>
                <c:pt idx="153">
                  <c:v>444.67696929698</c:v>
                </c:pt>
                <c:pt idx="154">
                  <c:v>445.501708939523</c:v>
                </c:pt>
                <c:pt idx="155">
                  <c:v>445.924831512812</c:v>
                </c:pt>
                <c:pt idx="156">
                  <c:v>446.368191787719</c:v>
                </c:pt>
                <c:pt idx="157">
                  <c:v>446.83990699824</c:v>
                </c:pt>
                <c:pt idx="158">
                  <c:v>447.308290174507</c:v>
                </c:pt>
                <c:pt idx="159">
                  <c:v>447.755523094474</c:v>
                </c:pt>
                <c:pt idx="160">
                  <c:v>448.174474052735</c:v>
                </c:pt>
                <c:pt idx="161">
                  <c:v>448.545122906959</c:v>
                </c:pt>
                <c:pt idx="162">
                  <c:v>448.983852172666</c:v>
                </c:pt>
                <c:pt idx="163">
                  <c:v>449.422338430765</c:v>
                </c:pt>
                <c:pt idx="164">
                  <c:v>449.808805035471</c:v>
                </c:pt>
                <c:pt idx="165">
                  <c:v>450.155428016665</c:v>
                </c:pt>
                <c:pt idx="166">
                  <c:v>450.613557194854</c:v>
                </c:pt>
                <c:pt idx="167">
                  <c:v>450.975923775804</c:v>
                </c:pt>
                <c:pt idx="168">
                  <c:v>451.381884277617</c:v>
                </c:pt>
                <c:pt idx="169">
                  <c:v>451.759987675379</c:v>
                </c:pt>
                <c:pt idx="170">
                  <c:v>452.17745160112</c:v>
                </c:pt>
                <c:pt idx="171">
                  <c:v>452.488227122873</c:v>
                </c:pt>
                <c:pt idx="172">
                  <c:v>452.862007037444</c:v>
                </c:pt>
                <c:pt idx="173">
                  <c:v>453.274827963934</c:v>
                </c:pt>
                <c:pt idx="174">
                  <c:v>453.639593770993</c:v>
                </c:pt>
                <c:pt idx="175">
                  <c:v>454.020342573638</c:v>
                </c:pt>
                <c:pt idx="176">
                  <c:v>454.30707592359</c:v>
                </c:pt>
                <c:pt idx="177">
                  <c:v>454.679595807937</c:v>
                </c:pt>
                <c:pt idx="178">
                  <c:v>455.016914868648</c:v>
                </c:pt>
                <c:pt idx="179">
                  <c:v>455.389306330889</c:v>
                </c:pt>
                <c:pt idx="180">
                  <c:v>455.715014525079</c:v>
                </c:pt>
                <c:pt idx="181">
                  <c:v>456.063424758118</c:v>
                </c:pt>
                <c:pt idx="182">
                  <c:v>456.394542220274</c:v>
                </c:pt>
                <c:pt idx="183">
                  <c:v>456.73045619452</c:v>
                </c:pt>
                <c:pt idx="184">
                  <c:v>457.062212042047</c:v>
                </c:pt>
                <c:pt idx="185">
                  <c:v>457.40137271977</c:v>
                </c:pt>
                <c:pt idx="186">
                  <c:v>457.675416502334</c:v>
                </c:pt>
                <c:pt idx="187">
                  <c:v>458.03773326715</c:v>
                </c:pt>
                <c:pt idx="188">
                  <c:v>458.345604160085</c:v>
                </c:pt>
                <c:pt idx="189">
                  <c:v>458.699525683731</c:v>
                </c:pt>
                <c:pt idx="190">
                  <c:v>458.985320059285</c:v>
                </c:pt>
                <c:pt idx="191">
                  <c:v>459.273522331944</c:v>
                </c:pt>
                <c:pt idx="192">
                  <c:v>459.523397665755</c:v>
                </c:pt>
                <c:pt idx="193">
                  <c:v>459.776513538317</c:v>
                </c:pt>
                <c:pt idx="194">
                  <c:v>460.048426574558</c:v>
                </c:pt>
                <c:pt idx="195">
                  <c:v>460.225308209143</c:v>
                </c:pt>
                <c:pt idx="196">
                  <c:v>460.482174658351</c:v>
                </c:pt>
                <c:pt idx="197">
                  <c:v>460.787420769286</c:v>
                </c:pt>
                <c:pt idx="198">
                  <c:v>461.040056959623</c:v>
                </c:pt>
                <c:pt idx="199">
                  <c:v>461.348144350813</c:v>
                </c:pt>
                <c:pt idx="200">
                  <c:v>461.640704770519</c:v>
                </c:pt>
                <c:pt idx="201">
                  <c:v>461.854584983357</c:v>
                </c:pt>
                <c:pt idx="202">
                  <c:v>462.098250783501</c:v>
                </c:pt>
                <c:pt idx="203">
                  <c:v>462.389619747232</c:v>
                </c:pt>
                <c:pt idx="204">
                  <c:v>462.725891434896</c:v>
                </c:pt>
                <c:pt idx="205">
                  <c:v>462.941611309392</c:v>
                </c:pt>
                <c:pt idx="206">
                  <c:v>463.198377420442</c:v>
                </c:pt>
                <c:pt idx="207">
                  <c:v>463.405886789867</c:v>
                </c:pt>
                <c:pt idx="208">
                  <c:v>463.67170630801</c:v>
                </c:pt>
                <c:pt idx="209">
                  <c:v>463.933252560901</c:v>
                </c:pt>
                <c:pt idx="210">
                  <c:v>464.168358077926</c:v>
                </c:pt>
                <c:pt idx="211">
                  <c:v>464.34837639777</c:v>
                </c:pt>
                <c:pt idx="212">
                  <c:v>464.546501475287</c:v>
                </c:pt>
                <c:pt idx="213">
                  <c:v>464.756044484512</c:v>
                </c:pt>
                <c:pt idx="214">
                  <c:v>464.952283528987</c:v>
                </c:pt>
                <c:pt idx="215">
                  <c:v>465.182048779575</c:v>
                </c:pt>
                <c:pt idx="216">
                  <c:v>465.412084736773</c:v>
                </c:pt>
                <c:pt idx="217">
                  <c:v>465.572231233</c:v>
                </c:pt>
                <c:pt idx="218">
                  <c:v>465.82228291215</c:v>
                </c:pt>
                <c:pt idx="219">
                  <c:v>466.083434579897</c:v>
                </c:pt>
                <c:pt idx="220">
                  <c:v>466.320295085912</c:v>
                </c:pt>
                <c:pt idx="221">
                  <c:v>466.464021619837</c:v>
                </c:pt>
                <c:pt idx="222">
                  <c:v>466.71304933</c:v>
                </c:pt>
                <c:pt idx="223">
                  <c:v>466.870199038387</c:v>
                </c:pt>
                <c:pt idx="224">
                  <c:v>467.083633101402</c:v>
                </c:pt>
                <c:pt idx="225">
                  <c:v>467.292777357171</c:v>
                </c:pt>
                <c:pt idx="226">
                  <c:v>467.476076614332</c:v>
                </c:pt>
                <c:pt idx="227">
                  <c:v>467.62288689364</c:v>
                </c:pt>
                <c:pt idx="228">
                  <c:v>467.823907830265</c:v>
                </c:pt>
                <c:pt idx="229">
                  <c:v>467.9992196335</c:v>
                </c:pt>
                <c:pt idx="230">
                  <c:v>468.180703528541</c:v>
                </c:pt>
                <c:pt idx="231">
                  <c:v>468.402280471544</c:v>
                </c:pt>
                <c:pt idx="232">
                  <c:v>468.592061606299</c:v>
                </c:pt>
                <c:pt idx="233">
                  <c:v>468.756227309073</c:v>
                </c:pt>
                <c:pt idx="234">
                  <c:v>468.852393431809</c:v>
                </c:pt>
                <c:pt idx="235">
                  <c:v>469.008170081456</c:v>
                </c:pt>
                <c:pt idx="236">
                  <c:v>469.180868001438</c:v>
                </c:pt>
                <c:pt idx="237">
                  <c:v>469.380940589443</c:v>
                </c:pt>
                <c:pt idx="238">
                  <c:v>469.522420706041</c:v>
                </c:pt>
                <c:pt idx="239">
                  <c:v>469.686714959136</c:v>
                </c:pt>
                <c:pt idx="240">
                  <c:v>469.799920029124</c:v>
                </c:pt>
                <c:pt idx="241">
                  <c:v>470.019593469458</c:v>
                </c:pt>
                <c:pt idx="242">
                  <c:v>470.239417137532</c:v>
                </c:pt>
                <c:pt idx="243">
                  <c:v>470.491680843824</c:v>
                </c:pt>
                <c:pt idx="244">
                  <c:v>470.723098996531</c:v>
                </c:pt>
                <c:pt idx="245">
                  <c:v>470.986706563214</c:v>
                </c:pt>
                <c:pt idx="246">
                  <c:v>471.529368639457</c:v>
                </c:pt>
                <c:pt idx="247">
                  <c:v>471.740058569408</c:v>
                </c:pt>
                <c:pt idx="248">
                  <c:v>471.971599958054</c:v>
                </c:pt>
                <c:pt idx="249">
                  <c:v>472.167481108311</c:v>
                </c:pt>
                <c:pt idx="250">
                  <c:v>472.276398210163</c:v>
                </c:pt>
                <c:pt idx="251">
                  <c:v>472.504317732897</c:v>
                </c:pt>
                <c:pt idx="252">
                  <c:v>472.727479959655</c:v>
                </c:pt>
                <c:pt idx="253">
                  <c:v>472.916798866144</c:v>
                </c:pt>
                <c:pt idx="254">
                  <c:v>473.151130913108</c:v>
                </c:pt>
                <c:pt idx="255">
                  <c:v>473.400943538799</c:v>
                </c:pt>
                <c:pt idx="256">
                  <c:v>473.569265459412</c:v>
                </c:pt>
                <c:pt idx="257">
                  <c:v>473.783730200383</c:v>
                </c:pt>
                <c:pt idx="258">
                  <c:v>473.962907404944</c:v>
                </c:pt>
                <c:pt idx="259">
                  <c:v>474.147465259038</c:v>
                </c:pt>
                <c:pt idx="260">
                  <c:v>474.296923640383</c:v>
                </c:pt>
                <c:pt idx="261">
                  <c:v>474.562932768493</c:v>
                </c:pt>
                <c:pt idx="262">
                  <c:v>474.773174939635</c:v>
                </c:pt>
                <c:pt idx="263">
                  <c:v>474.943327924655</c:v>
                </c:pt>
                <c:pt idx="264">
                  <c:v>475.193947144991</c:v>
                </c:pt>
                <c:pt idx="265">
                  <c:v>475.45947195695</c:v>
                </c:pt>
                <c:pt idx="266">
                  <c:v>475.719803805375</c:v>
                </c:pt>
                <c:pt idx="267">
                  <c:v>475.890052322652</c:v>
                </c:pt>
                <c:pt idx="268">
                  <c:v>476.150089709622</c:v>
                </c:pt>
                <c:pt idx="269">
                  <c:v>476.423869837038</c:v>
                </c:pt>
                <c:pt idx="270">
                  <c:v>476.683191997133</c:v>
                </c:pt>
                <c:pt idx="271">
                  <c:v>476.957046704955</c:v>
                </c:pt>
                <c:pt idx="272">
                  <c:v>477.215678633545</c:v>
                </c:pt>
                <c:pt idx="273">
                  <c:v>477.380241340036</c:v>
                </c:pt>
                <c:pt idx="274">
                  <c:v>477.604085107269</c:v>
                </c:pt>
                <c:pt idx="275">
                  <c:v>477.81293686094</c:v>
                </c:pt>
                <c:pt idx="276">
                  <c:v>478.011446789881</c:v>
                </c:pt>
                <c:pt idx="277">
                  <c:v>478.158433161621</c:v>
                </c:pt>
                <c:pt idx="278">
                  <c:v>478.405172725726</c:v>
                </c:pt>
                <c:pt idx="279">
                  <c:v>478.573026587318</c:v>
                </c:pt>
                <c:pt idx="280">
                  <c:v>478.789661012759</c:v>
                </c:pt>
                <c:pt idx="281">
                  <c:v>478.995711279156</c:v>
                </c:pt>
                <c:pt idx="282">
                  <c:v>479.202615302659</c:v>
                </c:pt>
                <c:pt idx="283">
                  <c:v>479.325957832501</c:v>
                </c:pt>
                <c:pt idx="284">
                  <c:v>479.584822708918</c:v>
                </c:pt>
                <c:pt idx="285">
                  <c:v>479.887598895639</c:v>
                </c:pt>
                <c:pt idx="286">
                  <c:v>480.07320795399</c:v>
                </c:pt>
                <c:pt idx="287">
                  <c:v>480.319697031842</c:v>
                </c:pt>
                <c:pt idx="288">
                  <c:v>480.598959241354</c:v>
                </c:pt>
                <c:pt idx="289">
                  <c:v>480.858772943642</c:v>
                </c:pt>
                <c:pt idx="290">
                  <c:v>481.083070223384</c:v>
                </c:pt>
                <c:pt idx="291">
                  <c:v>481.406593559329</c:v>
                </c:pt>
                <c:pt idx="292">
                  <c:v>481.724120502024</c:v>
                </c:pt>
                <c:pt idx="293">
                  <c:v>482.012422356668</c:v>
                </c:pt>
                <c:pt idx="294">
                  <c:v>482.365213175273</c:v>
                </c:pt>
                <c:pt idx="295">
                  <c:v>482.651122599187</c:v>
                </c:pt>
                <c:pt idx="296">
                  <c:v>482.813957088206</c:v>
                </c:pt>
                <c:pt idx="297">
                  <c:v>483.09775231834</c:v>
                </c:pt>
                <c:pt idx="298">
                  <c:v>483.405478778182</c:v>
                </c:pt>
                <c:pt idx="299">
                  <c:v>483.739251488735</c:v>
                </c:pt>
                <c:pt idx="300">
                  <c:v>483.967701717571</c:v>
                </c:pt>
                <c:pt idx="301">
                  <c:v>484.297102327683</c:v>
                </c:pt>
                <c:pt idx="302">
                  <c:v>484.513622416645</c:v>
                </c:pt>
                <c:pt idx="303">
                  <c:v>484.82115491712</c:v>
                </c:pt>
                <c:pt idx="304">
                  <c:v>485.10388972368</c:v>
                </c:pt>
                <c:pt idx="305">
                  <c:v>485.436120157822</c:v>
                </c:pt>
                <c:pt idx="306">
                  <c:v>485.708518014154</c:v>
                </c:pt>
                <c:pt idx="307">
                  <c:v>486.002583986505</c:v>
                </c:pt>
                <c:pt idx="308">
                  <c:v>486.303248694583</c:v>
                </c:pt>
                <c:pt idx="309">
                  <c:v>486.56342980557</c:v>
                </c:pt>
                <c:pt idx="310">
                  <c:v>486.848024631878</c:v>
                </c:pt>
                <c:pt idx="311">
                  <c:v>487.108103679218</c:v>
                </c:pt>
                <c:pt idx="312">
                  <c:v>487.349527545159</c:v>
                </c:pt>
                <c:pt idx="313">
                  <c:v>487.664687326391</c:v>
                </c:pt>
                <c:pt idx="314">
                  <c:v>487.964301167101</c:v>
                </c:pt>
                <c:pt idx="315">
                  <c:v>488.275700684903</c:v>
                </c:pt>
                <c:pt idx="316">
                  <c:v>488.471734305367</c:v>
                </c:pt>
                <c:pt idx="317">
                  <c:v>488.78067330665</c:v>
                </c:pt>
                <c:pt idx="318">
                  <c:v>488.982303591975</c:v>
                </c:pt>
                <c:pt idx="319">
                  <c:v>489.637854654104</c:v>
                </c:pt>
                <c:pt idx="320">
                  <c:v>489.646291358483</c:v>
                </c:pt>
                <c:pt idx="321">
                  <c:v>489.969695199408</c:v>
                </c:pt>
                <c:pt idx="322">
                  <c:v>490.205783832556</c:v>
                </c:pt>
                <c:pt idx="323">
                  <c:v>490.569809872202</c:v>
                </c:pt>
                <c:pt idx="324">
                  <c:v>490.938914240305</c:v>
                </c:pt>
                <c:pt idx="325">
                  <c:v>491.268172104259</c:v>
                </c:pt>
                <c:pt idx="326">
                  <c:v>491.649948237602</c:v>
                </c:pt>
                <c:pt idx="327">
                  <c:v>491.983162060526</c:v>
                </c:pt>
                <c:pt idx="328">
                  <c:v>492.33318998998</c:v>
                </c:pt>
                <c:pt idx="329">
                  <c:v>492.608306437681</c:v>
                </c:pt>
                <c:pt idx="330">
                  <c:v>492.994687857337</c:v>
                </c:pt>
                <c:pt idx="331">
                  <c:v>493.376682515658</c:v>
                </c:pt>
                <c:pt idx="332">
                  <c:v>493.73123231604</c:v>
                </c:pt>
                <c:pt idx="333">
                  <c:v>494.059550827101</c:v>
                </c:pt>
                <c:pt idx="334">
                  <c:v>494.417384674791</c:v>
                </c:pt>
                <c:pt idx="335">
                  <c:v>494.741901444911</c:v>
                </c:pt>
                <c:pt idx="336">
                  <c:v>495.157860683671</c:v>
                </c:pt>
                <c:pt idx="337">
                  <c:v>495.548956335552</c:v>
                </c:pt>
                <c:pt idx="338">
                  <c:v>495.98230008359</c:v>
                </c:pt>
                <c:pt idx="339">
                  <c:v>496.280546522977</c:v>
                </c:pt>
                <c:pt idx="340">
                  <c:v>496.655815643672</c:v>
                </c:pt>
                <c:pt idx="341">
                  <c:v>496.990778521027</c:v>
                </c:pt>
                <c:pt idx="342">
                  <c:v>497.362083101886</c:v>
                </c:pt>
                <c:pt idx="343">
                  <c:v>497.766629015949</c:v>
                </c:pt>
                <c:pt idx="344">
                  <c:v>498.206511523224</c:v>
                </c:pt>
                <c:pt idx="345">
                  <c:v>498.570166253108</c:v>
                </c:pt>
                <c:pt idx="346">
                  <c:v>498.992556451857</c:v>
                </c:pt>
                <c:pt idx="347">
                  <c:v>499.443531121781</c:v>
                </c:pt>
                <c:pt idx="348">
                  <c:v>499.869616091668</c:v>
                </c:pt>
                <c:pt idx="349">
                  <c:v>500.234322312154</c:v>
                </c:pt>
                <c:pt idx="350">
                  <c:v>500.653154676196</c:v>
                </c:pt>
                <c:pt idx="351">
                  <c:v>500.975061358139</c:v>
                </c:pt>
                <c:pt idx="352">
                  <c:v>501.424420491378</c:v>
                </c:pt>
                <c:pt idx="353">
                  <c:v>502.672472903144</c:v>
                </c:pt>
                <c:pt idx="354">
                  <c:v>503.16208447127</c:v>
                </c:pt>
                <c:pt idx="355">
                  <c:v>503.580400040059</c:v>
                </c:pt>
                <c:pt idx="356">
                  <c:v>504.068244996818</c:v>
                </c:pt>
                <c:pt idx="357">
                  <c:v>504.507840912208</c:v>
                </c:pt>
                <c:pt idx="358">
                  <c:v>504.846218706426</c:v>
                </c:pt>
                <c:pt idx="359">
                  <c:v>505.26133392721</c:v>
                </c:pt>
                <c:pt idx="360">
                  <c:v>505.668275431699</c:v>
                </c:pt>
                <c:pt idx="361">
                  <c:v>506.109840508675</c:v>
                </c:pt>
                <c:pt idx="362">
                  <c:v>506.444110639483</c:v>
                </c:pt>
                <c:pt idx="363">
                  <c:v>506.894096875295</c:v>
                </c:pt>
                <c:pt idx="364">
                  <c:v>507.244690573515</c:v>
                </c:pt>
                <c:pt idx="365">
                  <c:v>507.692223324387</c:v>
                </c:pt>
                <c:pt idx="366">
                  <c:v>508.124391944876</c:v>
                </c:pt>
                <c:pt idx="367">
                  <c:v>508.548004913028</c:v>
                </c:pt>
                <c:pt idx="368">
                  <c:v>509.515250527722</c:v>
                </c:pt>
                <c:pt idx="369">
                  <c:v>509.399653296102</c:v>
                </c:pt>
                <c:pt idx="370">
                  <c:v>509.805716192125</c:v>
                </c:pt>
                <c:pt idx="371">
                  <c:v>510.153284124433</c:v>
                </c:pt>
                <c:pt idx="372">
                  <c:v>510.558187521577</c:v>
                </c:pt>
                <c:pt idx="373">
                  <c:v>510.954434597452</c:v>
                </c:pt>
                <c:pt idx="374">
                  <c:v>511.326949062539</c:v>
                </c:pt>
                <c:pt idx="375">
                  <c:v>511.617658043822</c:v>
                </c:pt>
                <c:pt idx="376">
                  <c:v>511.996116925327</c:v>
                </c:pt>
                <c:pt idx="377">
                  <c:v>512.381858713117</c:v>
                </c:pt>
                <c:pt idx="378">
                  <c:v>512.663209046802</c:v>
                </c:pt>
                <c:pt idx="379">
                  <c:v>513.131056148058</c:v>
                </c:pt>
                <c:pt idx="380">
                  <c:v>513.600675727515</c:v>
                </c:pt>
                <c:pt idx="381">
                  <c:v>513.981959805963</c:v>
                </c:pt>
                <c:pt idx="382">
                  <c:v>514.419007501983</c:v>
                </c:pt>
                <c:pt idx="383">
                  <c:v>514.838299430555</c:v>
                </c:pt>
                <c:pt idx="384">
                  <c:v>515.232729431605</c:v>
                </c:pt>
                <c:pt idx="385">
                  <c:v>515.532266043498</c:v>
                </c:pt>
                <c:pt idx="386">
                  <c:v>515.987094350504</c:v>
                </c:pt>
                <c:pt idx="387">
                  <c:v>516.785874726113</c:v>
                </c:pt>
                <c:pt idx="388">
                  <c:v>516.877676551932</c:v>
                </c:pt>
                <c:pt idx="389">
                  <c:v>518.004746162512</c:v>
                </c:pt>
                <c:pt idx="390">
                  <c:v>518.418390533834</c:v>
                </c:pt>
                <c:pt idx="391">
                  <c:v>518.846137232695</c:v>
                </c:pt>
                <c:pt idx="392">
                  <c:v>520.813942392392</c:v>
                </c:pt>
                <c:pt idx="393">
                  <c:v>519.920242789358</c:v>
                </c:pt>
                <c:pt idx="394">
                  <c:v>519.996494250033</c:v>
                </c:pt>
                <c:pt idx="395">
                  <c:v>520.363333403167</c:v>
                </c:pt>
                <c:pt idx="396">
                  <c:v>520.728363764291</c:v>
                </c:pt>
                <c:pt idx="397">
                  <c:v>521.106785447749</c:v>
                </c:pt>
                <c:pt idx="398">
                  <c:v>521.376721577942</c:v>
                </c:pt>
                <c:pt idx="399">
                  <c:v>521.743786794697</c:v>
                </c:pt>
                <c:pt idx="400">
                  <c:v>522.139281477011</c:v>
                </c:pt>
                <c:pt idx="401">
                  <c:v>522.523643310346</c:v>
                </c:pt>
                <c:pt idx="402">
                  <c:v>522.929635901291</c:v>
                </c:pt>
                <c:pt idx="403">
                  <c:v>523.325519340847</c:v>
                </c:pt>
                <c:pt idx="404">
                  <c:v>523.636725424491</c:v>
                </c:pt>
                <c:pt idx="405">
                  <c:v>524.043367070742</c:v>
                </c:pt>
                <c:pt idx="406">
                  <c:v>524.432586091641</c:v>
                </c:pt>
                <c:pt idx="407">
                  <c:v>524.818891517725</c:v>
                </c:pt>
                <c:pt idx="408">
                  <c:v>525.082950629639</c:v>
                </c:pt>
                <c:pt idx="409">
                  <c:v>525.556985426326</c:v>
                </c:pt>
                <c:pt idx="410">
                  <c:v>526.016660744618</c:v>
                </c:pt>
                <c:pt idx="411">
                  <c:v>526.332677641929</c:v>
                </c:pt>
                <c:pt idx="412">
                  <c:v>527.733767498243</c:v>
                </c:pt>
                <c:pt idx="413">
                  <c:v>527.217154988049</c:v>
                </c:pt>
                <c:pt idx="414">
                  <c:v>527.614040552419</c:v>
                </c:pt>
                <c:pt idx="415">
                  <c:v>528.05932867814</c:v>
                </c:pt>
                <c:pt idx="416">
                  <c:v>528.529817512263</c:v>
                </c:pt>
                <c:pt idx="417">
                  <c:v>529.56489199505</c:v>
                </c:pt>
                <c:pt idx="418">
                  <c:v>529.437481977214</c:v>
                </c:pt>
                <c:pt idx="419">
                  <c:v>529.940037536272</c:v>
                </c:pt>
                <c:pt idx="420">
                  <c:v>530.381672022117</c:v>
                </c:pt>
                <c:pt idx="421">
                  <c:v>530.805215326563</c:v>
                </c:pt>
                <c:pt idx="422">
                  <c:v>532.9110140523</c:v>
                </c:pt>
                <c:pt idx="423">
                  <c:v>531.87103528625</c:v>
                </c:pt>
                <c:pt idx="424">
                  <c:v>532.600169622375</c:v>
                </c:pt>
                <c:pt idx="425">
                  <c:v>533.466663858789</c:v>
                </c:pt>
                <c:pt idx="426">
                  <c:v>532.876118369276</c:v>
                </c:pt>
                <c:pt idx="427">
                  <c:v>533.293385230216</c:v>
                </c:pt>
                <c:pt idx="428">
                  <c:v>533.699681236013</c:v>
                </c:pt>
                <c:pt idx="429">
                  <c:v>533.93834376538</c:v>
                </c:pt>
                <c:pt idx="430">
                  <c:v>535.912103459959</c:v>
                </c:pt>
                <c:pt idx="431">
                  <c:v>534.954443676776</c:v>
                </c:pt>
                <c:pt idx="432">
                  <c:v>535.242534896869</c:v>
                </c:pt>
                <c:pt idx="433">
                  <c:v>536.915020184675</c:v>
                </c:pt>
                <c:pt idx="434">
                  <c:v>536.996305874979</c:v>
                </c:pt>
                <c:pt idx="435">
                  <c:v>537.403806139194</c:v>
                </c:pt>
                <c:pt idx="436">
                  <c:v>537.261550007566</c:v>
                </c:pt>
                <c:pt idx="437">
                  <c:v>538.405450156608</c:v>
                </c:pt>
                <c:pt idx="438">
                  <c:v>537.69220259918</c:v>
                </c:pt>
                <c:pt idx="439">
                  <c:v>538.489996801474</c:v>
                </c:pt>
                <c:pt idx="440">
                  <c:v>539.191081567617</c:v>
                </c:pt>
                <c:pt idx="441">
                  <c:v>540.041810183283</c:v>
                </c:pt>
                <c:pt idx="442">
                  <c:v>539.829988532939</c:v>
                </c:pt>
                <c:pt idx="443">
                  <c:v>540.930884786121</c:v>
                </c:pt>
                <c:pt idx="444">
                  <c:v>541.751386319357</c:v>
                </c:pt>
                <c:pt idx="445">
                  <c:v>542.466124670547</c:v>
                </c:pt>
                <c:pt idx="446">
                  <c:v>542.831388960379</c:v>
                </c:pt>
                <c:pt idx="447">
                  <c:v>542.741964935788</c:v>
                </c:pt>
                <c:pt idx="448">
                  <c:v>542.631349280724</c:v>
                </c:pt>
                <c:pt idx="449">
                  <c:v>543.260750456679</c:v>
                </c:pt>
                <c:pt idx="450">
                  <c:v>544.0807856988</c:v>
                </c:pt>
                <c:pt idx="451">
                  <c:v>544.884180072337</c:v>
                </c:pt>
                <c:pt idx="452">
                  <c:v>545.13463709649</c:v>
                </c:pt>
                <c:pt idx="453">
                  <c:v>545.729037565322</c:v>
                </c:pt>
                <c:pt idx="454">
                  <c:v>546.182066063343</c:v>
                </c:pt>
                <c:pt idx="455">
                  <c:v>546.169880567083</c:v>
                </c:pt>
                <c:pt idx="456">
                  <c:v>546.787644002968</c:v>
                </c:pt>
                <c:pt idx="457">
                  <c:v>547.216563578256</c:v>
                </c:pt>
                <c:pt idx="458">
                  <c:v>547.734590069087</c:v>
                </c:pt>
                <c:pt idx="459">
                  <c:v>548.360468739831</c:v>
                </c:pt>
                <c:pt idx="460">
                  <c:v>548.80901427585</c:v>
                </c:pt>
                <c:pt idx="461">
                  <c:v>549.145628783542</c:v>
                </c:pt>
                <c:pt idx="462">
                  <c:v>549.588405366174</c:v>
                </c:pt>
                <c:pt idx="463">
                  <c:v>549.604923336832</c:v>
                </c:pt>
                <c:pt idx="464">
                  <c:v>549.986863517858</c:v>
                </c:pt>
                <c:pt idx="465">
                  <c:v>550.76554822104</c:v>
                </c:pt>
                <c:pt idx="466">
                  <c:v>551.171827412939</c:v>
                </c:pt>
                <c:pt idx="467">
                  <c:v>551.19998334986</c:v>
                </c:pt>
                <c:pt idx="468">
                  <c:v>552.0827426052</c:v>
                </c:pt>
                <c:pt idx="469">
                  <c:v>552.479456972835</c:v>
                </c:pt>
                <c:pt idx="470">
                  <c:v>552.8416503461</c:v>
                </c:pt>
                <c:pt idx="471">
                  <c:v>552.817896977481</c:v>
                </c:pt>
                <c:pt idx="472">
                  <c:v>553.05225680479</c:v>
                </c:pt>
                <c:pt idx="473">
                  <c:v>553.842090112189</c:v>
                </c:pt>
                <c:pt idx="474">
                  <c:v>553.778735690139</c:v>
                </c:pt>
                <c:pt idx="475">
                  <c:v>554.246372524422</c:v>
                </c:pt>
                <c:pt idx="476">
                  <c:v>554.722318155421</c:v>
                </c:pt>
                <c:pt idx="477">
                  <c:v>555.180519304042</c:v>
                </c:pt>
                <c:pt idx="478">
                  <c:v>555.548290424372</c:v>
                </c:pt>
                <c:pt idx="479">
                  <c:v>555.829473880949</c:v>
                </c:pt>
                <c:pt idx="480">
                  <c:v>556.308403919642</c:v>
                </c:pt>
                <c:pt idx="481">
                  <c:v>556.79872379009</c:v>
                </c:pt>
                <c:pt idx="482">
                  <c:v>557.237275927877</c:v>
                </c:pt>
                <c:pt idx="483">
                  <c:v>557.74328761339</c:v>
                </c:pt>
                <c:pt idx="484">
                  <c:v>558.190495603188</c:v>
                </c:pt>
                <c:pt idx="485">
                  <c:v>558.642446699552</c:v>
                </c:pt>
                <c:pt idx="486">
                  <c:v>558.962518494987</c:v>
                </c:pt>
                <c:pt idx="487">
                  <c:v>559.502141367664</c:v>
                </c:pt>
                <c:pt idx="488">
                  <c:v>559.993144434855</c:v>
                </c:pt>
                <c:pt idx="489">
                  <c:v>560.54931591713</c:v>
                </c:pt>
                <c:pt idx="490">
                  <c:v>561.01471967874</c:v>
                </c:pt>
                <c:pt idx="491">
                  <c:v>561.554982894762</c:v>
                </c:pt>
                <c:pt idx="492">
                  <c:v>561.944544405217</c:v>
                </c:pt>
                <c:pt idx="493">
                  <c:v>562.439197047328</c:v>
                </c:pt>
                <c:pt idx="494">
                  <c:v>563.060048566592</c:v>
                </c:pt>
                <c:pt idx="495">
                  <c:v>563.521332077407</c:v>
                </c:pt>
                <c:pt idx="496">
                  <c:v>563.830322538264</c:v>
                </c:pt>
                <c:pt idx="497">
                  <c:v>564.269382784879</c:v>
                </c:pt>
                <c:pt idx="498">
                  <c:v>564.686555301326</c:v>
                </c:pt>
                <c:pt idx="499">
                  <c:v>565.167738723235</c:v>
                </c:pt>
                <c:pt idx="500">
                  <c:v>565.639763138214</c:v>
                </c:pt>
                <c:pt idx="501">
                  <c:v>566.188296322804</c:v>
                </c:pt>
                <c:pt idx="502">
                  <c:v>566.567577797137</c:v>
                </c:pt>
                <c:pt idx="503">
                  <c:v>567.048529664204</c:v>
                </c:pt>
                <c:pt idx="504">
                  <c:v>567.580873829987</c:v>
                </c:pt>
                <c:pt idx="505">
                  <c:v>568.121700275538</c:v>
                </c:pt>
                <c:pt idx="506">
                  <c:v>568.534682518381</c:v>
                </c:pt>
                <c:pt idx="507">
                  <c:v>569.12770288784</c:v>
                </c:pt>
                <c:pt idx="508">
                  <c:v>569.488099571018</c:v>
                </c:pt>
                <c:pt idx="509">
                  <c:v>569.977237858671</c:v>
                </c:pt>
                <c:pt idx="510">
                  <c:v>570.504288447877</c:v>
                </c:pt>
                <c:pt idx="511">
                  <c:v>571.003486957586</c:v>
                </c:pt>
                <c:pt idx="512">
                  <c:v>571.438560308988</c:v>
                </c:pt>
                <c:pt idx="513">
                  <c:v>572.031177177824</c:v>
                </c:pt>
                <c:pt idx="514">
                  <c:v>572.559292741651</c:v>
                </c:pt>
                <c:pt idx="515">
                  <c:v>573.166263321591</c:v>
                </c:pt>
                <c:pt idx="516">
                  <c:v>573.780159101816</c:v>
                </c:pt>
                <c:pt idx="517">
                  <c:v>574.389035776603</c:v>
                </c:pt>
                <c:pt idx="518">
                  <c:v>574.785625571653</c:v>
                </c:pt>
                <c:pt idx="519">
                  <c:v>575.515076077835</c:v>
                </c:pt>
                <c:pt idx="520">
                  <c:v>576.14999989589</c:v>
                </c:pt>
                <c:pt idx="521">
                  <c:v>576.63819611274</c:v>
                </c:pt>
                <c:pt idx="522">
                  <c:v>577.469337188074</c:v>
                </c:pt>
                <c:pt idx="523">
                  <c:v>577.976377998181</c:v>
                </c:pt>
                <c:pt idx="524">
                  <c:v>578.58876142489</c:v>
                </c:pt>
                <c:pt idx="525">
                  <c:v>579.177912827146</c:v>
                </c:pt>
                <c:pt idx="526">
                  <c:v>579.860518900018</c:v>
                </c:pt>
                <c:pt idx="527">
                  <c:v>581.011562437036</c:v>
                </c:pt>
                <c:pt idx="528">
                  <c:v>581.711729888429</c:v>
                </c:pt>
                <c:pt idx="529">
                  <c:v>582.267800523599</c:v>
                </c:pt>
                <c:pt idx="530">
                  <c:v>582.888315294367</c:v>
                </c:pt>
                <c:pt idx="531">
                  <c:v>583.603152570153</c:v>
                </c:pt>
                <c:pt idx="532">
                  <c:v>584.109646915492</c:v>
                </c:pt>
                <c:pt idx="533">
                  <c:v>584.82853786995</c:v>
                </c:pt>
                <c:pt idx="534">
                  <c:v>585.555345842062</c:v>
                </c:pt>
                <c:pt idx="535">
                  <c:v>586.124710540723</c:v>
                </c:pt>
                <c:pt idx="536">
                  <c:v>586.908921371067</c:v>
                </c:pt>
                <c:pt idx="537">
                  <c:v>587.767510732155</c:v>
                </c:pt>
                <c:pt idx="538">
                  <c:v>588.355894134531</c:v>
                </c:pt>
                <c:pt idx="539">
                  <c:v>589.143971791122</c:v>
                </c:pt>
                <c:pt idx="540">
                  <c:v>589.909355818273</c:v>
                </c:pt>
                <c:pt idx="541">
                  <c:v>590.468540270985</c:v>
                </c:pt>
                <c:pt idx="542">
                  <c:v>591.275526200355</c:v>
                </c:pt>
                <c:pt idx="543">
                  <c:v>592.07456857636</c:v>
                </c:pt>
                <c:pt idx="544">
                  <c:v>592.984174025248</c:v>
                </c:pt>
                <c:pt idx="545">
                  <c:v>593.725878365953</c:v>
                </c:pt>
                <c:pt idx="546">
                  <c:v>594.514130159232</c:v>
                </c:pt>
                <c:pt idx="547">
                  <c:v>595.103318037446</c:v>
                </c:pt>
                <c:pt idx="548">
                  <c:v>595.912196753945</c:v>
                </c:pt>
                <c:pt idx="549">
                  <c:v>596.726774934397</c:v>
                </c:pt>
                <c:pt idx="550">
                  <c:v>597.580348694929</c:v>
                </c:pt>
                <c:pt idx="551">
                  <c:v>598.237843315265</c:v>
                </c:pt>
                <c:pt idx="552">
                  <c:v>599.098841410143</c:v>
                </c:pt>
                <c:pt idx="553">
                  <c:v>599.905677646308</c:v>
                </c:pt>
                <c:pt idx="554">
                  <c:v>600.881339641629</c:v>
                </c:pt>
                <c:pt idx="555">
                  <c:v>601.969596414556</c:v>
                </c:pt>
                <c:pt idx="556">
                  <c:v>602.831705383668</c:v>
                </c:pt>
                <c:pt idx="557">
                  <c:v>603.79324799468</c:v>
                </c:pt>
                <c:pt idx="558">
                  <c:v>604.765547542173</c:v>
                </c:pt>
                <c:pt idx="559">
                  <c:v>605.708042773475</c:v>
                </c:pt>
                <c:pt idx="560">
                  <c:v>606.492035045098</c:v>
                </c:pt>
                <c:pt idx="561">
                  <c:v>607.622891065634</c:v>
                </c:pt>
                <c:pt idx="562">
                  <c:v>608.475245199725</c:v>
                </c:pt>
                <c:pt idx="563">
                  <c:v>609.457987649866</c:v>
                </c:pt>
                <c:pt idx="564">
                  <c:v>610.535078765149</c:v>
                </c:pt>
                <c:pt idx="565">
                  <c:v>611.577143359184</c:v>
                </c:pt>
                <c:pt idx="566">
                  <c:v>612.383521321672</c:v>
                </c:pt>
                <c:pt idx="567">
                  <c:v>613.486370779268</c:v>
                </c:pt>
                <c:pt idx="568">
                  <c:v>614.629695400462</c:v>
                </c:pt>
                <c:pt idx="569">
                  <c:v>615.672418501138</c:v>
                </c:pt>
                <c:pt idx="570">
                  <c:v>617.038064027531</c:v>
                </c:pt>
                <c:pt idx="571">
                  <c:v>618.201409198805</c:v>
                </c:pt>
                <c:pt idx="572">
                  <c:v>619.066844685393</c:v>
                </c:pt>
                <c:pt idx="573">
                  <c:v>620.2033633245</c:v>
                </c:pt>
                <c:pt idx="574">
                  <c:v>621.378154195278</c:v>
                </c:pt>
                <c:pt idx="575">
                  <c:v>622.324955095409</c:v>
                </c:pt>
                <c:pt idx="576">
                  <c:v>623.499427888966</c:v>
                </c:pt>
                <c:pt idx="577">
                  <c:v>624.651546426945</c:v>
                </c:pt>
                <c:pt idx="578">
                  <c:v>625.835324561557</c:v>
                </c:pt>
                <c:pt idx="579">
                  <c:v>627.120803762012</c:v>
                </c:pt>
                <c:pt idx="580">
                  <c:v>628.389084033307</c:v>
                </c:pt>
                <c:pt idx="581">
                  <c:v>629.419767437433</c:v>
                </c:pt>
                <c:pt idx="582">
                  <c:v>630.6550301828</c:v>
                </c:pt>
                <c:pt idx="583">
                  <c:v>631.884214506385</c:v>
                </c:pt>
                <c:pt idx="584">
                  <c:v>633.171747429814</c:v>
                </c:pt>
                <c:pt idx="585">
                  <c:v>634.49434648751</c:v>
                </c:pt>
                <c:pt idx="586">
                  <c:v>635.859632089561</c:v>
                </c:pt>
                <c:pt idx="587">
                  <c:v>637.001879395248</c:v>
                </c:pt>
                <c:pt idx="588">
                  <c:v>638.319608724995</c:v>
                </c:pt>
                <c:pt idx="589">
                  <c:v>639.598305955146</c:v>
                </c:pt>
                <c:pt idx="590">
                  <c:v>640.919615881834</c:v>
                </c:pt>
                <c:pt idx="591">
                  <c:v>641.87077637767</c:v>
                </c:pt>
                <c:pt idx="592">
                  <c:v>643.184028448532</c:v>
                </c:pt>
                <c:pt idx="593">
                  <c:v>644.474800787472</c:v>
                </c:pt>
                <c:pt idx="594">
                  <c:v>645.803915795456</c:v>
                </c:pt>
                <c:pt idx="595">
                  <c:v>647.154597086899</c:v>
                </c:pt>
                <c:pt idx="596">
                  <c:v>648.491631875122</c:v>
                </c:pt>
                <c:pt idx="597">
                  <c:v>649.894401355925</c:v>
                </c:pt>
                <c:pt idx="598">
                  <c:v>651.128383061213</c:v>
                </c:pt>
                <c:pt idx="599">
                  <c:v>652.51185292785</c:v>
                </c:pt>
                <c:pt idx="600">
                  <c:v>653.60958003781</c:v>
                </c:pt>
                <c:pt idx="601">
                  <c:v>655.210677580703</c:v>
                </c:pt>
                <c:pt idx="602">
                  <c:v>656.343972085101</c:v>
                </c:pt>
                <c:pt idx="603">
                  <c:v>657.687648715012</c:v>
                </c:pt>
                <c:pt idx="604">
                  <c:v>659.153917712877</c:v>
                </c:pt>
                <c:pt idx="605">
                  <c:v>660.559730359422</c:v>
                </c:pt>
                <c:pt idx="606">
                  <c:v>661.601008406999</c:v>
                </c:pt>
                <c:pt idx="607">
                  <c:v>662.93507372976</c:v>
                </c:pt>
                <c:pt idx="608">
                  <c:v>664.195331474812</c:v>
                </c:pt>
                <c:pt idx="609">
                  <c:v>665.334544641302</c:v>
                </c:pt>
                <c:pt idx="610">
                  <c:v>666.623769762851</c:v>
                </c:pt>
                <c:pt idx="611">
                  <c:v>667.81733572094</c:v>
                </c:pt>
                <c:pt idx="612">
                  <c:v>668.696976914003</c:v>
                </c:pt>
                <c:pt idx="613">
                  <c:v>669.743447824075</c:v>
                </c:pt>
                <c:pt idx="614">
                  <c:v>671.190657828856</c:v>
                </c:pt>
                <c:pt idx="615">
                  <c:v>672.009744237534</c:v>
                </c:pt>
                <c:pt idx="616">
                  <c:v>672.691764161041</c:v>
                </c:pt>
                <c:pt idx="617">
                  <c:v>673.552755694449</c:v>
                </c:pt>
                <c:pt idx="618">
                  <c:v>674.286537374675</c:v>
                </c:pt>
                <c:pt idx="619">
                  <c:v>675.034139603464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"7(245)"</c:f>
              <c:strCache>
                <c:ptCount val="1"/>
                <c:pt idx="0">
                  <c:v>7(245)</c:v>
                </c:pt>
              </c:strCache>
            </c:strRef>
          </c:tx>
          <c:spPr bwMode="auto">
            <a:prstGeom prst="rect">
              <a:avLst/>
            </a:prstGeom>
            <a:solidFill>
              <a:srgbClr val="264478"/>
            </a:solidFill>
            <a:ln w="38160" cap="rnd">
              <a:solidFill>
                <a:srgbClr val="264478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[5]Лист1!$M$14:$M$626</c:f>
              <c:numCache>
                <c:formatCode>General</c:formatCode>
                <c:ptCount val="613"/>
                <c:pt idx="0">
                  <c:v>1.53516429268058</c:v>
                </c:pt>
                <c:pt idx="1">
                  <c:v>2.51003797554992</c:v>
                </c:pt>
                <c:pt idx="2">
                  <c:v>3.39319835373781</c:v>
                </c:pt>
                <c:pt idx="3">
                  <c:v>9.20149123966042</c:v>
                </c:pt>
                <c:pt idx="4">
                  <c:v>10.8156211910668</c:v>
                </c:pt>
                <c:pt idx="5">
                  <c:v>12.7661256193627</c:v>
                </c:pt>
                <c:pt idx="6">
                  <c:v>13.5662140858238</c:v>
                </c:pt>
                <c:pt idx="7">
                  <c:v>21.4042669131771</c:v>
                </c:pt>
                <c:pt idx="8">
                  <c:v>22.4553424745611</c:v>
                </c:pt>
                <c:pt idx="9">
                  <c:v>25.2616536577572</c:v>
                </c:pt>
                <c:pt idx="10">
                  <c:v>32.4018556881726</c:v>
                </c:pt>
                <c:pt idx="11">
                  <c:v>37.6821947225475</c:v>
                </c:pt>
                <c:pt idx="12">
                  <c:v>40.2441001190167</c:v>
                </c:pt>
                <c:pt idx="13">
                  <c:v>42.3164552531468</c:v>
                </c:pt>
                <c:pt idx="14">
                  <c:v>44.1923791501053</c:v>
                </c:pt>
                <c:pt idx="15">
                  <c:v>46.3121545445929</c:v>
                </c:pt>
                <c:pt idx="16">
                  <c:v>48.9235267166103</c:v>
                </c:pt>
                <c:pt idx="17">
                  <c:v>54.5634109400911</c:v>
                </c:pt>
                <c:pt idx="18">
                  <c:v>57.7949861632561</c:v>
                </c:pt>
                <c:pt idx="19">
                  <c:v>65.4521314954798</c:v>
                </c:pt>
                <c:pt idx="20">
                  <c:v>66.2025117538084</c:v>
                </c:pt>
                <c:pt idx="21">
                  <c:v>67.2131155134074</c:v>
                </c:pt>
                <c:pt idx="22">
                  <c:v>71.8424557253098</c:v>
                </c:pt>
                <c:pt idx="23">
                  <c:v>76.6337495156056</c:v>
                </c:pt>
                <c:pt idx="24">
                  <c:v>84.089667277964</c:v>
                </c:pt>
                <c:pt idx="25">
                  <c:v>89.0190203064736</c:v>
                </c:pt>
                <c:pt idx="26">
                  <c:v>92.6083854330262</c:v>
                </c:pt>
                <c:pt idx="27">
                  <c:v>112.375658286439</c:v>
                </c:pt>
                <c:pt idx="28">
                  <c:v>121.683715763414</c:v>
                </c:pt>
                <c:pt idx="29">
                  <c:v>133.538993932853</c:v>
                </c:pt>
                <c:pt idx="30">
                  <c:v>146.949069702889</c:v>
                </c:pt>
                <c:pt idx="31">
                  <c:v>155.297930254086</c:v>
                </c:pt>
                <c:pt idx="32">
                  <c:v>179.681428753474</c:v>
                </c:pt>
                <c:pt idx="33">
                  <c:v>208.614529587638</c:v>
                </c:pt>
                <c:pt idx="34">
                  <c:v>219.201349227941</c:v>
                </c:pt>
                <c:pt idx="35">
                  <c:v>233.259365189609</c:v>
                </c:pt>
                <c:pt idx="36">
                  <c:v>247.296781181839</c:v>
                </c:pt>
                <c:pt idx="37">
                  <c:v>262.588154529482</c:v>
                </c:pt>
                <c:pt idx="38">
                  <c:v>277.238419723535</c:v>
                </c:pt>
                <c:pt idx="39">
                  <c:v>291.652383752663</c:v>
                </c:pt>
                <c:pt idx="40">
                  <c:v>305.350775004323</c:v>
                </c:pt>
                <c:pt idx="41">
                  <c:v>317.932251384429</c:v>
                </c:pt>
                <c:pt idx="42">
                  <c:v>328.894427652446</c:v>
                </c:pt>
                <c:pt idx="43">
                  <c:v>336.865607962561</c:v>
                </c:pt>
                <c:pt idx="44">
                  <c:v>343.731053147858</c:v>
                </c:pt>
                <c:pt idx="45">
                  <c:v>348.278352520969</c:v>
                </c:pt>
                <c:pt idx="46">
                  <c:v>351.083365503036</c:v>
                </c:pt>
                <c:pt idx="47">
                  <c:v>352.008529909532</c:v>
                </c:pt>
                <c:pt idx="48">
                  <c:v>262.947195748514</c:v>
                </c:pt>
                <c:pt idx="49">
                  <c:v>278.090852148642</c:v>
                </c:pt>
                <c:pt idx="50">
                  <c:v>298.703969277506</c:v>
                </c:pt>
                <c:pt idx="51">
                  <c:v>318.110335673248</c:v>
                </c:pt>
                <c:pt idx="52">
                  <c:v>333.481734165761</c:v>
                </c:pt>
                <c:pt idx="53">
                  <c:v>357.28929913111</c:v>
                </c:pt>
                <c:pt idx="54">
                  <c:v>364.423264830953</c:v>
                </c:pt>
                <c:pt idx="55">
                  <c:v>365.403892976274</c:v>
                </c:pt>
                <c:pt idx="56">
                  <c:v>367.547440631116</c:v>
                </c:pt>
                <c:pt idx="57">
                  <c:v>369.402162267655</c:v>
                </c:pt>
                <c:pt idx="58">
                  <c:v>371.19407274905</c:v>
                </c:pt>
                <c:pt idx="59">
                  <c:v>372.853173419518</c:v>
                </c:pt>
                <c:pt idx="60">
                  <c:v>374.391224368195</c:v>
                </c:pt>
                <c:pt idx="61">
                  <c:v>375.881404552839</c:v>
                </c:pt>
                <c:pt idx="62">
                  <c:v>377.262486986251</c:v>
                </c:pt>
                <c:pt idx="63">
                  <c:v>378.643403204665</c:v>
                </c:pt>
                <c:pt idx="64">
                  <c:v>379.851428329723</c:v>
                </c:pt>
                <c:pt idx="65">
                  <c:v>380.976446927928</c:v>
                </c:pt>
                <c:pt idx="66">
                  <c:v>382.26082204967</c:v>
                </c:pt>
                <c:pt idx="67">
                  <c:v>383.501112082078</c:v>
                </c:pt>
                <c:pt idx="68">
                  <c:v>384.622429193235</c:v>
                </c:pt>
                <c:pt idx="69">
                  <c:v>385.777617176733</c:v>
                </c:pt>
                <c:pt idx="70">
                  <c:v>386.869039280288</c:v>
                </c:pt>
                <c:pt idx="71">
                  <c:v>388.000440400296</c:v>
                </c:pt>
                <c:pt idx="72">
                  <c:v>389.124001300376</c:v>
                </c:pt>
                <c:pt idx="73">
                  <c:v>390.159904439673</c:v>
                </c:pt>
                <c:pt idx="74">
                  <c:v>391.097651939826</c:v>
                </c:pt>
                <c:pt idx="75">
                  <c:v>392.18214676387</c:v>
                </c:pt>
                <c:pt idx="76">
                  <c:v>393.251005908346</c:v>
                </c:pt>
                <c:pt idx="77">
                  <c:v>394.260232749313</c:v>
                </c:pt>
                <c:pt idx="78">
                  <c:v>395.233261928984</c:v>
                </c:pt>
                <c:pt idx="79">
                  <c:v>396.219463536235</c:v>
                </c:pt>
                <c:pt idx="80">
                  <c:v>397.13279328521</c:v>
                </c:pt>
                <c:pt idx="81">
                  <c:v>398.082594610428</c:v>
                </c:pt>
                <c:pt idx="82">
                  <c:v>399.095928178699</c:v>
                </c:pt>
                <c:pt idx="83">
                  <c:v>400.019927547573</c:v>
                </c:pt>
                <c:pt idx="84">
                  <c:v>400.925825266301</c:v>
                </c:pt>
                <c:pt idx="85">
                  <c:v>401.878409827637</c:v>
                </c:pt>
                <c:pt idx="86">
                  <c:v>402.797446645439</c:v>
                </c:pt>
                <c:pt idx="87">
                  <c:v>404.516087002293</c:v>
                </c:pt>
                <c:pt idx="88">
                  <c:v>405.439900437593</c:v>
                </c:pt>
                <c:pt idx="89">
                  <c:v>406.308374600877</c:v>
                </c:pt>
                <c:pt idx="90">
                  <c:v>407.158976821569</c:v>
                </c:pt>
                <c:pt idx="91">
                  <c:v>407.964911110226</c:v>
                </c:pt>
                <c:pt idx="92">
                  <c:v>408.830456660562</c:v>
                </c:pt>
                <c:pt idx="93">
                  <c:v>409.622913859277</c:v>
                </c:pt>
                <c:pt idx="94">
                  <c:v>410.476267540393</c:v>
                </c:pt>
                <c:pt idx="95">
                  <c:v>411.311761387525</c:v>
                </c:pt>
                <c:pt idx="96">
                  <c:v>412.119314781535</c:v>
                </c:pt>
                <c:pt idx="97">
                  <c:v>412.842622323295</c:v>
                </c:pt>
                <c:pt idx="98">
                  <c:v>413.641540204197</c:v>
                </c:pt>
                <c:pt idx="99">
                  <c:v>414.459405804145</c:v>
                </c:pt>
                <c:pt idx="100">
                  <c:v>415.196505435647</c:v>
                </c:pt>
                <c:pt idx="101">
                  <c:v>415.995563240387</c:v>
                </c:pt>
                <c:pt idx="102">
                  <c:v>416.760694952634</c:v>
                </c:pt>
                <c:pt idx="103">
                  <c:v>417.51129722629</c:v>
                </c:pt>
                <c:pt idx="104">
                  <c:v>418.297138250692</c:v>
                </c:pt>
                <c:pt idx="105">
                  <c:v>419.065406878676</c:v>
                </c:pt>
                <c:pt idx="106">
                  <c:v>419.711028388157</c:v>
                </c:pt>
                <c:pt idx="107">
                  <c:v>420.45759560464</c:v>
                </c:pt>
                <c:pt idx="108">
                  <c:v>421.226033433431</c:v>
                </c:pt>
                <c:pt idx="109">
                  <c:v>422.009556059487</c:v>
                </c:pt>
                <c:pt idx="110">
                  <c:v>422.75677302464</c:v>
                </c:pt>
                <c:pt idx="111">
                  <c:v>423.47230348933</c:v>
                </c:pt>
                <c:pt idx="112">
                  <c:v>424.190275387561</c:v>
                </c:pt>
                <c:pt idx="113">
                  <c:v>424.809566726634</c:v>
                </c:pt>
                <c:pt idx="114">
                  <c:v>425.506160622452</c:v>
                </c:pt>
                <c:pt idx="115">
                  <c:v>426.178764205284</c:v>
                </c:pt>
                <c:pt idx="116">
                  <c:v>426.834194933382</c:v>
                </c:pt>
                <c:pt idx="117">
                  <c:v>427.451971911929</c:v>
                </c:pt>
                <c:pt idx="118">
                  <c:v>428.137720904705</c:v>
                </c:pt>
                <c:pt idx="119">
                  <c:v>428.72548129485</c:v>
                </c:pt>
                <c:pt idx="120">
                  <c:v>429.377007662906</c:v>
                </c:pt>
                <c:pt idx="121">
                  <c:v>430.059407798863</c:v>
                </c:pt>
                <c:pt idx="122">
                  <c:v>430.676749884805</c:v>
                </c:pt>
                <c:pt idx="123">
                  <c:v>431.273641685315</c:v>
                </c:pt>
                <c:pt idx="124">
                  <c:v>431.869900365811</c:v>
                </c:pt>
                <c:pt idx="125">
                  <c:v>432.441004611085</c:v>
                </c:pt>
                <c:pt idx="126">
                  <c:v>433.058017272562</c:v>
                </c:pt>
                <c:pt idx="127">
                  <c:v>433.676548061913</c:v>
                </c:pt>
                <c:pt idx="128">
                  <c:v>434.281653085274</c:v>
                </c:pt>
                <c:pt idx="129">
                  <c:v>434.809912110232</c:v>
                </c:pt>
                <c:pt idx="130">
                  <c:v>435.365162873592</c:v>
                </c:pt>
                <c:pt idx="131">
                  <c:v>435.945218920143</c:v>
                </c:pt>
                <c:pt idx="132">
                  <c:v>436.466968663292</c:v>
                </c:pt>
                <c:pt idx="133">
                  <c:v>437.073080915728</c:v>
                </c:pt>
                <c:pt idx="134">
                  <c:v>437.610078570086</c:v>
                </c:pt>
                <c:pt idx="135">
                  <c:v>438.186096588925</c:v>
                </c:pt>
                <c:pt idx="136">
                  <c:v>438.770497431944</c:v>
                </c:pt>
                <c:pt idx="137">
                  <c:v>439.35430866926</c:v>
                </c:pt>
                <c:pt idx="138">
                  <c:v>439.858735723683</c:v>
                </c:pt>
                <c:pt idx="139">
                  <c:v>440.40037603539</c:v>
                </c:pt>
                <c:pt idx="140">
                  <c:v>440.955604788468</c:v>
                </c:pt>
                <c:pt idx="141">
                  <c:v>442.022622786026</c:v>
                </c:pt>
                <c:pt idx="142">
                  <c:v>442.499389755581</c:v>
                </c:pt>
                <c:pt idx="143">
                  <c:v>443.013095275403</c:v>
                </c:pt>
                <c:pt idx="144">
                  <c:v>443.522691383651</c:v>
                </c:pt>
                <c:pt idx="145">
                  <c:v>444.056661577668</c:v>
                </c:pt>
                <c:pt idx="146">
                  <c:v>444.496215381564</c:v>
                </c:pt>
                <c:pt idx="147">
                  <c:v>445.018230954974</c:v>
                </c:pt>
                <c:pt idx="148">
                  <c:v>445.511418808987</c:v>
                </c:pt>
                <c:pt idx="149">
                  <c:v>445.969352470918</c:v>
                </c:pt>
                <c:pt idx="150">
                  <c:v>446.478853900624</c:v>
                </c:pt>
                <c:pt idx="151">
                  <c:v>446.980380313119</c:v>
                </c:pt>
                <c:pt idx="152">
                  <c:v>447.428721849254</c:v>
                </c:pt>
                <c:pt idx="153">
                  <c:v>447.92191146631</c:v>
                </c:pt>
                <c:pt idx="154">
                  <c:v>448.37427530654</c:v>
                </c:pt>
                <c:pt idx="155">
                  <c:v>448.773798113932</c:v>
                </c:pt>
                <c:pt idx="156">
                  <c:v>449.238549346172</c:v>
                </c:pt>
                <c:pt idx="157">
                  <c:v>449.760447693801</c:v>
                </c:pt>
                <c:pt idx="158">
                  <c:v>450.14775913389</c:v>
                </c:pt>
                <c:pt idx="159">
                  <c:v>450.631887803888</c:v>
                </c:pt>
                <c:pt idx="160">
                  <c:v>451.079401846575</c:v>
                </c:pt>
                <c:pt idx="161">
                  <c:v>451.486608989895</c:v>
                </c:pt>
                <c:pt idx="162">
                  <c:v>451.946206152009</c:v>
                </c:pt>
                <c:pt idx="163">
                  <c:v>452.405532704472</c:v>
                </c:pt>
                <c:pt idx="164">
                  <c:v>452.844753918168</c:v>
                </c:pt>
                <c:pt idx="165">
                  <c:v>453.288266896207</c:v>
                </c:pt>
                <c:pt idx="166">
                  <c:v>453.703139163192</c:v>
                </c:pt>
                <c:pt idx="167">
                  <c:v>454.081963283203</c:v>
                </c:pt>
                <c:pt idx="168">
                  <c:v>454.532394651888</c:v>
                </c:pt>
                <c:pt idx="169">
                  <c:v>454.942862689498</c:v>
                </c:pt>
                <c:pt idx="170">
                  <c:v>455.357155628906</c:v>
                </c:pt>
                <c:pt idx="171">
                  <c:v>455.735651925104</c:v>
                </c:pt>
                <c:pt idx="172">
                  <c:v>456.157590105421</c:v>
                </c:pt>
                <c:pt idx="173">
                  <c:v>456.559071716724</c:v>
                </c:pt>
                <c:pt idx="174">
                  <c:v>456.97258865158</c:v>
                </c:pt>
                <c:pt idx="175">
                  <c:v>457.381941510034</c:v>
                </c:pt>
                <c:pt idx="176">
                  <c:v>457.810705662796</c:v>
                </c:pt>
                <c:pt idx="177">
                  <c:v>458.125249596536</c:v>
                </c:pt>
                <c:pt idx="178">
                  <c:v>458.565120550553</c:v>
                </c:pt>
                <c:pt idx="179">
                  <c:v>458.984840579528</c:v>
                </c:pt>
                <c:pt idx="180">
                  <c:v>459.310640088404</c:v>
                </c:pt>
                <c:pt idx="181">
                  <c:v>459.779100029796</c:v>
                </c:pt>
                <c:pt idx="182">
                  <c:v>460.139129767441</c:v>
                </c:pt>
                <c:pt idx="183">
                  <c:v>460.464154816487</c:v>
                </c:pt>
                <c:pt idx="184">
                  <c:v>460.901498565747</c:v>
                </c:pt>
                <c:pt idx="185">
                  <c:v>461.299580984934</c:v>
                </c:pt>
                <c:pt idx="186">
                  <c:v>461.63209647531</c:v>
                </c:pt>
                <c:pt idx="187">
                  <c:v>462.014306858722</c:v>
                </c:pt>
                <c:pt idx="188">
                  <c:v>462.388097908101</c:v>
                </c:pt>
                <c:pt idx="189">
                  <c:v>462.712561859062</c:v>
                </c:pt>
                <c:pt idx="190">
                  <c:v>463.09660415652</c:v>
                </c:pt>
                <c:pt idx="191">
                  <c:v>463.50350510467</c:v>
                </c:pt>
                <c:pt idx="192">
                  <c:v>463.940444559431</c:v>
                </c:pt>
                <c:pt idx="193">
                  <c:v>464.273912064325</c:v>
                </c:pt>
                <c:pt idx="194">
                  <c:v>464.644753003841</c:v>
                </c:pt>
                <c:pt idx="195">
                  <c:v>464.981233323814</c:v>
                </c:pt>
                <c:pt idx="196">
                  <c:v>465.256471365675</c:v>
                </c:pt>
                <c:pt idx="197">
                  <c:v>465.657196478425</c:v>
                </c:pt>
                <c:pt idx="198">
                  <c:v>465.90133271519</c:v>
                </c:pt>
                <c:pt idx="199">
                  <c:v>466.22803912556</c:v>
                </c:pt>
                <c:pt idx="200">
                  <c:v>466.56181642792</c:v>
                </c:pt>
                <c:pt idx="201">
                  <c:v>466.872989841574</c:v>
                </c:pt>
                <c:pt idx="202">
                  <c:v>467.15304157339</c:v>
                </c:pt>
                <c:pt idx="203">
                  <c:v>467.47404667919</c:v>
                </c:pt>
                <c:pt idx="204">
                  <c:v>467.768240341049</c:v>
                </c:pt>
                <c:pt idx="205">
                  <c:v>468.065738532345</c:v>
                </c:pt>
                <c:pt idx="206">
                  <c:v>468.41867241034</c:v>
                </c:pt>
                <c:pt idx="207">
                  <c:v>468.71554719195</c:v>
                </c:pt>
                <c:pt idx="208">
                  <c:v>468.918740255994</c:v>
                </c:pt>
                <c:pt idx="209">
                  <c:v>469.28541701177</c:v>
                </c:pt>
                <c:pt idx="210">
                  <c:v>469.807560937847</c:v>
                </c:pt>
                <c:pt idx="211">
                  <c:v>470.129260811663</c:v>
                </c:pt>
                <c:pt idx="212">
                  <c:v>470.448714054098</c:v>
                </c:pt>
                <c:pt idx="213">
                  <c:v>470.785803905077</c:v>
                </c:pt>
                <c:pt idx="214">
                  <c:v>471.107290320806</c:v>
                </c:pt>
                <c:pt idx="215">
                  <c:v>471.3625294736</c:v>
                </c:pt>
                <c:pt idx="216">
                  <c:v>471.668596241687</c:v>
                </c:pt>
                <c:pt idx="217">
                  <c:v>472.003210269144</c:v>
                </c:pt>
                <c:pt idx="218">
                  <c:v>472.326798228468</c:v>
                </c:pt>
                <c:pt idx="219">
                  <c:v>472.575587279852</c:v>
                </c:pt>
                <c:pt idx="220">
                  <c:v>472.891325118558</c:v>
                </c:pt>
                <c:pt idx="221">
                  <c:v>473.124907956897</c:v>
                </c:pt>
                <c:pt idx="222">
                  <c:v>473.376060382399</c:v>
                </c:pt>
                <c:pt idx="223">
                  <c:v>473.688212992955</c:v>
                </c:pt>
                <c:pt idx="224">
                  <c:v>474.034710508554</c:v>
                </c:pt>
                <c:pt idx="225">
                  <c:v>474.272607799214</c:v>
                </c:pt>
                <c:pt idx="226">
                  <c:v>474.861364004377</c:v>
                </c:pt>
                <c:pt idx="227">
                  <c:v>475.127811022433</c:v>
                </c:pt>
                <c:pt idx="228">
                  <c:v>475.417390447118</c:v>
                </c:pt>
                <c:pt idx="229">
                  <c:v>475.691622331622</c:v>
                </c:pt>
                <c:pt idx="230">
                  <c:v>475.961291780247</c:v>
                </c:pt>
                <c:pt idx="231">
                  <c:v>476.166818521069</c:v>
                </c:pt>
                <c:pt idx="232">
                  <c:v>476.438178590332</c:v>
                </c:pt>
                <c:pt idx="233">
                  <c:v>476.698969237481</c:v>
                </c:pt>
                <c:pt idx="234">
                  <c:v>476.96115987864</c:v>
                </c:pt>
                <c:pt idx="235">
                  <c:v>477.196299495706</c:v>
                </c:pt>
                <c:pt idx="236">
                  <c:v>477.491652481392</c:v>
                </c:pt>
                <c:pt idx="237">
                  <c:v>477.686882560008</c:v>
                </c:pt>
                <c:pt idx="238">
                  <c:v>477.935353054454</c:v>
                </c:pt>
                <c:pt idx="239">
                  <c:v>478.163914115141</c:v>
                </c:pt>
                <c:pt idx="240">
                  <c:v>478.414749961779</c:v>
                </c:pt>
                <c:pt idx="241">
                  <c:v>478.602552424313</c:v>
                </c:pt>
                <c:pt idx="242">
                  <c:v>478.822222681934</c:v>
                </c:pt>
                <c:pt idx="243">
                  <c:v>478.972164026319</c:v>
                </c:pt>
                <c:pt idx="244">
                  <c:v>479.167434453642</c:v>
                </c:pt>
                <c:pt idx="245">
                  <c:v>479.363783692314</c:v>
                </c:pt>
                <c:pt idx="246">
                  <c:v>479.570828863911</c:v>
                </c:pt>
                <c:pt idx="247">
                  <c:v>479.737182426801</c:v>
                </c:pt>
                <c:pt idx="248">
                  <c:v>479.982143445329</c:v>
                </c:pt>
                <c:pt idx="249">
                  <c:v>480.237554357888</c:v>
                </c:pt>
                <c:pt idx="250">
                  <c:v>480.488141051333</c:v>
                </c:pt>
                <c:pt idx="251">
                  <c:v>480.694080932003</c:v>
                </c:pt>
                <c:pt idx="252">
                  <c:v>480.965907808055</c:v>
                </c:pt>
                <c:pt idx="253">
                  <c:v>481.273983352498</c:v>
                </c:pt>
                <c:pt idx="254">
                  <c:v>481.484103940798</c:v>
                </c:pt>
                <c:pt idx="255">
                  <c:v>481.776928453972</c:v>
                </c:pt>
                <c:pt idx="256">
                  <c:v>482.054490846647</c:v>
                </c:pt>
                <c:pt idx="257">
                  <c:v>482.286179433495</c:v>
                </c:pt>
                <c:pt idx="258">
                  <c:v>482.559047020288</c:v>
                </c:pt>
                <c:pt idx="259">
                  <c:v>482.832490286163</c:v>
                </c:pt>
                <c:pt idx="260">
                  <c:v>482.99857582387</c:v>
                </c:pt>
                <c:pt idx="261">
                  <c:v>483.646061625133</c:v>
                </c:pt>
                <c:pt idx="262">
                  <c:v>483.941879142547</c:v>
                </c:pt>
                <c:pt idx="263">
                  <c:v>484.237552479734</c:v>
                </c:pt>
                <c:pt idx="264">
                  <c:v>484.462527938957</c:v>
                </c:pt>
                <c:pt idx="265">
                  <c:v>484.707519773637</c:v>
                </c:pt>
                <c:pt idx="266">
                  <c:v>484.997050961691</c:v>
                </c:pt>
                <c:pt idx="267">
                  <c:v>485.186659716806</c:v>
                </c:pt>
                <c:pt idx="268">
                  <c:v>485.426439263981</c:v>
                </c:pt>
                <c:pt idx="269">
                  <c:v>485.645985177984</c:v>
                </c:pt>
                <c:pt idx="270">
                  <c:v>485.800724359861</c:v>
                </c:pt>
                <c:pt idx="271">
                  <c:v>486.074567337649</c:v>
                </c:pt>
                <c:pt idx="272">
                  <c:v>486.308579461471</c:v>
                </c:pt>
                <c:pt idx="273">
                  <c:v>486.551973934888</c:v>
                </c:pt>
                <c:pt idx="274">
                  <c:v>486.828417595974</c:v>
                </c:pt>
                <c:pt idx="275">
                  <c:v>487.120221337634</c:v>
                </c:pt>
                <c:pt idx="276">
                  <c:v>487.411769575348</c:v>
                </c:pt>
                <c:pt idx="277">
                  <c:v>487.624508717852</c:v>
                </c:pt>
                <c:pt idx="278">
                  <c:v>487.920334991289</c:v>
                </c:pt>
                <c:pt idx="279">
                  <c:v>488.181300061461</c:v>
                </c:pt>
                <c:pt idx="280">
                  <c:v>488.446647084935</c:v>
                </c:pt>
                <c:pt idx="281">
                  <c:v>488.637399147894</c:v>
                </c:pt>
                <c:pt idx="282">
                  <c:v>488.907614291652</c:v>
                </c:pt>
                <c:pt idx="283">
                  <c:v>489.062759606959</c:v>
                </c:pt>
                <c:pt idx="284">
                  <c:v>489.378563605319</c:v>
                </c:pt>
                <c:pt idx="285">
                  <c:v>489.674656816431</c:v>
                </c:pt>
                <c:pt idx="286">
                  <c:v>490.003745245732</c:v>
                </c:pt>
                <c:pt idx="287">
                  <c:v>490.244499220382</c:v>
                </c:pt>
                <c:pt idx="288">
                  <c:v>490.533274204034</c:v>
                </c:pt>
                <c:pt idx="289">
                  <c:v>490.802607662728</c:v>
                </c:pt>
                <c:pt idx="290">
                  <c:v>491.022674177739</c:v>
                </c:pt>
                <c:pt idx="291">
                  <c:v>491.298489846685</c:v>
                </c:pt>
                <c:pt idx="292">
                  <c:v>491.554952382931</c:v>
                </c:pt>
                <c:pt idx="293">
                  <c:v>491.790735626864</c:v>
                </c:pt>
                <c:pt idx="294">
                  <c:v>492.053417549405</c:v>
                </c:pt>
                <c:pt idx="295">
                  <c:v>492.348269908968</c:v>
                </c:pt>
                <c:pt idx="296">
                  <c:v>492.652194269615</c:v>
                </c:pt>
                <c:pt idx="297">
                  <c:v>492.868918762516</c:v>
                </c:pt>
                <c:pt idx="298">
                  <c:v>493.591491510732</c:v>
                </c:pt>
                <c:pt idx="299">
                  <c:v>493.560292404913</c:v>
                </c:pt>
                <c:pt idx="300">
                  <c:v>493.874111342751</c:v>
                </c:pt>
                <c:pt idx="301">
                  <c:v>494.097407878298</c:v>
                </c:pt>
                <c:pt idx="302">
                  <c:v>494.399311462574</c:v>
                </c:pt>
                <c:pt idx="303">
                  <c:v>494.695176827817</c:v>
                </c:pt>
                <c:pt idx="304">
                  <c:v>495.003670716728</c:v>
                </c:pt>
                <c:pt idx="305">
                  <c:v>495.240846621889</c:v>
                </c:pt>
                <c:pt idx="306">
                  <c:v>495.575260436929</c:v>
                </c:pt>
                <c:pt idx="307">
                  <c:v>495.746024814849</c:v>
                </c:pt>
                <c:pt idx="308">
                  <c:v>496.033586685143</c:v>
                </c:pt>
                <c:pt idx="309">
                  <c:v>496.398155521498</c:v>
                </c:pt>
                <c:pt idx="310">
                  <c:v>496.765450369793</c:v>
                </c:pt>
                <c:pt idx="311">
                  <c:v>497.021513284932</c:v>
                </c:pt>
                <c:pt idx="312">
                  <c:v>497.317448902679</c:v>
                </c:pt>
                <c:pt idx="313">
                  <c:v>497.610482138484</c:v>
                </c:pt>
                <c:pt idx="314">
                  <c:v>497.87715707021</c:v>
                </c:pt>
                <c:pt idx="315">
                  <c:v>498.221396007482</c:v>
                </c:pt>
                <c:pt idx="316">
                  <c:v>498.601408759497</c:v>
                </c:pt>
                <c:pt idx="317">
                  <c:v>498.883742935402</c:v>
                </c:pt>
                <c:pt idx="318">
                  <c:v>499.253753624973</c:v>
                </c:pt>
                <c:pt idx="319">
                  <c:v>499.592963036062</c:v>
                </c:pt>
                <c:pt idx="320">
                  <c:v>499.904262424261</c:v>
                </c:pt>
                <c:pt idx="321">
                  <c:v>500.124658629256</c:v>
                </c:pt>
                <c:pt idx="322">
                  <c:v>500.495291936901</c:v>
                </c:pt>
                <c:pt idx="323">
                  <c:v>500.912667347605</c:v>
                </c:pt>
                <c:pt idx="324">
                  <c:v>501.22424427959</c:v>
                </c:pt>
                <c:pt idx="325">
                  <c:v>501.61579995912</c:v>
                </c:pt>
                <c:pt idx="326">
                  <c:v>502.027222454205</c:v>
                </c:pt>
                <c:pt idx="327">
                  <c:v>502.47013439223</c:v>
                </c:pt>
                <c:pt idx="328">
                  <c:v>502.760455286114</c:v>
                </c:pt>
                <c:pt idx="329">
                  <c:v>503.15358247967</c:v>
                </c:pt>
                <c:pt idx="330">
                  <c:v>503.514451369395</c:v>
                </c:pt>
                <c:pt idx="331">
                  <c:v>503.904709693278</c:v>
                </c:pt>
                <c:pt idx="332">
                  <c:v>504.296563029713</c:v>
                </c:pt>
                <c:pt idx="333">
                  <c:v>504.667048298816</c:v>
                </c:pt>
                <c:pt idx="334">
                  <c:v>504.936231413407</c:v>
                </c:pt>
                <c:pt idx="335">
                  <c:v>505.283897349644</c:v>
                </c:pt>
                <c:pt idx="336">
                  <c:v>505.644564154002</c:v>
                </c:pt>
                <c:pt idx="337">
                  <c:v>506.04553378777</c:v>
                </c:pt>
                <c:pt idx="338">
                  <c:v>506.369121135311</c:v>
                </c:pt>
                <c:pt idx="339">
                  <c:v>506.734176623201</c:v>
                </c:pt>
                <c:pt idx="340">
                  <c:v>507.004964633185</c:v>
                </c:pt>
                <c:pt idx="341">
                  <c:v>507.34455417204</c:v>
                </c:pt>
                <c:pt idx="342">
                  <c:v>507.713900718161</c:v>
                </c:pt>
                <c:pt idx="343">
                  <c:v>508.093124772143</c:v>
                </c:pt>
                <c:pt idx="344">
                  <c:v>508.387227724698</c:v>
                </c:pt>
                <c:pt idx="345">
                  <c:v>508.783885740869</c:v>
                </c:pt>
                <c:pt idx="346">
                  <c:v>509.121561156687</c:v>
                </c:pt>
                <c:pt idx="347">
                  <c:v>509.494397784974</c:v>
                </c:pt>
                <c:pt idx="348">
                  <c:v>509.868283147025</c:v>
                </c:pt>
                <c:pt idx="349">
                  <c:v>510.234625528786</c:v>
                </c:pt>
                <c:pt idx="350">
                  <c:v>510.565841651451</c:v>
                </c:pt>
                <c:pt idx="351">
                  <c:v>510.993743566449</c:v>
                </c:pt>
                <c:pt idx="352">
                  <c:v>511.430775298107</c:v>
                </c:pt>
                <c:pt idx="353">
                  <c:v>512.571657441991</c:v>
                </c:pt>
                <c:pt idx="354">
                  <c:v>512.245242161573</c:v>
                </c:pt>
                <c:pt idx="355">
                  <c:v>512.687277709194</c:v>
                </c:pt>
                <c:pt idx="356">
                  <c:v>513.129562089339</c:v>
                </c:pt>
                <c:pt idx="357">
                  <c:v>514.231524350447</c:v>
                </c:pt>
                <c:pt idx="358">
                  <c:v>514.647665154409</c:v>
                </c:pt>
                <c:pt idx="359">
                  <c:v>514.997347598732</c:v>
                </c:pt>
                <c:pt idx="360">
                  <c:v>515.506647073731</c:v>
                </c:pt>
                <c:pt idx="361">
                  <c:v>515.956352968875</c:v>
                </c:pt>
                <c:pt idx="362">
                  <c:v>516.321663670253</c:v>
                </c:pt>
                <c:pt idx="363">
                  <c:v>516.738376044283</c:v>
                </c:pt>
                <c:pt idx="364">
                  <c:v>517.131727397091</c:v>
                </c:pt>
                <c:pt idx="365">
                  <c:v>517.566244109015</c:v>
                </c:pt>
                <c:pt idx="366">
                  <c:v>517.934745916626</c:v>
                </c:pt>
                <c:pt idx="367">
                  <c:v>518.416804425194</c:v>
                </c:pt>
                <c:pt idx="368">
                  <c:v>518.784284796962</c:v>
                </c:pt>
                <c:pt idx="369">
                  <c:v>519.20934124123</c:v>
                </c:pt>
                <c:pt idx="370">
                  <c:v>519.689903919517</c:v>
                </c:pt>
                <c:pt idx="371">
                  <c:v>520.14656430488</c:v>
                </c:pt>
                <c:pt idx="372">
                  <c:v>520.504041952367</c:v>
                </c:pt>
                <c:pt idx="373">
                  <c:v>520.966666518046</c:v>
                </c:pt>
                <c:pt idx="374">
                  <c:v>521.428597004458</c:v>
                </c:pt>
                <c:pt idx="375">
                  <c:v>521.810028076276</c:v>
                </c:pt>
                <c:pt idx="376">
                  <c:v>522.205435469319</c:v>
                </c:pt>
                <c:pt idx="377">
                  <c:v>522.657777979725</c:v>
                </c:pt>
                <c:pt idx="378">
                  <c:v>522.981676022307</c:v>
                </c:pt>
                <c:pt idx="379">
                  <c:v>524.920786644663</c:v>
                </c:pt>
                <c:pt idx="380">
                  <c:v>524.166477752526</c:v>
                </c:pt>
                <c:pt idx="381">
                  <c:v>524.351450782412</c:v>
                </c:pt>
                <c:pt idx="382">
                  <c:v>524.783023543443</c:v>
                </c:pt>
                <c:pt idx="383">
                  <c:v>525.244597820848</c:v>
                </c:pt>
                <c:pt idx="384">
                  <c:v>525.6609926159</c:v>
                </c:pt>
                <c:pt idx="385">
                  <c:v>526.112580657607</c:v>
                </c:pt>
                <c:pt idx="386">
                  <c:v>526.562803252641</c:v>
                </c:pt>
                <c:pt idx="387">
                  <c:v>526.917590492971</c:v>
                </c:pt>
                <c:pt idx="388">
                  <c:v>527.333656677603</c:v>
                </c:pt>
                <c:pt idx="389">
                  <c:v>527.771866210377</c:v>
                </c:pt>
                <c:pt idx="390">
                  <c:v>528.232372125281</c:v>
                </c:pt>
                <c:pt idx="391">
                  <c:v>528.596796142244</c:v>
                </c:pt>
                <c:pt idx="392">
                  <c:v>529.102354792311</c:v>
                </c:pt>
                <c:pt idx="393">
                  <c:v>529.44827659095</c:v>
                </c:pt>
                <c:pt idx="394">
                  <c:v>529.893536276841</c:v>
                </c:pt>
                <c:pt idx="395">
                  <c:v>530.368022998662</c:v>
                </c:pt>
                <c:pt idx="396">
                  <c:v>530.84058347578</c:v>
                </c:pt>
                <c:pt idx="397">
                  <c:v>531.218617991319</c:v>
                </c:pt>
                <c:pt idx="398">
                  <c:v>531.695069961526</c:v>
                </c:pt>
                <c:pt idx="399">
                  <c:v>532.146378354767</c:v>
                </c:pt>
                <c:pt idx="400">
                  <c:v>532.572108173791</c:v>
                </c:pt>
                <c:pt idx="401">
                  <c:v>533.064782047824</c:v>
                </c:pt>
                <c:pt idx="402">
                  <c:v>533.555030890817</c:v>
                </c:pt>
                <c:pt idx="403">
                  <c:v>534.035397204777</c:v>
                </c:pt>
                <c:pt idx="404">
                  <c:v>534.399093931632</c:v>
                </c:pt>
                <c:pt idx="405">
                  <c:v>534.897558787496</c:v>
                </c:pt>
                <c:pt idx="406">
                  <c:v>535.363155147134</c:v>
                </c:pt>
                <c:pt idx="407">
                  <c:v>536.415522345986</c:v>
                </c:pt>
                <c:pt idx="408">
                  <c:v>536.344100794429</c:v>
                </c:pt>
                <c:pt idx="409">
                  <c:v>536.82368972287</c:v>
                </c:pt>
                <c:pt idx="410">
                  <c:v>537.19586344194</c:v>
                </c:pt>
                <c:pt idx="411">
                  <c:v>537.67055782991</c:v>
                </c:pt>
                <c:pt idx="412">
                  <c:v>538.134336209689</c:v>
                </c:pt>
                <c:pt idx="413">
                  <c:v>538.602631494377</c:v>
                </c:pt>
                <c:pt idx="414">
                  <c:v>538.948106709516</c:v>
                </c:pt>
                <c:pt idx="415">
                  <c:v>539.455089036755</c:v>
                </c:pt>
                <c:pt idx="416">
                  <c:v>539.908830370505</c:v>
                </c:pt>
                <c:pt idx="417">
                  <c:v>540.431133431391</c:v>
                </c:pt>
                <c:pt idx="418">
                  <c:v>540.926933754849</c:v>
                </c:pt>
                <c:pt idx="419">
                  <c:v>541.405388718845</c:v>
                </c:pt>
                <c:pt idx="420">
                  <c:v>541.771116285596</c:v>
                </c:pt>
                <c:pt idx="421">
                  <c:v>543.961031151348</c:v>
                </c:pt>
                <c:pt idx="422">
                  <c:v>542.990517027206</c:v>
                </c:pt>
                <c:pt idx="423">
                  <c:v>544.961255782611</c:v>
                </c:pt>
                <c:pt idx="424">
                  <c:v>545.323095298191</c:v>
                </c:pt>
                <c:pt idx="425">
                  <c:v>544.348112544216</c:v>
                </c:pt>
                <c:pt idx="426">
                  <c:v>544.619842963705</c:v>
                </c:pt>
                <c:pt idx="427">
                  <c:v>545.091432117348</c:v>
                </c:pt>
                <c:pt idx="428">
                  <c:v>547.368337567753</c:v>
                </c:pt>
                <c:pt idx="429">
                  <c:v>547.146578362973</c:v>
                </c:pt>
                <c:pt idx="430">
                  <c:v>547.834966436553</c:v>
                </c:pt>
                <c:pt idx="431">
                  <c:v>546.997777620992</c:v>
                </c:pt>
                <c:pt idx="432">
                  <c:v>547.300486529138</c:v>
                </c:pt>
                <c:pt idx="433">
                  <c:v>549.081889506216</c:v>
                </c:pt>
                <c:pt idx="434">
                  <c:v>549.066290850071</c:v>
                </c:pt>
                <c:pt idx="435">
                  <c:v>550.709229585281</c:v>
                </c:pt>
                <c:pt idx="436">
                  <c:v>551.254565599598</c:v>
                </c:pt>
                <c:pt idx="437">
                  <c:v>550.070213080058</c:v>
                </c:pt>
                <c:pt idx="438">
                  <c:v>551.530838629903</c:v>
                </c:pt>
                <c:pt idx="439">
                  <c:v>551.652521658669</c:v>
                </c:pt>
                <c:pt idx="440">
                  <c:v>552.684676943426</c:v>
                </c:pt>
                <c:pt idx="441">
                  <c:v>553.518718432541</c:v>
                </c:pt>
                <c:pt idx="442">
                  <c:v>553.221554912892</c:v>
                </c:pt>
                <c:pt idx="443">
                  <c:v>553.677871625669</c:v>
                </c:pt>
                <c:pt idx="444">
                  <c:v>554.688818658709</c:v>
                </c:pt>
                <c:pt idx="445">
                  <c:v>554.467202764199</c:v>
                </c:pt>
                <c:pt idx="446">
                  <c:v>555.771558327013</c:v>
                </c:pt>
                <c:pt idx="447">
                  <c:v>556.072509835926</c:v>
                </c:pt>
                <c:pt idx="448">
                  <c:v>556.775505282038</c:v>
                </c:pt>
                <c:pt idx="449">
                  <c:v>556.976255748933</c:v>
                </c:pt>
                <c:pt idx="450">
                  <c:v>556.880291728426</c:v>
                </c:pt>
                <c:pt idx="451">
                  <c:v>557.753385058096</c:v>
                </c:pt>
                <c:pt idx="452">
                  <c:v>558.265045962872</c:v>
                </c:pt>
                <c:pt idx="453">
                  <c:v>558.729857200644</c:v>
                </c:pt>
                <c:pt idx="454">
                  <c:v>559.404405334024</c:v>
                </c:pt>
                <c:pt idx="455">
                  <c:v>559.892448997593</c:v>
                </c:pt>
                <c:pt idx="456">
                  <c:v>560.185972530844</c:v>
                </c:pt>
                <c:pt idx="457">
                  <c:v>560.605993067827</c:v>
                </c:pt>
                <c:pt idx="458">
                  <c:v>561.345260697903</c:v>
                </c:pt>
                <c:pt idx="459">
                  <c:v>561.387719427231</c:v>
                </c:pt>
                <c:pt idx="460">
                  <c:v>562.121909797081</c:v>
                </c:pt>
                <c:pt idx="461">
                  <c:v>562.601106214969</c:v>
                </c:pt>
                <c:pt idx="462">
                  <c:v>563.089729348994</c:v>
                </c:pt>
                <c:pt idx="463">
                  <c:v>563.217113321288</c:v>
                </c:pt>
                <c:pt idx="464">
                  <c:v>565.065744062702</c:v>
                </c:pt>
                <c:pt idx="465">
                  <c:v>565.305291920545</c:v>
                </c:pt>
                <c:pt idx="466">
                  <c:v>565.805583662674</c:v>
                </c:pt>
                <c:pt idx="467">
                  <c:v>566.648013503742</c:v>
                </c:pt>
                <c:pt idx="468">
                  <c:v>566.709996529508</c:v>
                </c:pt>
                <c:pt idx="469">
                  <c:v>567.643721748756</c:v>
                </c:pt>
                <c:pt idx="470">
                  <c:v>567.700511733415</c:v>
                </c:pt>
                <c:pt idx="471">
                  <c:v>568.235610621341</c:v>
                </c:pt>
                <c:pt idx="472">
                  <c:v>568.779963265204</c:v>
                </c:pt>
                <c:pt idx="473">
                  <c:v>569.619432829122</c:v>
                </c:pt>
                <c:pt idx="474">
                  <c:v>569.811480322484</c:v>
                </c:pt>
                <c:pt idx="475">
                  <c:v>570.216882639445</c:v>
                </c:pt>
                <c:pt idx="476">
                  <c:v>570.781074460775</c:v>
                </c:pt>
                <c:pt idx="477">
                  <c:v>571.198261349708</c:v>
                </c:pt>
                <c:pt idx="478">
                  <c:v>571.748677241516</c:v>
                </c:pt>
                <c:pt idx="479">
                  <c:v>572.250510730083</c:v>
                </c:pt>
                <c:pt idx="480">
                  <c:v>572.781310602781</c:v>
                </c:pt>
                <c:pt idx="481">
                  <c:v>573.317251643186</c:v>
                </c:pt>
                <c:pt idx="482">
                  <c:v>573.819570383711</c:v>
                </c:pt>
                <c:pt idx="483">
                  <c:v>574.166260571549</c:v>
                </c:pt>
                <c:pt idx="484">
                  <c:v>574.691741004996</c:v>
                </c:pt>
                <c:pt idx="485">
                  <c:v>575.286012886667</c:v>
                </c:pt>
                <c:pt idx="486">
                  <c:v>575.814409891806</c:v>
                </c:pt>
                <c:pt idx="487">
                  <c:v>576.365285979028</c:v>
                </c:pt>
                <c:pt idx="488">
                  <c:v>577.037751499893</c:v>
                </c:pt>
                <c:pt idx="489">
                  <c:v>577.537078254411</c:v>
                </c:pt>
                <c:pt idx="490">
                  <c:v>577.926979688209</c:v>
                </c:pt>
                <c:pt idx="491">
                  <c:v>578.513273135793</c:v>
                </c:pt>
                <c:pt idx="492">
                  <c:v>579.122493517991</c:v>
                </c:pt>
                <c:pt idx="493">
                  <c:v>579.61101088972</c:v>
                </c:pt>
                <c:pt idx="494">
                  <c:v>580.209036827604</c:v>
                </c:pt>
                <c:pt idx="495">
                  <c:v>580.859243609082</c:v>
                </c:pt>
                <c:pt idx="496">
                  <c:v>581.298589493973</c:v>
                </c:pt>
                <c:pt idx="497">
                  <c:v>581.846648457816</c:v>
                </c:pt>
                <c:pt idx="498">
                  <c:v>582.465462492076</c:v>
                </c:pt>
                <c:pt idx="499">
                  <c:v>583.037515740589</c:v>
                </c:pt>
                <c:pt idx="500">
                  <c:v>583.519495399895</c:v>
                </c:pt>
                <c:pt idx="501">
                  <c:v>584.136021112371</c:v>
                </c:pt>
                <c:pt idx="502">
                  <c:v>584.685374555506</c:v>
                </c:pt>
                <c:pt idx="503">
                  <c:v>585.231710318074</c:v>
                </c:pt>
                <c:pt idx="504">
                  <c:v>585.922179025827</c:v>
                </c:pt>
                <c:pt idx="505">
                  <c:v>586.646393186852</c:v>
                </c:pt>
                <c:pt idx="506">
                  <c:v>587.157598602475</c:v>
                </c:pt>
                <c:pt idx="507">
                  <c:v>587.714402396747</c:v>
                </c:pt>
                <c:pt idx="508">
                  <c:v>588.353161824334</c:v>
                </c:pt>
                <c:pt idx="509">
                  <c:v>589.055001214186</c:v>
                </c:pt>
                <c:pt idx="510">
                  <c:v>589.538797421005</c:v>
                </c:pt>
                <c:pt idx="511">
                  <c:v>590.294386399434</c:v>
                </c:pt>
                <c:pt idx="512">
                  <c:v>590.861138854948</c:v>
                </c:pt>
                <c:pt idx="513">
                  <c:v>591.569192668438</c:v>
                </c:pt>
                <c:pt idx="514">
                  <c:v>592.2422488796</c:v>
                </c:pt>
                <c:pt idx="515">
                  <c:v>592.928839338058</c:v>
                </c:pt>
                <c:pt idx="516">
                  <c:v>593.526315269959</c:v>
                </c:pt>
                <c:pt idx="517">
                  <c:v>594.40214657582</c:v>
                </c:pt>
                <c:pt idx="518">
                  <c:v>595.11623752391</c:v>
                </c:pt>
                <c:pt idx="519">
                  <c:v>595.749999494386</c:v>
                </c:pt>
                <c:pt idx="520">
                  <c:v>596.524752812627</c:v>
                </c:pt>
                <c:pt idx="521">
                  <c:v>597.270008588247</c:v>
                </c:pt>
                <c:pt idx="522">
                  <c:v>597.789660119165</c:v>
                </c:pt>
                <c:pt idx="523">
                  <c:v>598.512978389127</c:v>
                </c:pt>
                <c:pt idx="524">
                  <c:v>599.24107736066</c:v>
                </c:pt>
                <c:pt idx="525">
                  <c:v>599.803959333373</c:v>
                </c:pt>
                <c:pt idx="526">
                  <c:v>600.633980789036</c:v>
                </c:pt>
                <c:pt idx="527">
                  <c:v>601.491862738516</c:v>
                </c:pt>
                <c:pt idx="528">
                  <c:v>602.155204010581</c:v>
                </c:pt>
                <c:pt idx="529">
                  <c:v>602.93758599155</c:v>
                </c:pt>
                <c:pt idx="530">
                  <c:v>603.706615241814</c:v>
                </c:pt>
                <c:pt idx="531">
                  <c:v>604.533837804203</c:v>
                </c:pt>
                <c:pt idx="532">
                  <c:v>605.14779152903</c:v>
                </c:pt>
                <c:pt idx="533">
                  <c:v>605.991130852481</c:v>
                </c:pt>
                <c:pt idx="534">
                  <c:v>606.831836594024</c:v>
                </c:pt>
                <c:pt idx="535">
                  <c:v>607.607033231592</c:v>
                </c:pt>
                <c:pt idx="536">
                  <c:v>608.450413356307</c:v>
                </c:pt>
                <c:pt idx="537">
                  <c:v>609.19532398465</c:v>
                </c:pt>
                <c:pt idx="538">
                  <c:v>610.068762374497</c:v>
                </c:pt>
                <c:pt idx="539">
                  <c:v>611.110863525827</c:v>
                </c:pt>
                <c:pt idx="540">
                  <c:v>612.027516798629</c:v>
                </c:pt>
                <c:pt idx="541">
                  <c:v>612.79222856823</c:v>
                </c:pt>
                <c:pt idx="542">
                  <c:v>613.722912102557</c:v>
                </c:pt>
                <c:pt idx="543">
                  <c:v>614.644515282957</c:v>
                </c:pt>
                <c:pt idx="544">
                  <c:v>615.611762979726</c:v>
                </c:pt>
                <c:pt idx="545">
                  <c:v>616.820195943449</c:v>
                </c:pt>
                <c:pt idx="546">
                  <c:v>617.833070115251</c:v>
                </c:pt>
                <c:pt idx="547">
                  <c:v>618.623135572928</c:v>
                </c:pt>
                <c:pt idx="548">
                  <c:v>619.651289590303</c:v>
                </c:pt>
                <c:pt idx="549">
                  <c:v>620.687993042585</c:v>
                </c:pt>
                <c:pt idx="550">
                  <c:v>621.462322533335</c:v>
                </c:pt>
                <c:pt idx="551">
                  <c:v>622.649193761243</c:v>
                </c:pt>
                <c:pt idx="552">
                  <c:v>623.656894638369</c:v>
                </c:pt>
                <c:pt idx="553">
                  <c:v>624.482396053314</c:v>
                </c:pt>
                <c:pt idx="554">
                  <c:v>625.469650526418</c:v>
                </c:pt>
                <c:pt idx="555">
                  <c:v>626.515967298428</c:v>
                </c:pt>
                <c:pt idx="556">
                  <c:v>627.374372279842</c:v>
                </c:pt>
                <c:pt idx="557">
                  <c:v>628.506306965235</c:v>
                </c:pt>
                <c:pt idx="558">
                  <c:v>629.666052930178</c:v>
                </c:pt>
                <c:pt idx="559">
                  <c:v>630.701886255059</c:v>
                </c:pt>
                <c:pt idx="560">
                  <c:v>631.850995330402</c:v>
                </c:pt>
                <c:pt idx="561">
                  <c:v>633.042774574463</c:v>
                </c:pt>
                <c:pt idx="562">
                  <c:v>635.238169584298</c:v>
                </c:pt>
                <c:pt idx="563">
                  <c:v>636.519127574759</c:v>
                </c:pt>
                <c:pt idx="564">
                  <c:v>637.782895004562</c:v>
                </c:pt>
                <c:pt idx="565">
                  <c:v>638.821066445985</c:v>
                </c:pt>
                <c:pt idx="566">
                  <c:v>640.231144593185</c:v>
                </c:pt>
                <c:pt idx="567">
                  <c:v>641.554797567592</c:v>
                </c:pt>
                <c:pt idx="568">
                  <c:v>642.637397050756</c:v>
                </c:pt>
                <c:pt idx="569">
                  <c:v>643.883399747303</c:v>
                </c:pt>
                <c:pt idx="570">
                  <c:v>645.267502994847</c:v>
                </c:pt>
                <c:pt idx="571">
                  <c:v>646.398022078638</c:v>
                </c:pt>
                <c:pt idx="572">
                  <c:v>648.10075134534</c:v>
                </c:pt>
                <c:pt idx="573">
                  <c:v>649.530936969744</c:v>
                </c:pt>
                <c:pt idx="574">
                  <c:v>650.85279933724</c:v>
                </c:pt>
                <c:pt idx="575">
                  <c:v>652.310581383802</c:v>
                </c:pt>
                <c:pt idx="576">
                  <c:v>653.735002577942</c:v>
                </c:pt>
                <c:pt idx="577">
                  <c:v>654.960331691429</c:v>
                </c:pt>
                <c:pt idx="578">
                  <c:v>656.494997798164</c:v>
                </c:pt>
                <c:pt idx="579">
                  <c:v>657.907858178511</c:v>
                </c:pt>
                <c:pt idx="580">
                  <c:v>659.204929569814</c:v>
                </c:pt>
                <c:pt idx="581">
                  <c:v>660.650326695042</c:v>
                </c:pt>
                <c:pt idx="582">
                  <c:v>662.399994536017</c:v>
                </c:pt>
                <c:pt idx="583">
                  <c:v>663.683934992817</c:v>
                </c:pt>
                <c:pt idx="584">
                  <c:v>665.280090992529</c:v>
                </c:pt>
                <c:pt idx="585">
                  <c:v>666.804614018983</c:v>
                </c:pt>
                <c:pt idx="586">
                  <c:v>668.17100991823</c:v>
                </c:pt>
                <c:pt idx="587">
                  <c:v>669.804961039036</c:v>
                </c:pt>
                <c:pt idx="588">
                  <c:v>671.486348401613</c:v>
                </c:pt>
                <c:pt idx="589">
                  <c:v>673.282964149374</c:v>
                </c:pt>
                <c:pt idx="590">
                  <c:v>674.837814543426</c:v>
                </c:pt>
                <c:pt idx="591">
                  <c:v>676.572537545748</c:v>
                </c:pt>
                <c:pt idx="592">
                  <c:v>678.03904803483</c:v>
                </c:pt>
                <c:pt idx="593">
                  <c:v>679.7411440659</c:v>
                </c:pt>
                <c:pt idx="594">
                  <c:v>681.5185029885</c:v>
                </c:pt>
                <c:pt idx="595">
                  <c:v>683.256256231278</c:v>
                </c:pt>
                <c:pt idx="596">
                  <c:v>684.714099547206</c:v>
                </c:pt>
                <c:pt idx="597">
                  <c:v>686.544134837136</c:v>
                </c:pt>
                <c:pt idx="598">
                  <c:v>688.368425703509</c:v>
                </c:pt>
                <c:pt idx="599">
                  <c:v>690.277043292738</c:v>
                </c:pt>
                <c:pt idx="600">
                  <c:v>692.053410700736</c:v>
                </c:pt>
                <c:pt idx="601">
                  <c:v>693.904865606924</c:v>
                </c:pt>
                <c:pt idx="602">
                  <c:v>695.427849045425</c:v>
                </c:pt>
                <c:pt idx="603">
                  <c:v>698.94829642418</c:v>
                </c:pt>
                <c:pt idx="604">
                  <c:v>700.479474090206</c:v>
                </c:pt>
                <c:pt idx="605">
                  <c:v>702.576139254918</c:v>
                </c:pt>
                <c:pt idx="606">
                  <c:v>704.157429548034</c:v>
                </c:pt>
                <c:pt idx="607">
                  <c:v>706.148647449403</c:v>
                </c:pt>
                <c:pt idx="608">
                  <c:v>708.114398364267</c:v>
                </c:pt>
                <c:pt idx="609">
                  <c:v>710.16040018383</c:v>
                </c:pt>
                <c:pt idx="610">
                  <c:v>711.823818766061</c:v>
                </c:pt>
                <c:pt idx="611">
                  <c:v>713.76894373078</c:v>
                </c:pt>
                <c:pt idx="612">
                  <c:v>715.725105875441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"8(250)"</c:f>
              <c:strCache>
                <c:ptCount val="1"/>
                <c:pt idx="0">
                  <c:v>8(250)</c:v>
                </c:pt>
              </c:strCache>
            </c:strRef>
          </c:tx>
          <c:spPr bwMode="auto">
            <a:prstGeom prst="rect">
              <a:avLst/>
            </a:prstGeom>
            <a:solidFill>
              <a:srgbClr val="4472C4"/>
            </a:solidFill>
            <a:ln w="381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[6]Лист1!$M$14:$M$637</c:f>
              <c:numCache>
                <c:formatCode>General</c:formatCode>
                <c:ptCount val="624"/>
                <c:pt idx="0">
                  <c:v>1.56526555332137</c:v>
                </c:pt>
                <c:pt idx="1">
                  <c:v>2.4948218137957</c:v>
                </c:pt>
                <c:pt idx="2">
                  <c:v>6.16889996258555</c:v>
                </c:pt>
                <c:pt idx="3">
                  <c:v>19.2558276941053</c:v>
                </c:pt>
                <c:pt idx="4">
                  <c:v>25.7939166206166</c:v>
                </c:pt>
                <c:pt idx="5">
                  <c:v>30.7565243559664</c:v>
                </c:pt>
                <c:pt idx="6">
                  <c:v>35.3674768168914</c:v>
                </c:pt>
                <c:pt idx="7">
                  <c:v>37.7007362691423</c:v>
                </c:pt>
                <c:pt idx="8">
                  <c:v>40.5895403990368</c:v>
                </c:pt>
                <c:pt idx="9">
                  <c:v>43.5893692144407</c:v>
                </c:pt>
                <c:pt idx="10">
                  <c:v>46.9775171419043</c:v>
                </c:pt>
                <c:pt idx="11">
                  <c:v>50.7124793985659</c:v>
                </c:pt>
                <c:pt idx="12">
                  <c:v>58.2930158340848</c:v>
                </c:pt>
                <c:pt idx="13">
                  <c:v>59.940913376424</c:v>
                </c:pt>
                <c:pt idx="14">
                  <c:v>61.6285633139007</c:v>
                </c:pt>
                <c:pt idx="15">
                  <c:v>63.1360250061814</c:v>
                </c:pt>
                <c:pt idx="16">
                  <c:v>64.6361001788278</c:v>
                </c:pt>
                <c:pt idx="17">
                  <c:v>66.0620521991961</c:v>
                </c:pt>
                <c:pt idx="18">
                  <c:v>67.3965302111202</c:v>
                </c:pt>
                <c:pt idx="19">
                  <c:v>68.7567466062546</c:v>
                </c:pt>
                <c:pt idx="20">
                  <c:v>70.2438512700687</c:v>
                </c:pt>
                <c:pt idx="21">
                  <c:v>71.6681767412751</c:v>
                </c:pt>
                <c:pt idx="22">
                  <c:v>74.7785236370872</c:v>
                </c:pt>
                <c:pt idx="23">
                  <c:v>76.4643329891367</c:v>
                </c:pt>
                <c:pt idx="24">
                  <c:v>78.4885638748524</c:v>
                </c:pt>
                <c:pt idx="25">
                  <c:v>81.3035257011574</c:v>
                </c:pt>
                <c:pt idx="26">
                  <c:v>89.1389566892456</c:v>
                </c:pt>
                <c:pt idx="27">
                  <c:v>95.7626161252832</c:v>
                </c:pt>
                <c:pt idx="28">
                  <c:v>112.920877858159</c:v>
                </c:pt>
                <c:pt idx="29">
                  <c:v>123.723082788424</c:v>
                </c:pt>
                <c:pt idx="30">
                  <c:v>134.275100306425</c:v>
                </c:pt>
                <c:pt idx="31">
                  <c:v>144.459273603891</c:v>
                </c:pt>
                <c:pt idx="32">
                  <c:v>152.655452715435</c:v>
                </c:pt>
                <c:pt idx="33">
                  <c:v>162.121718447977</c:v>
                </c:pt>
                <c:pt idx="34">
                  <c:v>171.451257306812</c:v>
                </c:pt>
                <c:pt idx="35">
                  <c:v>184.299754535256</c:v>
                </c:pt>
                <c:pt idx="36">
                  <c:v>226.312713521488</c:v>
                </c:pt>
                <c:pt idx="37">
                  <c:v>241.209008428031</c:v>
                </c:pt>
                <c:pt idx="38">
                  <c:v>255.261273426532</c:v>
                </c:pt>
                <c:pt idx="39">
                  <c:v>270.983334160278</c:v>
                </c:pt>
                <c:pt idx="40">
                  <c:v>283.729779918647</c:v>
                </c:pt>
                <c:pt idx="41">
                  <c:v>297.139370129365</c:v>
                </c:pt>
                <c:pt idx="42">
                  <c:v>311.187241594449</c:v>
                </c:pt>
                <c:pt idx="43">
                  <c:v>322.044215113063</c:v>
                </c:pt>
                <c:pt idx="44">
                  <c:v>329.778130536123</c:v>
                </c:pt>
                <c:pt idx="45">
                  <c:v>338.132497735058</c:v>
                </c:pt>
                <c:pt idx="46">
                  <c:v>344.699454209471</c:v>
                </c:pt>
                <c:pt idx="47">
                  <c:v>346.642165141994</c:v>
                </c:pt>
                <c:pt idx="48">
                  <c:v>348.991420725092</c:v>
                </c:pt>
                <c:pt idx="49">
                  <c:v>351.688815654045</c:v>
                </c:pt>
                <c:pt idx="50">
                  <c:v>353.721392718202</c:v>
                </c:pt>
                <c:pt idx="51">
                  <c:v>356.064498338198</c:v>
                </c:pt>
                <c:pt idx="52">
                  <c:v>358.03135613792</c:v>
                </c:pt>
                <c:pt idx="53">
                  <c:v>361.267087788603</c:v>
                </c:pt>
                <c:pt idx="54">
                  <c:v>362.562187759698</c:v>
                </c:pt>
                <c:pt idx="55">
                  <c:v>363.877751723006</c:v>
                </c:pt>
                <c:pt idx="56">
                  <c:v>365.145860237518</c:v>
                </c:pt>
                <c:pt idx="57">
                  <c:v>366.364002231639</c:v>
                </c:pt>
                <c:pt idx="58">
                  <c:v>367.413931826477</c:v>
                </c:pt>
                <c:pt idx="59">
                  <c:v>368.543544439899</c:v>
                </c:pt>
                <c:pt idx="60">
                  <c:v>370.427864354893</c:v>
                </c:pt>
                <c:pt idx="61">
                  <c:v>371.490554287363</c:v>
                </c:pt>
                <c:pt idx="62">
                  <c:v>361.194872683524</c:v>
                </c:pt>
                <c:pt idx="63">
                  <c:v>357.767703503213</c:v>
                </c:pt>
                <c:pt idx="64">
                  <c:v>367.357758645589</c:v>
                </c:pt>
                <c:pt idx="65">
                  <c:v>372.223972386766</c:v>
                </c:pt>
                <c:pt idx="66">
                  <c:v>372.35819745059</c:v>
                </c:pt>
                <c:pt idx="67">
                  <c:v>373.613017617545</c:v>
                </c:pt>
                <c:pt idx="68">
                  <c:v>375.737258588255</c:v>
                </c:pt>
                <c:pt idx="69">
                  <c:v>377.635694560826</c:v>
                </c:pt>
                <c:pt idx="70">
                  <c:v>379.179313415433</c:v>
                </c:pt>
                <c:pt idx="71">
                  <c:v>380.647999185708</c:v>
                </c:pt>
                <c:pt idx="72">
                  <c:v>382.058650243059</c:v>
                </c:pt>
                <c:pt idx="73">
                  <c:v>383.130774712765</c:v>
                </c:pt>
                <c:pt idx="74">
                  <c:v>384.247954264324</c:v>
                </c:pt>
                <c:pt idx="75">
                  <c:v>385.337151308829</c:v>
                </c:pt>
                <c:pt idx="76">
                  <c:v>386.425074425725</c:v>
                </c:pt>
                <c:pt idx="77">
                  <c:v>387.477889722033</c:v>
                </c:pt>
                <c:pt idx="78">
                  <c:v>388.487878399082</c:v>
                </c:pt>
                <c:pt idx="79">
                  <c:v>389.378223500662</c:v>
                </c:pt>
                <c:pt idx="80">
                  <c:v>390.348841840463</c:v>
                </c:pt>
                <c:pt idx="81">
                  <c:v>391.271092641822</c:v>
                </c:pt>
                <c:pt idx="82">
                  <c:v>392.151065368615</c:v>
                </c:pt>
                <c:pt idx="83">
                  <c:v>393.005748441179</c:v>
                </c:pt>
                <c:pt idx="84">
                  <c:v>393.839263840703</c:v>
                </c:pt>
                <c:pt idx="85">
                  <c:v>394.614442141771</c:v>
                </c:pt>
                <c:pt idx="86">
                  <c:v>395.456079599424</c:v>
                </c:pt>
                <c:pt idx="87">
                  <c:v>396.290430934906</c:v>
                </c:pt>
                <c:pt idx="88">
                  <c:v>397.103995423721</c:v>
                </c:pt>
                <c:pt idx="89">
                  <c:v>397.822207676417</c:v>
                </c:pt>
                <c:pt idx="90">
                  <c:v>398.670746766439</c:v>
                </c:pt>
                <c:pt idx="91">
                  <c:v>399.463519811714</c:v>
                </c:pt>
                <c:pt idx="92">
                  <c:v>400.273434715915</c:v>
                </c:pt>
                <c:pt idx="93">
                  <c:v>401.035836808234</c:v>
                </c:pt>
                <c:pt idx="94">
                  <c:v>401.797138385004</c:v>
                </c:pt>
                <c:pt idx="95">
                  <c:v>402.616761058231</c:v>
                </c:pt>
                <c:pt idx="96">
                  <c:v>403.339442432434</c:v>
                </c:pt>
                <c:pt idx="97">
                  <c:v>404.13074254749</c:v>
                </c:pt>
                <c:pt idx="98">
                  <c:v>404.851387685867</c:v>
                </c:pt>
                <c:pt idx="99">
                  <c:v>405.572337395188</c:v>
                </c:pt>
                <c:pt idx="100">
                  <c:v>406.969707685874</c:v>
                </c:pt>
                <c:pt idx="101">
                  <c:v>407.707151571854</c:v>
                </c:pt>
                <c:pt idx="102">
                  <c:v>408.430372612731</c:v>
                </c:pt>
                <c:pt idx="103">
                  <c:v>409.133034576875</c:v>
                </c:pt>
                <c:pt idx="104">
                  <c:v>409.755897909225</c:v>
                </c:pt>
                <c:pt idx="105">
                  <c:v>410.463471126675</c:v>
                </c:pt>
                <c:pt idx="106">
                  <c:v>411.134273042182</c:v>
                </c:pt>
                <c:pt idx="107">
                  <c:v>411.820304315832</c:v>
                </c:pt>
                <c:pt idx="108">
                  <c:v>412.469499800723</c:v>
                </c:pt>
                <c:pt idx="109">
                  <c:v>413.072268824603</c:v>
                </c:pt>
                <c:pt idx="110">
                  <c:v>413.661375397054</c:v>
                </c:pt>
                <c:pt idx="111">
                  <c:v>414.292066070786</c:v>
                </c:pt>
                <c:pt idx="112">
                  <c:v>414.93499642579</c:v>
                </c:pt>
                <c:pt idx="113">
                  <c:v>415.483064396156</c:v>
                </c:pt>
                <c:pt idx="114">
                  <c:v>416.13356623429</c:v>
                </c:pt>
                <c:pt idx="115">
                  <c:v>416.764286242683</c:v>
                </c:pt>
                <c:pt idx="116">
                  <c:v>417.313460757445</c:v>
                </c:pt>
                <c:pt idx="117">
                  <c:v>417.923258697046</c:v>
                </c:pt>
                <c:pt idx="118">
                  <c:v>418.506639584913</c:v>
                </c:pt>
                <c:pt idx="119">
                  <c:v>419.005577378681</c:v>
                </c:pt>
                <c:pt idx="120">
                  <c:v>419.606859988751</c:v>
                </c:pt>
                <c:pt idx="121">
                  <c:v>420.220341582279</c:v>
                </c:pt>
                <c:pt idx="122">
                  <c:v>420.805958126372</c:v>
                </c:pt>
                <c:pt idx="123">
                  <c:v>421.353361248827</c:v>
                </c:pt>
                <c:pt idx="124">
                  <c:v>421.900270081377</c:v>
                </c:pt>
                <c:pt idx="125">
                  <c:v>422.376141475091</c:v>
                </c:pt>
                <c:pt idx="126">
                  <c:v>422.962779139697</c:v>
                </c:pt>
                <c:pt idx="127">
                  <c:v>423.440270900847</c:v>
                </c:pt>
                <c:pt idx="128">
                  <c:v>423.926660695796</c:v>
                </c:pt>
                <c:pt idx="129">
                  <c:v>424.383899099578</c:v>
                </c:pt>
                <c:pt idx="130">
                  <c:v>424.921132523347</c:v>
                </c:pt>
                <c:pt idx="131">
                  <c:v>425.345426701982</c:v>
                </c:pt>
                <c:pt idx="132">
                  <c:v>425.845187679414</c:v>
                </c:pt>
                <c:pt idx="133">
                  <c:v>426.357166562471</c:v>
                </c:pt>
                <c:pt idx="134">
                  <c:v>426.798885611709</c:v>
                </c:pt>
                <c:pt idx="135">
                  <c:v>427.299619618652</c:v>
                </c:pt>
                <c:pt idx="136">
                  <c:v>427.796434559712</c:v>
                </c:pt>
                <c:pt idx="137">
                  <c:v>428.289330434888</c:v>
                </c:pt>
                <c:pt idx="138">
                  <c:v>428.740889330333</c:v>
                </c:pt>
                <c:pt idx="139">
                  <c:v>429.184911775209</c:v>
                </c:pt>
                <c:pt idx="140">
                  <c:v>429.466813061303</c:v>
                </c:pt>
                <c:pt idx="141">
                  <c:v>429.583788056714</c:v>
                </c:pt>
                <c:pt idx="142">
                  <c:v>429.974646689332</c:v>
                </c:pt>
                <c:pt idx="143">
                  <c:v>430.503393244547</c:v>
                </c:pt>
                <c:pt idx="144">
                  <c:v>430.960989692833</c:v>
                </c:pt>
                <c:pt idx="145">
                  <c:v>431.501218631967</c:v>
                </c:pt>
                <c:pt idx="146">
                  <c:v>431.978493609722</c:v>
                </c:pt>
                <c:pt idx="147">
                  <c:v>432.457545881329</c:v>
                </c:pt>
                <c:pt idx="148">
                  <c:v>432.96085657006</c:v>
                </c:pt>
                <c:pt idx="149">
                  <c:v>433.444170027975</c:v>
                </c:pt>
                <c:pt idx="150">
                  <c:v>433.846209609706</c:v>
                </c:pt>
                <c:pt idx="151">
                  <c:v>434.31787395322</c:v>
                </c:pt>
                <c:pt idx="152">
                  <c:v>434.748817619799</c:v>
                </c:pt>
                <c:pt idx="153">
                  <c:v>435.183234605256</c:v>
                </c:pt>
                <c:pt idx="154">
                  <c:v>435.584024398773</c:v>
                </c:pt>
                <c:pt idx="155">
                  <c:v>436.006837766575</c:v>
                </c:pt>
                <c:pt idx="156">
                  <c:v>436.368740900403</c:v>
                </c:pt>
                <c:pt idx="157">
                  <c:v>436.799692998065</c:v>
                </c:pt>
                <c:pt idx="158">
                  <c:v>437.186630724529</c:v>
                </c:pt>
                <c:pt idx="159">
                  <c:v>437.593902114159</c:v>
                </c:pt>
                <c:pt idx="160">
                  <c:v>437.945203803238</c:v>
                </c:pt>
                <c:pt idx="161">
                  <c:v>438.328869477824</c:v>
                </c:pt>
                <c:pt idx="162">
                  <c:v>439.086296791602</c:v>
                </c:pt>
                <c:pt idx="163">
                  <c:v>439.470106517547</c:v>
                </c:pt>
                <c:pt idx="164">
                  <c:v>439.841829051524</c:v>
                </c:pt>
                <c:pt idx="165">
                  <c:v>440.169978253489</c:v>
                </c:pt>
                <c:pt idx="166">
                  <c:v>440.486251340005</c:v>
                </c:pt>
                <c:pt idx="167">
                  <c:v>440.858369787442</c:v>
                </c:pt>
                <c:pt idx="168">
                  <c:v>441.206640270436</c:v>
                </c:pt>
                <c:pt idx="169">
                  <c:v>441.563483962268</c:v>
                </c:pt>
                <c:pt idx="170">
                  <c:v>441.876396806145</c:v>
                </c:pt>
                <c:pt idx="171">
                  <c:v>442.185543532223</c:v>
                </c:pt>
                <c:pt idx="172">
                  <c:v>442.423912867167</c:v>
                </c:pt>
                <c:pt idx="173">
                  <c:v>442.761050242624</c:v>
                </c:pt>
                <c:pt idx="174">
                  <c:v>443.090387003663</c:v>
                </c:pt>
                <c:pt idx="175">
                  <c:v>443.349185873563</c:v>
                </c:pt>
                <c:pt idx="176">
                  <c:v>443.721753546819</c:v>
                </c:pt>
                <c:pt idx="177">
                  <c:v>444.066591880052</c:v>
                </c:pt>
                <c:pt idx="178">
                  <c:v>444.399880623386</c:v>
                </c:pt>
                <c:pt idx="179">
                  <c:v>444.705901169464</c:v>
                </c:pt>
                <c:pt idx="180">
                  <c:v>445.031429337705</c:v>
                </c:pt>
                <c:pt idx="181">
                  <c:v>445.306472444555</c:v>
                </c:pt>
                <c:pt idx="182">
                  <c:v>445.631907122218</c:v>
                </c:pt>
                <c:pt idx="183">
                  <c:v>445.945784528746</c:v>
                </c:pt>
                <c:pt idx="184">
                  <c:v>446.244173288689</c:v>
                </c:pt>
                <c:pt idx="185">
                  <c:v>446.541187041207</c:v>
                </c:pt>
                <c:pt idx="186">
                  <c:v>446.839230458338</c:v>
                </c:pt>
                <c:pt idx="187">
                  <c:v>447.083181625825</c:v>
                </c:pt>
                <c:pt idx="188">
                  <c:v>447.377510744437</c:v>
                </c:pt>
                <c:pt idx="189">
                  <c:v>447.671299109582</c:v>
                </c:pt>
                <c:pt idx="190">
                  <c:v>447.98405824863</c:v>
                </c:pt>
                <c:pt idx="191">
                  <c:v>448.216666970212</c:v>
                </c:pt>
                <c:pt idx="192">
                  <c:v>448.506785406329</c:v>
                </c:pt>
                <c:pt idx="193">
                  <c:v>448.775633132597</c:v>
                </c:pt>
                <c:pt idx="194">
                  <c:v>449.091980116543</c:v>
                </c:pt>
                <c:pt idx="195">
                  <c:v>449.400148477536</c:v>
                </c:pt>
                <c:pt idx="196">
                  <c:v>449.681526809918</c:v>
                </c:pt>
                <c:pt idx="197">
                  <c:v>449.890868702598</c:v>
                </c:pt>
                <c:pt idx="198">
                  <c:v>450.160213156838</c:v>
                </c:pt>
                <c:pt idx="199">
                  <c:v>450.407105855549</c:v>
                </c:pt>
                <c:pt idx="200">
                  <c:v>450.627513877693</c:v>
                </c:pt>
                <c:pt idx="201">
                  <c:v>450.909063512045</c:v>
                </c:pt>
                <c:pt idx="202">
                  <c:v>451.099086922535</c:v>
                </c:pt>
                <c:pt idx="203">
                  <c:v>451.390576577815</c:v>
                </c:pt>
                <c:pt idx="204">
                  <c:v>451.655565103731</c:v>
                </c:pt>
                <c:pt idx="205">
                  <c:v>451.983664905225</c:v>
                </c:pt>
                <c:pt idx="206">
                  <c:v>452.240513923734</c:v>
                </c:pt>
                <c:pt idx="207">
                  <c:v>452.522549568677</c:v>
                </c:pt>
                <c:pt idx="208">
                  <c:v>452.789307284891</c:v>
                </c:pt>
                <c:pt idx="209">
                  <c:v>453.059668330064</c:v>
                </c:pt>
                <c:pt idx="210">
                  <c:v>453.262627944546</c:v>
                </c:pt>
                <c:pt idx="211">
                  <c:v>453.55025189139</c:v>
                </c:pt>
                <c:pt idx="212">
                  <c:v>453.789436546476</c:v>
                </c:pt>
                <c:pt idx="213">
                  <c:v>454.061966681179</c:v>
                </c:pt>
                <c:pt idx="214">
                  <c:v>454.321687819042</c:v>
                </c:pt>
                <c:pt idx="215">
                  <c:v>454.607863109824</c:v>
                </c:pt>
                <c:pt idx="216">
                  <c:v>454.795336720885</c:v>
                </c:pt>
                <c:pt idx="217">
                  <c:v>455.075612226653</c:v>
                </c:pt>
                <c:pt idx="218">
                  <c:v>455.235352954186</c:v>
                </c:pt>
                <c:pt idx="219">
                  <c:v>455.515717017507</c:v>
                </c:pt>
                <c:pt idx="220">
                  <c:v>455.743809734917</c:v>
                </c:pt>
                <c:pt idx="221">
                  <c:v>455.978638197427</c:v>
                </c:pt>
                <c:pt idx="222">
                  <c:v>456.187553063367</c:v>
                </c:pt>
                <c:pt idx="223">
                  <c:v>456.398786667946</c:v>
                </c:pt>
                <c:pt idx="224">
                  <c:v>456.642757776123</c:v>
                </c:pt>
                <c:pt idx="225">
                  <c:v>456.857765324877</c:v>
                </c:pt>
                <c:pt idx="226">
                  <c:v>457.103896566102</c:v>
                </c:pt>
                <c:pt idx="227">
                  <c:v>457.317883327086</c:v>
                </c:pt>
                <c:pt idx="228">
                  <c:v>457.490985988302</c:v>
                </c:pt>
                <c:pt idx="229">
                  <c:v>457.692209390775</c:v>
                </c:pt>
                <c:pt idx="230">
                  <c:v>457.930367094039</c:v>
                </c:pt>
                <c:pt idx="231">
                  <c:v>458.155263675905</c:v>
                </c:pt>
                <c:pt idx="232">
                  <c:v>458.294980974461</c:v>
                </c:pt>
                <c:pt idx="233">
                  <c:v>458.586321221807</c:v>
                </c:pt>
                <c:pt idx="234">
                  <c:v>458.734402977186</c:v>
                </c:pt>
                <c:pt idx="235">
                  <c:v>458.946660583762</c:v>
                </c:pt>
                <c:pt idx="236">
                  <c:v>459.086495768625</c:v>
                </c:pt>
                <c:pt idx="237">
                  <c:v>459.205668200222</c:v>
                </c:pt>
                <c:pt idx="238">
                  <c:v>459.353951887197</c:v>
                </c:pt>
                <c:pt idx="239">
                  <c:v>459.59752467904</c:v>
                </c:pt>
                <c:pt idx="240">
                  <c:v>459.826087796098</c:v>
                </c:pt>
                <c:pt idx="241">
                  <c:v>460.003576471471</c:v>
                </c:pt>
                <c:pt idx="242">
                  <c:v>460.204815953917</c:v>
                </c:pt>
                <c:pt idx="243">
                  <c:v>460.388652856446</c:v>
                </c:pt>
                <c:pt idx="244">
                  <c:v>460.557706784284</c:v>
                </c:pt>
                <c:pt idx="245">
                  <c:v>460.680752135021</c:v>
                </c:pt>
                <c:pt idx="246">
                  <c:v>460.847027014471</c:v>
                </c:pt>
                <c:pt idx="247">
                  <c:v>461.03907562032</c:v>
                </c:pt>
                <c:pt idx="248">
                  <c:v>461.222046708096</c:v>
                </c:pt>
                <c:pt idx="249">
                  <c:v>461.411911161787</c:v>
                </c:pt>
                <c:pt idx="250">
                  <c:v>461.593442961648</c:v>
                </c:pt>
                <c:pt idx="251">
                  <c:v>461.711436942103</c:v>
                </c:pt>
                <c:pt idx="252">
                  <c:v>461.886976240426</c:v>
                </c:pt>
                <c:pt idx="253">
                  <c:v>462.068341848728</c:v>
                </c:pt>
                <c:pt idx="254">
                  <c:v>462.255477362816</c:v>
                </c:pt>
                <c:pt idx="255">
                  <c:v>462.427849559917</c:v>
                </c:pt>
                <c:pt idx="256">
                  <c:v>462.52963906501</c:v>
                </c:pt>
                <c:pt idx="257">
                  <c:v>462.683559178854</c:v>
                </c:pt>
                <c:pt idx="258">
                  <c:v>462.803561954618</c:v>
                </c:pt>
                <c:pt idx="259">
                  <c:v>462.947851649749</c:v>
                </c:pt>
                <c:pt idx="260">
                  <c:v>463.252372094546</c:v>
                </c:pt>
                <c:pt idx="261">
                  <c:v>463.436375340172</c:v>
                </c:pt>
                <c:pt idx="262">
                  <c:v>463.575455838727</c:v>
                </c:pt>
                <c:pt idx="263">
                  <c:v>463.669837994855</c:v>
                </c:pt>
                <c:pt idx="264">
                  <c:v>463.7859411281</c:v>
                </c:pt>
                <c:pt idx="265">
                  <c:v>463.881524706482</c:v>
                </c:pt>
                <c:pt idx="266">
                  <c:v>463.987850782926</c:v>
                </c:pt>
                <c:pt idx="267">
                  <c:v>464.089727175917</c:v>
                </c:pt>
                <c:pt idx="268">
                  <c:v>464.202150253655</c:v>
                </c:pt>
                <c:pt idx="269">
                  <c:v>464.349805141382</c:v>
                </c:pt>
                <c:pt idx="270">
                  <c:v>464.487790278515</c:v>
                </c:pt>
                <c:pt idx="271">
                  <c:v>464.502249147609</c:v>
                </c:pt>
                <c:pt idx="272">
                  <c:v>464.561767385338</c:v>
                </c:pt>
                <c:pt idx="273">
                  <c:v>464.626854376016</c:v>
                </c:pt>
                <c:pt idx="274">
                  <c:v>464.781182409777</c:v>
                </c:pt>
                <c:pt idx="275">
                  <c:v>464.915940712599</c:v>
                </c:pt>
                <c:pt idx="276">
                  <c:v>465.075426141262</c:v>
                </c:pt>
                <c:pt idx="277">
                  <c:v>465.151731789377</c:v>
                </c:pt>
                <c:pt idx="278">
                  <c:v>465.543586411258</c:v>
                </c:pt>
                <c:pt idx="279">
                  <c:v>465.689796544708</c:v>
                </c:pt>
                <c:pt idx="280">
                  <c:v>465.871149107962</c:v>
                </c:pt>
                <c:pt idx="281">
                  <c:v>465.999035916275</c:v>
                </c:pt>
                <c:pt idx="282">
                  <c:v>466.170461004921</c:v>
                </c:pt>
                <c:pt idx="283">
                  <c:v>466.390277929083</c:v>
                </c:pt>
                <c:pt idx="284">
                  <c:v>466.604272173352</c:v>
                </c:pt>
                <c:pt idx="285">
                  <c:v>466.741228830888</c:v>
                </c:pt>
                <c:pt idx="286">
                  <c:v>467.017229476368</c:v>
                </c:pt>
                <c:pt idx="287">
                  <c:v>467.257417044158</c:v>
                </c:pt>
                <c:pt idx="288">
                  <c:v>467.470230564188</c:v>
                </c:pt>
                <c:pt idx="289">
                  <c:v>467.676919737911</c:v>
                </c:pt>
                <c:pt idx="290">
                  <c:v>467.868751327225</c:v>
                </c:pt>
                <c:pt idx="291">
                  <c:v>468.007756074317</c:v>
                </c:pt>
                <c:pt idx="292">
                  <c:v>468.241780761138</c:v>
                </c:pt>
                <c:pt idx="293">
                  <c:v>468.485090438564</c:v>
                </c:pt>
                <c:pt idx="294">
                  <c:v>468.702924251966</c:v>
                </c:pt>
                <c:pt idx="295">
                  <c:v>468.922391314352</c:v>
                </c:pt>
                <c:pt idx="296">
                  <c:v>469.158601843132</c:v>
                </c:pt>
                <c:pt idx="297">
                  <c:v>469.30475108231</c:v>
                </c:pt>
                <c:pt idx="298">
                  <c:v>469.56764226376</c:v>
                </c:pt>
                <c:pt idx="299">
                  <c:v>469.806171816462</c:v>
                </c:pt>
                <c:pt idx="300">
                  <c:v>470.052447285798</c:v>
                </c:pt>
                <c:pt idx="301">
                  <c:v>470.218465564236</c:v>
                </c:pt>
                <c:pt idx="302">
                  <c:v>470.462848625905</c:v>
                </c:pt>
                <c:pt idx="303">
                  <c:v>470.654361782896</c:v>
                </c:pt>
                <c:pt idx="304">
                  <c:v>470.816944714103</c:v>
                </c:pt>
                <c:pt idx="305">
                  <c:v>471.149785466458</c:v>
                </c:pt>
                <c:pt idx="306">
                  <c:v>471.439526804225</c:v>
                </c:pt>
                <c:pt idx="307">
                  <c:v>471.724969618081</c:v>
                </c:pt>
                <c:pt idx="308">
                  <c:v>471.910750285605</c:v>
                </c:pt>
                <c:pt idx="309">
                  <c:v>472.254205709597</c:v>
                </c:pt>
                <c:pt idx="310">
                  <c:v>472.604312950863</c:v>
                </c:pt>
                <c:pt idx="311">
                  <c:v>472.89113923669</c:v>
                </c:pt>
                <c:pt idx="312">
                  <c:v>473.228662850582</c:v>
                </c:pt>
                <c:pt idx="313">
                  <c:v>473.563471854224</c:v>
                </c:pt>
                <c:pt idx="314">
                  <c:v>473.828347442227</c:v>
                </c:pt>
                <c:pt idx="315">
                  <c:v>474.186918379256</c:v>
                </c:pt>
                <c:pt idx="316">
                  <c:v>474.554946278104</c:v>
                </c:pt>
                <c:pt idx="317">
                  <c:v>474.909537102464</c:v>
                </c:pt>
                <c:pt idx="318">
                  <c:v>475.128038572298</c:v>
                </c:pt>
                <c:pt idx="319">
                  <c:v>475.462905731262</c:v>
                </c:pt>
                <c:pt idx="320">
                  <c:v>475.731972918165</c:v>
                </c:pt>
                <c:pt idx="321">
                  <c:v>476.105665785899</c:v>
                </c:pt>
                <c:pt idx="322">
                  <c:v>476.523123865073</c:v>
                </c:pt>
                <c:pt idx="323">
                  <c:v>476.915910909442</c:v>
                </c:pt>
                <c:pt idx="324">
                  <c:v>477.221765475705</c:v>
                </c:pt>
                <c:pt idx="325">
                  <c:v>477.556757487652</c:v>
                </c:pt>
                <c:pt idx="326">
                  <c:v>477.843894108507</c:v>
                </c:pt>
                <c:pt idx="327">
                  <c:v>478.199058635613</c:v>
                </c:pt>
                <c:pt idx="328">
                  <c:v>478.60549076954</c:v>
                </c:pt>
                <c:pt idx="329">
                  <c:v>479.001951650702</c:v>
                </c:pt>
                <c:pt idx="330">
                  <c:v>479.347474296636</c:v>
                </c:pt>
                <c:pt idx="331">
                  <c:v>479.759443993487</c:v>
                </c:pt>
                <c:pt idx="332">
                  <c:v>480.164315684871</c:v>
                </c:pt>
                <c:pt idx="333">
                  <c:v>480.55050375788</c:v>
                </c:pt>
                <c:pt idx="334">
                  <c:v>480.853898615618</c:v>
                </c:pt>
                <c:pt idx="335">
                  <c:v>481.295096396156</c:v>
                </c:pt>
                <c:pt idx="336">
                  <c:v>481.607923381485</c:v>
                </c:pt>
                <c:pt idx="337">
                  <c:v>481.988794467477</c:v>
                </c:pt>
                <c:pt idx="338">
                  <c:v>482.342479968342</c:v>
                </c:pt>
                <c:pt idx="339">
                  <c:v>482.674429394517</c:v>
                </c:pt>
                <c:pt idx="340">
                  <c:v>482.895780612451</c:v>
                </c:pt>
                <c:pt idx="341">
                  <c:v>483.234547691433</c:v>
                </c:pt>
                <c:pt idx="342">
                  <c:v>483.560207003491</c:v>
                </c:pt>
                <c:pt idx="343">
                  <c:v>483.870398662039</c:v>
                </c:pt>
                <c:pt idx="344">
                  <c:v>484.264867826893</c:v>
                </c:pt>
                <c:pt idx="345">
                  <c:v>484.592218395557</c:v>
                </c:pt>
                <c:pt idx="346">
                  <c:v>484.858971703013</c:v>
                </c:pt>
                <c:pt idx="347">
                  <c:v>485.231810268738</c:v>
                </c:pt>
                <c:pt idx="348">
                  <c:v>485.608092014277</c:v>
                </c:pt>
                <c:pt idx="349">
                  <c:v>486.03397163158</c:v>
                </c:pt>
                <c:pt idx="350">
                  <c:v>486.386824877465</c:v>
                </c:pt>
                <c:pt idx="351">
                  <c:v>486.848762339178</c:v>
                </c:pt>
                <c:pt idx="352">
                  <c:v>487.234701617146</c:v>
                </c:pt>
                <c:pt idx="353">
                  <c:v>487.497575371094</c:v>
                </c:pt>
                <c:pt idx="354">
                  <c:v>487.879083188707</c:v>
                </c:pt>
                <c:pt idx="355">
                  <c:v>488.276011563383</c:v>
                </c:pt>
                <c:pt idx="356">
                  <c:v>488.606807015001</c:v>
                </c:pt>
                <c:pt idx="357">
                  <c:v>489.028207658876</c:v>
                </c:pt>
                <c:pt idx="358">
                  <c:v>489.427119023445</c:v>
                </c:pt>
                <c:pt idx="359">
                  <c:v>489.729935917598</c:v>
                </c:pt>
                <c:pt idx="360">
                  <c:v>490.032285281952</c:v>
                </c:pt>
                <c:pt idx="361">
                  <c:v>490.406156360316</c:v>
                </c:pt>
                <c:pt idx="362">
                  <c:v>490.841838531143</c:v>
                </c:pt>
                <c:pt idx="363">
                  <c:v>491.137698045816</c:v>
                </c:pt>
                <c:pt idx="364">
                  <c:v>491.534442367251</c:v>
                </c:pt>
                <c:pt idx="365">
                  <c:v>491.972262833515</c:v>
                </c:pt>
                <c:pt idx="366">
                  <c:v>492.367443431675</c:v>
                </c:pt>
                <c:pt idx="367">
                  <c:v>492.863494859632</c:v>
                </c:pt>
                <c:pt idx="368">
                  <c:v>493.336696564923</c:v>
                </c:pt>
                <c:pt idx="369">
                  <c:v>493.738016241838</c:v>
                </c:pt>
                <c:pt idx="370">
                  <c:v>494.220422399239</c:v>
                </c:pt>
                <c:pt idx="371">
                  <c:v>494.70240586835</c:v>
                </c:pt>
                <c:pt idx="372">
                  <c:v>495.893632416294</c:v>
                </c:pt>
                <c:pt idx="373">
                  <c:v>495.623254775913</c:v>
                </c:pt>
                <c:pt idx="374">
                  <c:v>496.072904841573</c:v>
                </c:pt>
                <c:pt idx="375">
                  <c:v>496.489374945398</c:v>
                </c:pt>
                <c:pt idx="376">
                  <c:v>496.961720139109</c:v>
                </c:pt>
                <c:pt idx="377">
                  <c:v>497.42412574064</c:v>
                </c:pt>
                <c:pt idx="378">
                  <c:v>497.878982846194</c:v>
                </c:pt>
                <c:pt idx="379">
                  <c:v>498.269333702097</c:v>
                </c:pt>
                <c:pt idx="380">
                  <c:v>498.793136755148</c:v>
                </c:pt>
                <c:pt idx="381">
                  <c:v>499.189954438207</c:v>
                </c:pt>
                <c:pt idx="382">
                  <c:v>499.648389281679</c:v>
                </c:pt>
                <c:pt idx="383">
                  <c:v>500.072923389639</c:v>
                </c:pt>
                <c:pt idx="384">
                  <c:v>500.521325094882</c:v>
                </c:pt>
                <c:pt idx="385">
                  <c:v>500.961698133785</c:v>
                </c:pt>
                <c:pt idx="386">
                  <c:v>501.314633959766</c:v>
                </c:pt>
                <c:pt idx="387">
                  <c:v>501.738790053515</c:v>
                </c:pt>
                <c:pt idx="388">
                  <c:v>502.175803363638</c:v>
                </c:pt>
                <c:pt idx="389">
                  <c:v>502.63425962169</c:v>
                </c:pt>
                <c:pt idx="390">
                  <c:v>502.952614156455</c:v>
                </c:pt>
                <c:pt idx="391">
                  <c:v>503.436728694685</c:v>
                </c:pt>
                <c:pt idx="392">
                  <c:v>503.828900045946</c:v>
                </c:pt>
                <c:pt idx="393">
                  <c:v>504.343574045004</c:v>
                </c:pt>
                <c:pt idx="394">
                  <c:v>504.855987658974</c:v>
                </c:pt>
                <c:pt idx="395">
                  <c:v>505.313634208834</c:v>
                </c:pt>
                <c:pt idx="396">
                  <c:v>505.677735893778</c:v>
                </c:pt>
                <c:pt idx="397">
                  <c:v>506.147352738829</c:v>
                </c:pt>
                <c:pt idx="398">
                  <c:v>506.645680916412</c:v>
                </c:pt>
                <c:pt idx="399">
                  <c:v>507.067479362865</c:v>
                </c:pt>
                <c:pt idx="400">
                  <c:v>508.71238838879</c:v>
                </c:pt>
                <c:pt idx="401">
                  <c:v>508.114313574576</c:v>
                </c:pt>
                <c:pt idx="402">
                  <c:v>508.436838203394</c:v>
                </c:pt>
                <c:pt idx="403">
                  <c:v>508.909121954769</c:v>
                </c:pt>
                <c:pt idx="404">
                  <c:v>509.39441051099</c:v>
                </c:pt>
                <c:pt idx="405">
                  <c:v>509.877324391474</c:v>
                </c:pt>
                <c:pt idx="406">
                  <c:v>510.260139280099</c:v>
                </c:pt>
                <c:pt idx="407">
                  <c:v>510.790664243546</c:v>
                </c:pt>
                <c:pt idx="408">
                  <c:v>511.266191474911</c:v>
                </c:pt>
                <c:pt idx="409">
                  <c:v>511.642302501267</c:v>
                </c:pt>
                <c:pt idx="410">
                  <c:v>512.96771415552</c:v>
                </c:pt>
                <c:pt idx="411">
                  <c:v>513.422729983021</c:v>
                </c:pt>
                <c:pt idx="412">
                  <c:v>513.741583813199</c:v>
                </c:pt>
                <c:pt idx="413">
                  <c:v>514.2696753071</c:v>
                </c:pt>
                <c:pt idx="414">
                  <c:v>514.627939723189</c:v>
                </c:pt>
                <c:pt idx="415">
                  <c:v>515.078779295995</c:v>
                </c:pt>
                <c:pt idx="416">
                  <c:v>515.512530572834</c:v>
                </c:pt>
                <c:pt idx="417">
                  <c:v>516.675148069408</c:v>
                </c:pt>
                <c:pt idx="418">
                  <c:v>516.305017450828</c:v>
                </c:pt>
                <c:pt idx="419">
                  <c:v>516.722818055914</c:v>
                </c:pt>
                <c:pt idx="420">
                  <c:v>517.14490540452</c:v>
                </c:pt>
                <c:pt idx="421">
                  <c:v>517.535982796528</c:v>
                </c:pt>
                <c:pt idx="422">
                  <c:v>519.78170852701</c:v>
                </c:pt>
                <c:pt idx="423">
                  <c:v>518.780382684808</c:v>
                </c:pt>
                <c:pt idx="424">
                  <c:v>518.942643804382</c:v>
                </c:pt>
                <c:pt idx="425">
                  <c:v>519.317429534549</c:v>
                </c:pt>
                <c:pt idx="426">
                  <c:v>519.797508449717</c:v>
                </c:pt>
                <c:pt idx="427">
                  <c:v>521.074078551637</c:v>
                </c:pt>
                <c:pt idx="428">
                  <c:v>520.844680888089</c:v>
                </c:pt>
                <c:pt idx="429">
                  <c:v>521.272005159063</c:v>
                </c:pt>
                <c:pt idx="430">
                  <c:v>521.686812528615</c:v>
                </c:pt>
                <c:pt idx="431">
                  <c:v>522.148815115833</c:v>
                </c:pt>
                <c:pt idx="432">
                  <c:v>522.612723081833</c:v>
                </c:pt>
                <c:pt idx="433">
                  <c:v>522.95237360604</c:v>
                </c:pt>
                <c:pt idx="434">
                  <c:v>524.535782410191</c:v>
                </c:pt>
                <c:pt idx="435">
                  <c:v>523.950304706722</c:v>
                </c:pt>
                <c:pt idx="436">
                  <c:v>524.209712772197</c:v>
                </c:pt>
                <c:pt idx="437">
                  <c:v>525.812198941589</c:v>
                </c:pt>
                <c:pt idx="438">
                  <c:v>526.642259012928</c:v>
                </c:pt>
                <c:pt idx="439">
                  <c:v>525.973892601837</c:v>
                </c:pt>
                <c:pt idx="440">
                  <c:v>526.030674841469</c:v>
                </c:pt>
                <c:pt idx="441">
                  <c:v>526.474014837115</c:v>
                </c:pt>
                <c:pt idx="442">
                  <c:v>526.807244338624</c:v>
                </c:pt>
                <c:pt idx="443">
                  <c:v>528.712730001734</c:v>
                </c:pt>
                <c:pt idx="444">
                  <c:v>527.789294487499</c:v>
                </c:pt>
                <c:pt idx="445">
                  <c:v>529.935219853124</c:v>
                </c:pt>
                <c:pt idx="446">
                  <c:v>530.384534750372</c:v>
                </c:pt>
                <c:pt idx="447">
                  <c:v>530.75796749273</c:v>
                </c:pt>
                <c:pt idx="448">
                  <c:v>531.026342662149</c:v>
                </c:pt>
                <c:pt idx="449">
                  <c:v>531.189852258808</c:v>
                </c:pt>
                <c:pt idx="450">
                  <c:v>531.878541924654</c:v>
                </c:pt>
                <c:pt idx="451">
                  <c:v>531.30458138495</c:v>
                </c:pt>
                <c:pt idx="452">
                  <c:v>532.905458089734</c:v>
                </c:pt>
                <c:pt idx="453">
                  <c:v>533.129594729401</c:v>
                </c:pt>
                <c:pt idx="454">
                  <c:v>533.450728565997</c:v>
                </c:pt>
                <c:pt idx="455">
                  <c:v>533.728876860703</c:v>
                </c:pt>
                <c:pt idx="456">
                  <c:v>534.528258373601</c:v>
                </c:pt>
                <c:pt idx="457">
                  <c:v>534.430697543487</c:v>
                </c:pt>
                <c:pt idx="458">
                  <c:v>535.373484908495</c:v>
                </c:pt>
                <c:pt idx="459">
                  <c:v>535.719474181585</c:v>
                </c:pt>
                <c:pt idx="460">
                  <c:v>536.182661898824</c:v>
                </c:pt>
                <c:pt idx="461">
                  <c:v>536.471108137935</c:v>
                </c:pt>
                <c:pt idx="462">
                  <c:v>536.903040254048</c:v>
                </c:pt>
                <c:pt idx="463">
                  <c:v>537.508859896343</c:v>
                </c:pt>
                <c:pt idx="464">
                  <c:v>537.759552358682</c:v>
                </c:pt>
                <c:pt idx="465">
                  <c:v>538.142153620484</c:v>
                </c:pt>
                <c:pt idx="466">
                  <c:v>538.466690418467</c:v>
                </c:pt>
                <c:pt idx="467">
                  <c:v>538.817259676327</c:v>
                </c:pt>
                <c:pt idx="468">
                  <c:v>539.542205052529</c:v>
                </c:pt>
                <c:pt idx="469">
                  <c:v>539.812846580517</c:v>
                </c:pt>
                <c:pt idx="470">
                  <c:v>540.245335927241</c:v>
                </c:pt>
                <c:pt idx="471">
                  <c:v>540.424423666821</c:v>
                </c:pt>
                <c:pt idx="472">
                  <c:v>540.96268451885</c:v>
                </c:pt>
                <c:pt idx="473">
                  <c:v>541.335031211611</c:v>
                </c:pt>
                <c:pt idx="474">
                  <c:v>543.009647836156</c:v>
                </c:pt>
                <c:pt idx="475">
                  <c:v>543.36923633681</c:v>
                </c:pt>
                <c:pt idx="476">
                  <c:v>543.698400104365</c:v>
                </c:pt>
                <c:pt idx="477">
                  <c:v>543.743152063559</c:v>
                </c:pt>
                <c:pt idx="478">
                  <c:v>544.361225952868</c:v>
                </c:pt>
                <c:pt idx="479">
                  <c:v>545.061743920719</c:v>
                </c:pt>
                <c:pt idx="480">
                  <c:v>545.195804910562</c:v>
                </c:pt>
                <c:pt idx="481">
                  <c:v>545.674892820124</c:v>
                </c:pt>
                <c:pt idx="482">
                  <c:v>545.958670444309</c:v>
                </c:pt>
                <c:pt idx="483">
                  <c:v>546.857230303668</c:v>
                </c:pt>
                <c:pt idx="484">
                  <c:v>546.914735826126</c:v>
                </c:pt>
                <c:pt idx="485">
                  <c:v>547.473829864467</c:v>
                </c:pt>
                <c:pt idx="486">
                  <c:v>547.799186346454</c:v>
                </c:pt>
                <c:pt idx="487">
                  <c:v>548.198950084288</c:v>
                </c:pt>
                <c:pt idx="488">
                  <c:v>548.687137227487</c:v>
                </c:pt>
                <c:pt idx="489">
                  <c:v>549.148477881982</c:v>
                </c:pt>
                <c:pt idx="490">
                  <c:v>549.551878835491</c:v>
                </c:pt>
                <c:pt idx="491">
                  <c:v>550.115824277584</c:v>
                </c:pt>
                <c:pt idx="492">
                  <c:v>550.446718583841</c:v>
                </c:pt>
                <c:pt idx="493">
                  <c:v>550.923039963733</c:v>
                </c:pt>
                <c:pt idx="494">
                  <c:v>551.380344059436</c:v>
                </c:pt>
                <c:pt idx="495">
                  <c:v>551.847741238063</c:v>
                </c:pt>
                <c:pt idx="496">
                  <c:v>552.175824089946</c:v>
                </c:pt>
                <c:pt idx="497">
                  <c:v>552.678895005887</c:v>
                </c:pt>
                <c:pt idx="498">
                  <c:v>553.22995403728</c:v>
                </c:pt>
                <c:pt idx="499">
                  <c:v>553.669643471514</c:v>
                </c:pt>
                <c:pt idx="500">
                  <c:v>554.263616767551</c:v>
                </c:pt>
                <c:pt idx="501">
                  <c:v>554.751955474294</c:v>
                </c:pt>
                <c:pt idx="502">
                  <c:v>555.103526034312</c:v>
                </c:pt>
                <c:pt idx="503">
                  <c:v>555.658934215749</c:v>
                </c:pt>
                <c:pt idx="504">
                  <c:v>556.22489882718</c:v>
                </c:pt>
                <c:pt idx="505">
                  <c:v>556.803449782417</c:v>
                </c:pt>
                <c:pt idx="506">
                  <c:v>557.23956287561</c:v>
                </c:pt>
                <c:pt idx="507">
                  <c:v>558.086869315121</c:v>
                </c:pt>
                <c:pt idx="508">
                  <c:v>558.526553166043</c:v>
                </c:pt>
                <c:pt idx="509">
                  <c:v>559.029516213789</c:v>
                </c:pt>
                <c:pt idx="510">
                  <c:v>559.606549956417</c:v>
                </c:pt>
                <c:pt idx="511">
                  <c:v>560.179471073531</c:v>
                </c:pt>
                <c:pt idx="512">
                  <c:v>560.587249927616</c:v>
                </c:pt>
                <c:pt idx="513">
                  <c:v>561.181522547212</c:v>
                </c:pt>
                <c:pt idx="514">
                  <c:v>561.718261659998</c:v>
                </c:pt>
                <c:pt idx="515">
                  <c:v>562.198129399192</c:v>
                </c:pt>
                <c:pt idx="516">
                  <c:v>562.773228701645</c:v>
                </c:pt>
                <c:pt idx="517">
                  <c:v>563.349502586771</c:v>
                </c:pt>
                <c:pt idx="518">
                  <c:v>563.762042930622</c:v>
                </c:pt>
                <c:pt idx="519">
                  <c:v>564.358576556437</c:v>
                </c:pt>
                <c:pt idx="520">
                  <c:v>564.973621927089</c:v>
                </c:pt>
                <c:pt idx="521">
                  <c:v>565.496000387519</c:v>
                </c:pt>
                <c:pt idx="522">
                  <c:v>566.048361617731</c:v>
                </c:pt>
                <c:pt idx="523">
                  <c:v>566.826734951335</c:v>
                </c:pt>
                <c:pt idx="524">
                  <c:v>567.415248259276</c:v>
                </c:pt>
                <c:pt idx="525">
                  <c:v>568.067694734979</c:v>
                </c:pt>
                <c:pt idx="526">
                  <c:v>568.639712299915</c:v>
                </c:pt>
                <c:pt idx="527">
                  <c:v>569.11952540785</c:v>
                </c:pt>
                <c:pt idx="528">
                  <c:v>569.68593100244</c:v>
                </c:pt>
                <c:pt idx="529">
                  <c:v>570.350587805795</c:v>
                </c:pt>
                <c:pt idx="530">
                  <c:v>571.096594842201</c:v>
                </c:pt>
                <c:pt idx="531">
                  <c:v>571.655115999868</c:v>
                </c:pt>
                <c:pt idx="532">
                  <c:v>572.415705878336</c:v>
                </c:pt>
                <c:pt idx="533">
                  <c:v>572.96909985771</c:v>
                </c:pt>
                <c:pt idx="534">
                  <c:v>573.710936414865</c:v>
                </c:pt>
                <c:pt idx="535">
                  <c:v>574.641550493932</c:v>
                </c:pt>
                <c:pt idx="536">
                  <c:v>575.379468515551</c:v>
                </c:pt>
                <c:pt idx="537">
                  <c:v>575.959798000838</c:v>
                </c:pt>
                <c:pt idx="538">
                  <c:v>576.713973544604</c:v>
                </c:pt>
                <c:pt idx="539">
                  <c:v>577.324201804001</c:v>
                </c:pt>
                <c:pt idx="540">
                  <c:v>578.084541414517</c:v>
                </c:pt>
                <c:pt idx="541">
                  <c:v>578.856235559682</c:v>
                </c:pt>
                <c:pt idx="542">
                  <c:v>579.595958924109</c:v>
                </c:pt>
                <c:pt idx="543">
                  <c:v>580.159143793375</c:v>
                </c:pt>
                <c:pt idx="544">
                  <c:v>581.007627042674</c:v>
                </c:pt>
                <c:pt idx="545">
                  <c:v>581.902964856065</c:v>
                </c:pt>
                <c:pt idx="546">
                  <c:v>582.751089289654</c:v>
                </c:pt>
                <c:pt idx="547">
                  <c:v>583.543448832517</c:v>
                </c:pt>
                <c:pt idx="548">
                  <c:v>584.414373306566</c:v>
                </c:pt>
                <c:pt idx="549">
                  <c:v>585.014974611102</c:v>
                </c:pt>
                <c:pt idx="550">
                  <c:v>585.895201009293</c:v>
                </c:pt>
                <c:pt idx="551">
                  <c:v>586.811429222165</c:v>
                </c:pt>
                <c:pt idx="552">
                  <c:v>587.56905715352</c:v>
                </c:pt>
                <c:pt idx="553">
                  <c:v>588.515130494929</c:v>
                </c:pt>
                <c:pt idx="554">
                  <c:v>589.369470755435</c:v>
                </c:pt>
                <c:pt idx="555">
                  <c:v>590.201893934687</c:v>
                </c:pt>
                <c:pt idx="556">
                  <c:v>591.162230575744</c:v>
                </c:pt>
                <c:pt idx="557">
                  <c:v>592.122137948859</c:v>
                </c:pt>
                <c:pt idx="558">
                  <c:v>592.841807657163</c:v>
                </c:pt>
                <c:pt idx="559">
                  <c:v>593.807950872181</c:v>
                </c:pt>
                <c:pt idx="560">
                  <c:v>594.680361214061</c:v>
                </c:pt>
                <c:pt idx="561">
                  <c:v>595.890976762878</c:v>
                </c:pt>
                <c:pt idx="562">
                  <c:v>596.629747751983</c:v>
                </c:pt>
                <c:pt idx="563">
                  <c:v>597.697666791657</c:v>
                </c:pt>
                <c:pt idx="564">
                  <c:v>598.442565489589</c:v>
                </c:pt>
                <c:pt idx="565">
                  <c:v>599.412531800974</c:v>
                </c:pt>
                <c:pt idx="566">
                  <c:v>600.470477123504</c:v>
                </c:pt>
                <c:pt idx="567">
                  <c:v>601.572488892689</c:v>
                </c:pt>
                <c:pt idx="568">
                  <c:v>602.452200762809</c:v>
                </c:pt>
                <c:pt idx="569">
                  <c:v>603.548596703407</c:v>
                </c:pt>
                <c:pt idx="570">
                  <c:v>604.661674847025</c:v>
                </c:pt>
                <c:pt idx="571">
                  <c:v>605.677850892437</c:v>
                </c:pt>
                <c:pt idx="572">
                  <c:v>606.753174151633</c:v>
                </c:pt>
                <c:pt idx="573">
                  <c:v>607.946791232347</c:v>
                </c:pt>
                <c:pt idx="574">
                  <c:v>608.829000058628</c:v>
                </c:pt>
                <c:pt idx="575">
                  <c:v>609.991122726316</c:v>
                </c:pt>
                <c:pt idx="576">
                  <c:v>611.147708214881</c:v>
                </c:pt>
                <c:pt idx="577">
                  <c:v>612.298705501525</c:v>
                </c:pt>
                <c:pt idx="578">
                  <c:v>613.218300697345</c:v>
                </c:pt>
                <c:pt idx="579">
                  <c:v>614.627206447457</c:v>
                </c:pt>
                <c:pt idx="580">
                  <c:v>615.56778366164</c:v>
                </c:pt>
                <c:pt idx="581">
                  <c:v>616.711736835561</c:v>
                </c:pt>
                <c:pt idx="582">
                  <c:v>617.999724699988</c:v>
                </c:pt>
                <c:pt idx="583">
                  <c:v>619.073073246838</c:v>
                </c:pt>
                <c:pt idx="584">
                  <c:v>620.316721157962</c:v>
                </c:pt>
                <c:pt idx="585">
                  <c:v>621.57060937246</c:v>
                </c:pt>
                <c:pt idx="586">
                  <c:v>622.849812452328</c:v>
                </c:pt>
                <c:pt idx="587">
                  <c:v>624.257033957994</c:v>
                </c:pt>
                <c:pt idx="588">
                  <c:v>625.522687234627</c:v>
                </c:pt>
                <c:pt idx="589">
                  <c:v>626.559488973676</c:v>
                </c:pt>
                <c:pt idx="590">
                  <c:v>627.85493734022</c:v>
                </c:pt>
                <c:pt idx="591">
                  <c:v>629.165000955881</c:v>
                </c:pt>
                <c:pt idx="592">
                  <c:v>630.163748317353</c:v>
                </c:pt>
                <c:pt idx="593">
                  <c:v>631.519998874752</c:v>
                </c:pt>
                <c:pt idx="594">
                  <c:v>632.806081843435</c:v>
                </c:pt>
                <c:pt idx="595">
                  <c:v>634.109050945327</c:v>
                </c:pt>
                <c:pt idx="596">
                  <c:v>635.426583362106</c:v>
                </c:pt>
                <c:pt idx="597">
                  <c:v>636.753761504817</c:v>
                </c:pt>
                <c:pt idx="598">
                  <c:v>637.836365884441</c:v>
                </c:pt>
                <c:pt idx="599">
                  <c:v>639.118074918125</c:v>
                </c:pt>
                <c:pt idx="600">
                  <c:v>640.406591789815</c:v>
                </c:pt>
                <c:pt idx="601">
                  <c:v>641.779576792338</c:v>
                </c:pt>
                <c:pt idx="602">
                  <c:v>642.906153797403</c:v>
                </c:pt>
                <c:pt idx="603">
                  <c:v>644.215081177393</c:v>
                </c:pt>
                <c:pt idx="604">
                  <c:v>645.380593567017</c:v>
                </c:pt>
                <c:pt idx="605">
                  <c:v>646.608583895387</c:v>
                </c:pt>
                <c:pt idx="606">
                  <c:v>647.87936363098</c:v>
                </c:pt>
                <c:pt idx="607">
                  <c:v>649.12212050169</c:v>
                </c:pt>
                <c:pt idx="608">
                  <c:v>650.121718203749</c:v>
                </c:pt>
                <c:pt idx="609">
                  <c:v>651.376750377856</c:v>
                </c:pt>
                <c:pt idx="610">
                  <c:v>652.551297424803</c:v>
                </c:pt>
                <c:pt idx="611">
                  <c:v>653.701942465259</c:v>
                </c:pt>
                <c:pt idx="612">
                  <c:v>654.790033457488</c:v>
                </c:pt>
                <c:pt idx="613">
                  <c:v>656.83532903468</c:v>
                </c:pt>
                <c:pt idx="614">
                  <c:v>658.06523773506</c:v>
                </c:pt>
                <c:pt idx="615">
                  <c:v>659.193626219661</c:v>
                </c:pt>
                <c:pt idx="616">
                  <c:v>659.985658249364</c:v>
                </c:pt>
                <c:pt idx="617">
                  <c:v>661.10328347906</c:v>
                </c:pt>
                <c:pt idx="618">
                  <c:v>662.207264164597</c:v>
                </c:pt>
                <c:pt idx="619">
                  <c:v>663.062551079035</c:v>
                </c:pt>
                <c:pt idx="620">
                  <c:v>664.079678539459</c:v>
                </c:pt>
                <c:pt idx="621">
                  <c:v>665.126869482405</c:v>
                </c:pt>
                <c:pt idx="622">
                  <c:v>665.776945152568</c:v>
                </c:pt>
                <c:pt idx="623">
                  <c:v>666.648536963776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"9(270)"</c:f>
              <c:strCache>
                <c:ptCount val="1"/>
                <c:pt idx="0">
                  <c:v>9(270)</c:v>
                </c:pt>
              </c:strCache>
            </c:strRef>
          </c:tx>
          <c:spPr bwMode="auto">
            <a:prstGeom prst="rect">
              <a:avLst/>
            </a:prstGeom>
            <a:solidFill>
              <a:srgbClr val="ED7D31"/>
            </a:solidFill>
            <a:ln w="3816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[1]Лист1!$N$14:$N$562</c:f>
              <c:strCache>
                <c:ptCount val="549"/>
                <c:pt idx="0">
                  <c:v>0</c:v>
                </c:pt>
                <c:pt idx="1">
                  <c:v>0.00142411580536913</c:v>
                </c:pt>
                <c:pt idx="2">
                  <c:v>0.00513875083892617</c:v>
                </c:pt>
                <c:pt idx="3">
                  <c:v>0.009659355</c:v>
                </c:pt>
                <c:pt idx="4">
                  <c:v>0.0111660834228188</c:v>
                </c:pt>
                <c:pt idx="5">
                  <c:v>0.0117401503355705</c:v>
                </c:pt>
                <c:pt idx="6">
                  <c:v>0.0131203254362416</c:v>
                </c:pt>
                <c:pt idx="7">
                  <c:v>0.0135430807718121</c:v>
                </c:pt>
                <c:pt idx="8">
                  <c:v>0.0138764943288591</c:v>
                </c:pt>
                <c:pt idx="9">
                  <c:v>0.0141714746979866</c:v>
                </c:pt>
                <c:pt idx="10">
                  <c:v>0.0150275362751678</c:v>
                </c:pt>
                <c:pt idx="11">
                  <c:v>0.0152747065436242</c:v>
                </c:pt>
                <c:pt idx="12">
                  <c:v>0.0156197890939597</c:v>
                </c:pt>
                <c:pt idx="13">
                  <c:v>0.0159765406375839</c:v>
                </c:pt>
                <c:pt idx="14">
                  <c:v>0.0164769568456376</c:v>
                </c:pt>
                <c:pt idx="15">
                  <c:v>0.0171005757718121</c:v>
                </c:pt>
                <c:pt idx="16">
                  <c:v>0.0178420544966443</c:v>
                </c:pt>
                <c:pt idx="17">
                  <c:v>0.0187687176510067</c:v>
                </c:pt>
                <c:pt idx="18">
                  <c:v>0.0198385310402685</c:v>
                </c:pt>
                <c:pt idx="19">
                  <c:v>0.0209065906040268</c:v>
                </c:pt>
                <c:pt idx="20">
                  <c:v>0.0245278260402685</c:v>
                </c:pt>
                <c:pt idx="21">
                  <c:v>0.0257717626510067</c:v>
                </c:pt>
                <c:pt idx="22">
                  <c:v>0.0269842118456376</c:v>
                </c:pt>
                <c:pt idx="23">
                  <c:v>0.0282255763087248</c:v>
                </c:pt>
                <c:pt idx="24">
                  <c:v>0.0294663210738255</c:v>
                </c:pt>
                <c:pt idx="25">
                  <c:v>0.0307267909060403</c:v>
                </c:pt>
                <c:pt idx="26">
                  <c:v>0.0319774508389262</c:v>
                </c:pt>
                <c:pt idx="27">
                  <c:v>0.0332361668456376</c:v>
                </c:pt>
                <c:pt idx="28">
                  <c:v>0.0344984957718121</c:v>
                </c:pt>
                <c:pt idx="29">
                  <c:v>0.0357768315771812</c:v>
                </c:pt>
                <c:pt idx="30">
                  <c:v>0.0370623932214765</c:v>
                </c:pt>
                <c:pt idx="31">
                  <c:v>0.0383242077181208</c:v>
                </c:pt>
                <c:pt idx="32">
                  <c:v>0.0395805502013423</c:v>
                </c:pt>
                <c:pt idx="33">
                  <c:v>0.0408491813758389</c:v>
                </c:pt>
                <c:pt idx="34">
                  <c:v>0.0433736406040269</c:v>
                </c:pt>
                <c:pt idx="35">
                  <c:v>0.0446555893288591</c:v>
                </c:pt>
                <c:pt idx="36">
                  <c:v>0.0459333054362416</c:v>
                </c:pt>
                <c:pt idx="37">
                  <c:v>0.0472543884899329</c:v>
                </c:pt>
                <c:pt idx="38">
                  <c:v>0.0485431538926174</c:v>
                </c:pt>
                <c:pt idx="39">
                  <c:v>0.0498295457718121</c:v>
                </c:pt>
                <c:pt idx="40">
                  <c:v>0.0511170717785235</c:v>
                </c:pt>
                <c:pt idx="41">
                  <c:v>0.0523924143624161</c:v>
                </c:pt>
                <c:pt idx="42">
                  <c:v>0.0536738486577181</c:v>
                </c:pt>
                <c:pt idx="43">
                  <c:v>0.0549541488255034</c:v>
                </c:pt>
                <c:pt idx="44">
                  <c:v>0.0562368225167785</c:v>
                </c:pt>
                <c:pt idx="45">
                  <c:v>0.0575744268791946</c:v>
                </c:pt>
                <c:pt idx="46">
                  <c:v>0.058851628557047</c:v>
                </c:pt>
                <c:pt idx="47">
                  <c:v>0.0601361613422819</c:v>
                </c:pt>
                <c:pt idx="48">
                  <c:v>0.0614317434228188</c:v>
                </c:pt>
                <c:pt idx="49">
                  <c:v>0.0627261913758389</c:v>
                </c:pt>
                <c:pt idx="50">
                  <c:v>0.0640132029530201</c:v>
                </c:pt>
                <c:pt idx="51">
                  <c:v>0.0652995948322148</c:v>
                </c:pt>
                <c:pt idx="52">
                  <c:v>0.0665995147986577</c:v>
                </c:pt>
                <c:pt idx="53">
                  <c:v>0.0679132667449664</c:v>
                </c:pt>
                <c:pt idx="54">
                  <c:v>0.0692022426845638</c:v>
                </c:pt>
                <c:pt idx="55">
                  <c:v>0.0704862610402685</c:v>
                </c:pt>
                <c:pt idx="56">
                  <c:v>0.0717671809060403</c:v>
                </c:pt>
                <c:pt idx="57">
                  <c:v>0.0743066181543624</c:v>
                </c:pt>
                <c:pt idx="58">
                  <c:v>0.0755973479194631</c:v>
                </c:pt>
                <c:pt idx="59">
                  <c:v>0.0768966481879195</c:v>
                </c:pt>
                <c:pt idx="60">
                  <c:v>0.0782189706375839</c:v>
                </c:pt>
                <c:pt idx="61">
                  <c:v>0.0795165170805369</c:v>
                </c:pt>
                <c:pt idx="62">
                  <c:v>0.0808091059395973</c:v>
                </c:pt>
                <c:pt idx="63">
                  <c:v>0.082271128590604</c:v>
                </c:pt>
                <c:pt idx="64">
                  <c:v>0.0835618583557047</c:v>
                </c:pt>
                <c:pt idx="65">
                  <c:v>0.0848410243959731</c:v>
                </c:pt>
                <c:pt idx="66">
                  <c:v>0.0861391905369128</c:v>
                </c:pt>
                <c:pt idx="67">
                  <c:v>0.0874219694966443</c:v>
                </c:pt>
                <c:pt idx="68">
                  <c:v>0.0887548268120805</c:v>
                </c:pt>
                <c:pt idx="69">
                  <c:v>0.0900413239597316</c:v>
                </c:pt>
                <c:pt idx="70">
                  <c:v>0.0913431030201342</c:v>
                </c:pt>
                <c:pt idx="71">
                  <c:v>0.0926369312751678</c:v>
                </c:pt>
                <c:pt idx="72">
                  <c:v>0.0939424285234899</c:v>
                </c:pt>
                <c:pt idx="73">
                  <c:v>0.0952289256711409</c:v>
                </c:pt>
                <c:pt idx="74">
                  <c:v>0.0965294653355705</c:v>
                </c:pt>
                <c:pt idx="75">
                  <c:v>0.0978288708724832</c:v>
                </c:pt>
                <c:pt idx="76">
                  <c:v>0.0991598690939597</c:v>
                </c:pt>
                <c:pt idx="77">
                  <c:v>0.100451323825503</c:v>
                </c:pt>
                <c:pt idx="78">
                  <c:v>0.10174773614094</c:v>
                </c:pt>
                <c:pt idx="79">
                  <c:v>0.10303609238255</c:v>
                </c:pt>
                <c:pt idx="80">
                  <c:v>0.104334878221477</c:v>
                </c:pt>
                <c:pt idx="81">
                  <c:v>0.105636762550336</c:v>
                </c:pt>
                <c:pt idx="82">
                  <c:v>0.106935548389262</c:v>
                </c:pt>
                <c:pt idx="83">
                  <c:v>0.108232475134228</c:v>
                </c:pt>
                <c:pt idx="84">
                  <c:v>0.109570909731544</c:v>
                </c:pt>
                <c:pt idx="85">
                  <c:v>0.11086969557047</c:v>
                </c:pt>
                <c:pt idx="86">
                  <c:v>0.112157432114094</c:v>
                </c:pt>
                <c:pt idx="87">
                  <c:v>0.113460555838926</c:v>
                </c:pt>
                <c:pt idx="88">
                  <c:v>0.114759341677852</c:v>
                </c:pt>
                <c:pt idx="89">
                  <c:v>0.116043465302013</c:v>
                </c:pt>
                <c:pt idx="90">
                  <c:v>0.11733987761745</c:v>
                </c:pt>
                <c:pt idx="91">
                  <c:v>0.118636804362416</c:v>
                </c:pt>
                <c:pt idx="92">
                  <c:v>0.119969041979866</c:v>
                </c:pt>
                <c:pt idx="93">
                  <c:v>0.121273405100671</c:v>
                </c:pt>
                <c:pt idx="94">
                  <c:v>0.122575909127517</c:v>
                </c:pt>
                <c:pt idx="95">
                  <c:v>0.125146740436242</c:v>
                </c:pt>
                <c:pt idx="96">
                  <c:v>0.126446765671141</c:v>
                </c:pt>
                <c:pt idx="97">
                  <c:v>0.127752368187919</c:v>
                </c:pt>
                <c:pt idx="98">
                  <c:v>0.129058485134228</c:v>
                </c:pt>
                <c:pt idx="99">
                  <c:v>0.130400018221477</c:v>
                </c:pt>
                <c:pt idx="100">
                  <c:v>0.13169519114094</c:v>
                </c:pt>
                <c:pt idx="101">
                  <c:v>0.132998934563758</c:v>
                </c:pt>
                <c:pt idx="102">
                  <c:v>0.134294107483222</c:v>
                </c:pt>
                <c:pt idx="103">
                  <c:v>0.135599090302013</c:v>
                </c:pt>
                <c:pt idx="104">
                  <c:v>0.136901594328859</c:v>
                </c:pt>
                <c:pt idx="105">
                  <c:v>0.138209570369128</c:v>
                </c:pt>
                <c:pt idx="106">
                  <c:v>0.139518166107383</c:v>
                </c:pt>
                <c:pt idx="107">
                  <c:v>0.140874981107383</c:v>
                </c:pt>
                <c:pt idx="108">
                  <c:v>0.142182957147651</c:v>
                </c:pt>
                <c:pt idx="109">
                  <c:v>0.143490418758389</c:v>
                </c:pt>
                <c:pt idx="110">
                  <c:v>0.144793542483222</c:v>
                </c:pt>
                <c:pt idx="111">
                  <c:v>0.146094187416107</c:v>
                </c:pt>
                <c:pt idx="112">
                  <c:v>0.147396071744966</c:v>
                </c:pt>
                <c:pt idx="113">
                  <c:v>0.148701674261745</c:v>
                </c:pt>
                <c:pt idx="114">
                  <c:v>0.149990755469799</c:v>
                </c:pt>
                <c:pt idx="115">
                  <c:v>0.151336006744966</c:v>
                </c:pt>
                <c:pt idx="116">
                  <c:v>0.152631799362416</c:v>
                </c:pt>
                <c:pt idx="117">
                  <c:v>0.153942873892617</c:v>
                </c:pt>
                <c:pt idx="118">
                  <c:v>0.15524599761745</c:v>
                </c:pt>
                <c:pt idx="119">
                  <c:v>0.156545508422819</c:v>
                </c:pt>
                <c:pt idx="120">
                  <c:v>0.157849871543624</c:v>
                </c:pt>
                <c:pt idx="121">
                  <c:v>0.159154854362416</c:v>
                </c:pt>
                <c:pt idx="122">
                  <c:v>0.160467787986577</c:v>
                </c:pt>
                <c:pt idx="123">
                  <c:v>0.161805602885906</c:v>
                </c:pt>
                <c:pt idx="124">
                  <c:v>0.163114923590604</c:v>
                </c:pt>
                <c:pt idx="125">
                  <c:v>0.164405863892617</c:v>
                </c:pt>
                <c:pt idx="126">
                  <c:v>0.165709607315436</c:v>
                </c:pt>
                <c:pt idx="127">
                  <c:v>0.167007259026846</c:v>
                </c:pt>
                <c:pt idx="128">
                  <c:v>0.168317819127517</c:v>
                </c:pt>
                <c:pt idx="129">
                  <c:v>0.169622182248322</c:v>
                </c:pt>
                <c:pt idx="130">
                  <c:v>0.170929538590604</c:v>
                </c:pt>
                <c:pt idx="131">
                  <c:v>0.17226611409396</c:v>
                </c:pt>
                <c:pt idx="132">
                  <c:v>0.173564280234899</c:v>
                </c:pt>
                <c:pt idx="133">
                  <c:v>0.174869263053691</c:v>
                </c:pt>
                <c:pt idx="134">
                  <c:v>0.176169288288591</c:v>
                </c:pt>
                <c:pt idx="135">
                  <c:v>0.177473031711409</c:v>
                </c:pt>
                <c:pt idx="136">
                  <c:v>0.17876273261745</c:v>
                </c:pt>
                <c:pt idx="137">
                  <c:v>0.180065236644295</c:v>
                </c:pt>
                <c:pt idx="138">
                  <c:v>0.181362783087248</c:v>
                </c:pt>
                <c:pt idx="139">
                  <c:v>0.182710922315436</c:v>
                </c:pt>
                <c:pt idx="140">
                  <c:v>0.184022616543624</c:v>
                </c:pt>
                <c:pt idx="141">
                  <c:v>0.18532326147651</c:v>
                </c:pt>
                <c:pt idx="142">
                  <c:v>0.186627004899329</c:v>
                </c:pt>
                <c:pt idx="143">
                  <c:v>0.187925276308725</c:v>
                </c:pt>
                <c:pt idx="144">
                  <c:v>0.189227160637584</c:v>
                </c:pt>
                <c:pt idx="145">
                  <c:v>0.190530284362416</c:v>
                </c:pt>
                <c:pt idx="146">
                  <c:v>0.191826076979866</c:v>
                </c:pt>
                <c:pt idx="147">
                  <c:v>0.193170708557047</c:v>
                </c:pt>
                <c:pt idx="148">
                  <c:v>0.19446164885906</c:v>
                </c:pt>
                <c:pt idx="149">
                  <c:v>0.195764877852349</c:v>
                </c:pt>
                <c:pt idx="150">
                  <c:v>0.197067381879195</c:v>
                </c:pt>
                <c:pt idx="151">
                  <c:v>0.198362554798658</c:v>
                </c:pt>
                <c:pt idx="152">
                  <c:v>0.19966381942953</c:v>
                </c:pt>
                <c:pt idx="153">
                  <c:v>0.202254784966443</c:v>
                </c:pt>
                <c:pt idx="154">
                  <c:v>0.203595698355705</c:v>
                </c:pt>
                <c:pt idx="155">
                  <c:v>0.204896962986577</c:v>
                </c:pt>
                <c:pt idx="156">
                  <c:v>0.206203804899329</c:v>
                </c:pt>
                <c:pt idx="157">
                  <c:v>0.207503210436242</c:v>
                </c:pt>
                <c:pt idx="158">
                  <c:v>0.208810566778523</c:v>
                </c:pt>
                <c:pt idx="159">
                  <c:v>0.210111211711409</c:v>
                </c:pt>
                <c:pt idx="160">
                  <c:v>0.211407004328859</c:v>
                </c:pt>
                <c:pt idx="161">
                  <c:v>0.212704550771812</c:v>
                </c:pt>
                <c:pt idx="162">
                  <c:v>0.214041126275168</c:v>
                </c:pt>
                <c:pt idx="163">
                  <c:v>0.215337433322148</c:v>
                </c:pt>
                <c:pt idx="164">
                  <c:v>0.216636219161074</c:v>
                </c:pt>
                <c:pt idx="165">
                  <c:v>0.217940582281879</c:v>
                </c:pt>
                <c:pt idx="166">
                  <c:v>0.219239368120805</c:v>
                </c:pt>
                <c:pt idx="167">
                  <c:v>0.220532062248322</c:v>
                </c:pt>
                <c:pt idx="168">
                  <c:v>0.221829608691275</c:v>
                </c:pt>
                <c:pt idx="169">
                  <c:v>0.223131493020134</c:v>
                </c:pt>
                <c:pt idx="170">
                  <c:v>0.224464970033557</c:v>
                </c:pt>
                <c:pt idx="171">
                  <c:v>0.225769952852349</c:v>
                </c:pt>
                <c:pt idx="172">
                  <c:v>0.227064506073826</c:v>
                </c:pt>
                <c:pt idx="173">
                  <c:v>0.228356580503356</c:v>
                </c:pt>
                <c:pt idx="174">
                  <c:v>0.229654126946309</c:v>
                </c:pt>
                <c:pt idx="175">
                  <c:v>0.230949299865772</c:v>
                </c:pt>
                <c:pt idx="176">
                  <c:v>0.232247466006711</c:v>
                </c:pt>
                <c:pt idx="177">
                  <c:v>0.233544392751678</c:v>
                </c:pt>
                <c:pt idx="178">
                  <c:v>0.23488158795302</c:v>
                </c:pt>
                <c:pt idx="179">
                  <c:v>0.236174282080537</c:v>
                </c:pt>
                <c:pt idx="180">
                  <c:v>0.237472448221476</c:v>
                </c:pt>
                <c:pt idx="181">
                  <c:v>0.238768240838926</c:v>
                </c:pt>
                <c:pt idx="182">
                  <c:v>0.240062688791946</c:v>
                </c:pt>
                <c:pt idx="183">
                  <c:v>0.241346812416107</c:v>
                </c:pt>
                <c:pt idx="184">
                  <c:v>0.242647457348993</c:v>
                </c:pt>
                <c:pt idx="185">
                  <c:v>0.243942525</c:v>
                </c:pt>
                <c:pt idx="186">
                  <c:v>0.245275382315436</c:v>
                </c:pt>
                <c:pt idx="187">
                  <c:v>0.246568590872483</c:v>
                </c:pt>
                <c:pt idx="188">
                  <c:v>0.247863038825503</c:v>
                </c:pt>
                <c:pt idx="189">
                  <c:v>0.249155627684564</c:v>
                </c:pt>
                <c:pt idx="190">
                  <c:v>0.25045441352349</c:v>
                </c:pt>
                <c:pt idx="191">
                  <c:v>0.251751959966443</c:v>
                </c:pt>
                <c:pt idx="192">
                  <c:v>0.253039696510067</c:v>
                </c:pt>
                <c:pt idx="193">
                  <c:v>0.254337862651007</c:v>
                </c:pt>
                <c:pt idx="194">
                  <c:v>0.255661424496644</c:v>
                </c:pt>
                <c:pt idx="195">
                  <c:v>0.256941210234899</c:v>
                </c:pt>
                <c:pt idx="196">
                  <c:v>0.258235763456376</c:v>
                </c:pt>
                <c:pt idx="197">
                  <c:v>0.259530211409396</c:v>
                </c:pt>
                <c:pt idx="198">
                  <c:v>0.26081608885906</c:v>
                </c:pt>
                <c:pt idx="199">
                  <c:v>0.262105684496644</c:v>
                </c:pt>
                <c:pt idx="200">
                  <c:v>0.263399512751678</c:v>
                </c:pt>
                <c:pt idx="201">
                  <c:v>0.264699432718121</c:v>
                </c:pt>
                <c:pt idx="202">
                  <c:v>0.266038381744966</c:v>
                </c:pt>
                <c:pt idx="203">
                  <c:v>0.267325498590604</c:v>
                </c:pt>
                <c:pt idx="204">
                  <c:v>0.268619326845638</c:v>
                </c:pt>
                <c:pt idx="205">
                  <c:v>0.269911401275168</c:v>
                </c:pt>
                <c:pt idx="206">
                  <c:v>0.272733536040268</c:v>
                </c:pt>
                <c:pt idx="207">
                  <c:v>0.274021892281879</c:v>
                </c:pt>
                <c:pt idx="208">
                  <c:v>0.275305290939597</c:v>
                </c:pt>
                <c:pt idx="209">
                  <c:v>0.276634430067114</c:v>
                </c:pt>
                <c:pt idx="210">
                  <c:v>0.277917209026846</c:v>
                </c:pt>
                <c:pt idx="211">
                  <c:v>0.27920731909396</c:v>
                </c:pt>
                <c:pt idx="212">
                  <c:v>0.280494330671141</c:v>
                </c:pt>
                <c:pt idx="213">
                  <c:v>0.281787539228188</c:v>
                </c:pt>
                <c:pt idx="214">
                  <c:v>0.283069078791946</c:v>
                </c:pt>
                <c:pt idx="215">
                  <c:v>0.284309613020134</c:v>
                </c:pt>
                <c:pt idx="216">
                  <c:v>0.285646714865772</c:v>
                </c:pt>
                <c:pt idx="217">
                  <c:v>0.286965938825503</c:v>
                </c:pt>
                <c:pt idx="218">
                  <c:v>0.288251091308725</c:v>
                </c:pt>
                <c:pt idx="219">
                  <c:v>0.289534489966443</c:v>
                </c:pt>
                <c:pt idx="220">
                  <c:v>0.290823360637584</c:v>
                </c:pt>
                <c:pt idx="221">
                  <c:v>0.292104280503356</c:v>
                </c:pt>
                <c:pt idx="222">
                  <c:v>0.293395629966443</c:v>
                </c:pt>
                <c:pt idx="223">
                  <c:v>0.294683880939597</c:v>
                </c:pt>
                <c:pt idx="224">
                  <c:v>0.295970892516779</c:v>
                </c:pt>
                <c:pt idx="225">
                  <c:v>0.297298172550336</c:v>
                </c:pt>
                <c:pt idx="226">
                  <c:v>0.298583325033557</c:v>
                </c:pt>
                <c:pt idx="227">
                  <c:v>0.299859907013423</c:v>
                </c:pt>
                <c:pt idx="228">
                  <c:v>0.301140207181208</c:v>
                </c:pt>
                <c:pt idx="229">
                  <c:v>0.302426493791946</c:v>
                </c:pt>
                <c:pt idx="230">
                  <c:v>0.303696364362416</c:v>
                </c:pt>
                <c:pt idx="231">
                  <c:v>0.304965615234899</c:v>
                </c:pt>
                <c:pt idx="232">
                  <c:v>0.306244676006711</c:v>
                </c:pt>
                <c:pt idx="233">
                  <c:v>0.307557702986577</c:v>
                </c:pt>
                <c:pt idx="234">
                  <c:v>0.308836763758389</c:v>
                </c:pt>
                <c:pt idx="235">
                  <c:v>0.310118198053691</c:v>
                </c:pt>
                <c:pt idx="236">
                  <c:v>0.311392301241611</c:v>
                </c:pt>
                <c:pt idx="237">
                  <c:v>0.31267063704698</c:v>
                </c:pt>
                <c:pt idx="238">
                  <c:v>0.313953930436242</c:v>
                </c:pt>
                <c:pt idx="239">
                  <c:v>0.31523649885906</c:v>
                </c:pt>
                <c:pt idx="240">
                  <c:v>0.316518447583893</c:v>
                </c:pt>
                <c:pt idx="241">
                  <c:v>0.317783757818792</c:v>
                </c:pt>
                <c:pt idx="242">
                  <c:v>0.319095662583893</c:v>
                </c:pt>
                <c:pt idx="243">
                  <c:v>0.320368526375839</c:v>
                </c:pt>
                <c:pt idx="244">
                  <c:v>0.323377329295302</c:v>
                </c:pt>
                <c:pt idx="245">
                  <c:v>0.324655045402685</c:v>
                </c:pt>
                <c:pt idx="246">
                  <c:v>0.32593637442953</c:v>
                </c:pt>
                <c:pt idx="247">
                  <c:v>0.327228133053691</c:v>
                </c:pt>
                <c:pt idx="248">
                  <c:v>0.328546526778524</c:v>
                </c:pt>
                <c:pt idx="249">
                  <c:v>0.329827341375839</c:v>
                </c:pt>
                <c:pt idx="250">
                  <c:v>0.331101339295302</c:v>
                </c:pt>
                <c:pt idx="251">
                  <c:v>0.332376576610738</c:v>
                </c:pt>
                <c:pt idx="252">
                  <c:v>0.333644482818792</c:v>
                </c:pt>
                <c:pt idx="253">
                  <c:v>0.334915487516779</c:v>
                </c:pt>
                <c:pt idx="254">
                  <c:v>0.336182154328859</c:v>
                </c:pt>
                <c:pt idx="255">
                  <c:v>0.337447581744967</c:v>
                </c:pt>
                <c:pt idx="256">
                  <c:v>0.338753897315436</c:v>
                </c:pt>
                <c:pt idx="257">
                  <c:v>0.340018085335571</c:v>
                </c:pt>
                <c:pt idx="258">
                  <c:v>0.341286505973154</c:v>
                </c:pt>
                <c:pt idx="259">
                  <c:v>0.342562982684564</c:v>
                </c:pt>
                <c:pt idx="260">
                  <c:v>0.343825311610738</c:v>
                </c:pt>
                <c:pt idx="261">
                  <c:v>0.345085161744966</c:v>
                </c:pt>
                <c:pt idx="262">
                  <c:v>0.346351723288591</c:v>
                </c:pt>
                <c:pt idx="263">
                  <c:v>0.347629953825503</c:v>
                </c:pt>
                <c:pt idx="264">
                  <c:v>0.348927488355705</c:v>
                </c:pt>
                <c:pt idx="265">
                  <c:v>0.35018609909396</c:v>
                </c:pt>
                <c:pt idx="266">
                  <c:v>0.35133688238255</c:v>
                </c:pt>
                <c:pt idx="267">
                  <c:v>0.352653546107383</c:v>
                </c:pt>
                <c:pt idx="268">
                  <c:v>0.353939318288591</c:v>
                </c:pt>
                <c:pt idx="269">
                  <c:v>0.355200302550336</c:v>
                </c:pt>
                <c:pt idx="270">
                  <c:v>0.356467998221477</c:v>
                </c:pt>
                <c:pt idx="271">
                  <c:v>0.357728982483222</c:v>
                </c:pt>
                <c:pt idx="272">
                  <c:v>0.359028995805369</c:v>
                </c:pt>
                <c:pt idx="273">
                  <c:v>0.36029855057047</c:v>
                </c:pt>
                <c:pt idx="274">
                  <c:v>0.361561393926175</c:v>
                </c:pt>
                <c:pt idx="275">
                  <c:v>0.362834666879195</c:v>
                </c:pt>
                <c:pt idx="276">
                  <c:v>0.364094411744966</c:v>
                </c:pt>
                <c:pt idx="277">
                  <c:v>0.365341353489933</c:v>
                </c:pt>
                <c:pt idx="278">
                  <c:v>0.36660729533557</c:v>
                </c:pt>
                <c:pt idx="279">
                  <c:v>0.367863941711409</c:v>
                </c:pt>
                <c:pt idx="280">
                  <c:v>0.369154659563758</c:v>
                </c:pt>
                <c:pt idx="281">
                  <c:v>0.370417502919463</c:v>
                </c:pt>
                <c:pt idx="282">
                  <c:v>0.371674149295302</c:v>
                </c:pt>
                <c:pt idx="283">
                  <c:v>0.37293451385906</c:v>
                </c:pt>
                <c:pt idx="284">
                  <c:v>0.374189406409396</c:v>
                </c:pt>
                <c:pt idx="285">
                  <c:v>0.375454728557047</c:v>
                </c:pt>
                <c:pt idx="286">
                  <c:v>0.37670703704698</c:v>
                </c:pt>
                <c:pt idx="287">
                  <c:v>0.37796047966443</c:v>
                </c:pt>
                <c:pt idx="288">
                  <c:v>0.379246859630873</c:v>
                </c:pt>
                <c:pt idx="289">
                  <c:v>0.380502161342282</c:v>
                </c:pt>
                <c:pt idx="290">
                  <c:v>0.381745279630872</c:v>
                </c:pt>
                <c:pt idx="291">
                  <c:v>0.382997073691275</c:v>
                </c:pt>
                <c:pt idx="292">
                  <c:v>0.384197128926175</c:v>
                </c:pt>
                <c:pt idx="293">
                  <c:v>0.38547742909396</c:v>
                </c:pt>
                <c:pt idx="294">
                  <c:v>0.386721786778524</c:v>
                </c:pt>
                <c:pt idx="295">
                  <c:v>0.387973370302013</c:v>
                </c:pt>
                <c:pt idx="296">
                  <c:v>0.389257891174497</c:v>
                </c:pt>
                <c:pt idx="297">
                  <c:v>0.390513192885906</c:v>
                </c:pt>
                <c:pt idx="298">
                  <c:v>0.391763022583893</c:v>
                </c:pt>
                <c:pt idx="299">
                  <c:v>0.393017704597315</c:v>
                </c:pt>
                <c:pt idx="300">
                  <c:v>0.394264541073826</c:v>
                </c:pt>
                <c:pt idx="301">
                  <c:v>0.395498983590604</c:v>
                </c:pt>
                <c:pt idx="302">
                  <c:v>0.39672846852349</c:v>
                </c:pt>
                <c:pt idx="303">
                  <c:v>0.397969002751678</c:v>
                </c:pt>
                <c:pt idx="304">
                  <c:v>0.399245572818792</c:v>
                </c:pt>
                <c:pt idx="305">
                  <c:v>0.40048238885906</c:v>
                </c:pt>
                <c:pt idx="306">
                  <c:v>0.401726641275168</c:v>
                </c:pt>
                <c:pt idx="307">
                  <c:v>0.402973267214765</c:v>
                </c:pt>
                <c:pt idx="308">
                  <c:v>0.40421070295302</c:v>
                </c:pt>
                <c:pt idx="309">
                  <c:v>0.405440807583893</c:v>
                </c:pt>
                <c:pt idx="310">
                  <c:v>0.406694869899329</c:v>
                </c:pt>
                <c:pt idx="311">
                  <c:v>0.407933545033557</c:v>
                </c:pt>
                <c:pt idx="312">
                  <c:v>0.409201953758389</c:v>
                </c:pt>
                <c:pt idx="313">
                  <c:v>0.410438875067114</c:v>
                </c:pt>
                <c:pt idx="314">
                  <c:v>0.411659169798658</c:v>
                </c:pt>
                <c:pt idx="315">
                  <c:v>0.412881838053691</c:v>
                </c:pt>
                <c:pt idx="316">
                  <c:v>0.41411256238255</c:v>
                </c:pt>
                <c:pt idx="317">
                  <c:v>0.415198897080537</c:v>
                </c:pt>
                <c:pt idx="318">
                  <c:v>0.416516075234899</c:v>
                </c:pt>
                <c:pt idx="319">
                  <c:v>0.417772721610738</c:v>
                </c:pt>
                <c:pt idx="320">
                  <c:v>0.419033693959732</c:v>
                </c:pt>
                <c:pt idx="321">
                  <c:v>0.420271749395973</c:v>
                </c:pt>
                <c:pt idx="322">
                  <c:v>0.421498650268456</c:v>
                </c:pt>
                <c:pt idx="323">
                  <c:v>0.422728544362416</c:v>
                </c:pt>
                <c:pt idx="324">
                  <c:v>0.423951107348993</c:v>
                </c:pt>
                <c:pt idx="325">
                  <c:v>0.425168303590604</c:v>
                </c:pt>
                <c:pt idx="326">
                  <c:v>0.426383430201342</c:v>
                </c:pt>
                <c:pt idx="327">
                  <c:v>0.427598556812081</c:v>
                </c:pt>
                <c:pt idx="328">
                  <c:v>0.428820277651007</c:v>
                </c:pt>
                <c:pt idx="329">
                  <c:v>0.430084255134228</c:v>
                </c:pt>
                <c:pt idx="330">
                  <c:v>0.431307332550336</c:v>
                </c:pt>
                <c:pt idx="331">
                  <c:v>0.432523698557047</c:v>
                </c:pt>
                <c:pt idx="332">
                  <c:v>0.43375669114094</c:v>
                </c:pt>
                <c:pt idx="333">
                  <c:v>0.434970578355705</c:v>
                </c:pt>
                <c:pt idx="334">
                  <c:v>0.43618446557047</c:v>
                </c:pt>
                <c:pt idx="335">
                  <c:v>0.437420451375839</c:v>
                </c:pt>
                <c:pt idx="336">
                  <c:v>0.438662832785235</c:v>
                </c:pt>
                <c:pt idx="337">
                  <c:v>0.439876100302013</c:v>
                </c:pt>
                <c:pt idx="338">
                  <c:v>0.441098663288591</c:v>
                </c:pt>
                <c:pt idx="339">
                  <c:v>0.442309452013423</c:v>
                </c:pt>
                <c:pt idx="340">
                  <c:v>0.443520240738255</c:v>
                </c:pt>
                <c:pt idx="341">
                  <c:v>0.444726177147651</c:v>
                </c:pt>
                <c:pt idx="342">
                  <c:v>0.445946881040268</c:v>
                </c:pt>
                <c:pt idx="343">
                  <c:v>0.447155810671141</c:v>
                </c:pt>
                <c:pt idx="344">
                  <c:v>0.44829997590604</c:v>
                </c:pt>
                <c:pt idx="345">
                  <c:v>0.44943516147651</c:v>
                </c:pt>
                <c:pt idx="346">
                  <c:v>0.45074924114094</c:v>
                </c:pt>
                <c:pt idx="347">
                  <c:v>0.451989670100671</c:v>
                </c:pt>
                <c:pt idx="348">
                  <c:v>0.45320345204698</c:v>
                </c:pt>
                <c:pt idx="349">
                  <c:v>0.454243005503356</c:v>
                </c:pt>
                <c:pt idx="350">
                  <c:v>0.45557700885906</c:v>
                </c:pt>
                <c:pt idx="351">
                  <c:v>0.45673574295302</c:v>
                </c:pt>
                <c:pt idx="352">
                  <c:v>0.458027185771812</c:v>
                </c:pt>
                <c:pt idx="353">
                  <c:v>0.459231882785235</c:v>
                </c:pt>
                <c:pt idx="354">
                  <c:v>0.460378222919463</c:v>
                </c:pt>
                <c:pt idx="355">
                  <c:v>0.461633010201342</c:v>
                </c:pt>
                <c:pt idx="356">
                  <c:v>0.462664191778523</c:v>
                </c:pt>
                <c:pt idx="357">
                  <c:v>0.463890578221477</c:v>
                </c:pt>
                <c:pt idx="358">
                  <c:v>0.465118613221477</c:v>
                </c:pt>
                <c:pt idx="359">
                  <c:v>0.466416054395973</c:v>
                </c:pt>
                <c:pt idx="360">
                  <c:v>0.467665661644295</c:v>
                </c:pt>
                <c:pt idx="361">
                  <c:v>0.468794650234899</c:v>
                </c:pt>
                <c:pt idx="362">
                  <c:v>0.47003962761745</c:v>
                </c:pt>
                <c:pt idx="363">
                  <c:v>0.471232445100671</c:v>
                </c:pt>
                <c:pt idx="364">
                  <c:v>0.472269203959732</c:v>
                </c:pt>
                <c:pt idx="365">
                  <c:v>0.473520167785235</c:v>
                </c:pt>
                <c:pt idx="366">
                  <c:v>0.474654733657718</c:v>
                </c:pt>
                <c:pt idx="367">
                  <c:v>0.475878430771812</c:v>
                </c:pt>
                <c:pt idx="368">
                  <c:v>0.47710408033557</c:v>
                </c:pt>
                <c:pt idx="369">
                  <c:v>0.478229771812081</c:v>
                </c:pt>
                <c:pt idx="370">
                  <c:v>0.47938644818792</c:v>
                </c:pt>
                <c:pt idx="371">
                  <c:v>0.480564708724832</c:v>
                </c:pt>
                <c:pt idx="372">
                  <c:v>0.481888902181208</c:v>
                </c:pt>
                <c:pt idx="373">
                  <c:v>0.48298752557047</c:v>
                </c:pt>
                <c:pt idx="374">
                  <c:v>0.484116935234899</c:v>
                </c:pt>
                <c:pt idx="375">
                  <c:v>0.485297253489933</c:v>
                </c:pt>
                <c:pt idx="376">
                  <c:v>0.486516600805369</c:v>
                </c:pt>
                <c:pt idx="377">
                  <c:v>0.487687109161074</c:v>
                </c:pt>
                <c:pt idx="378">
                  <c:v>0.488858856912752</c:v>
                </c:pt>
                <c:pt idx="379">
                  <c:v>0.490033411174497</c:v>
                </c:pt>
                <c:pt idx="380">
                  <c:v>0.491126983624161</c:v>
                </c:pt>
                <c:pt idx="381">
                  <c:v>0.492294300134228</c:v>
                </c:pt>
                <c:pt idx="382">
                  <c:v>0.493433636879195</c:v>
                </c:pt>
                <c:pt idx="383">
                  <c:v>0.494576258825503</c:v>
                </c:pt>
                <c:pt idx="384">
                  <c:v>0.495794986442953</c:v>
                </c:pt>
                <c:pt idx="385">
                  <c:v>0.496933177147651</c:v>
                </c:pt>
                <c:pt idx="386">
                  <c:v>0.498050719194631</c:v>
                </c:pt>
                <c:pt idx="387">
                  <c:v>0.501593229161074</c:v>
                </c:pt>
                <c:pt idx="388">
                  <c:v>0.502722837449664</c:v>
                </c:pt>
                <c:pt idx="389">
                  <c:v>0.503902536006711</c:v>
                </c:pt>
                <c:pt idx="390">
                  <c:v>0.50509359966443</c:v>
                </c:pt>
                <c:pt idx="391">
                  <c:v>0.506240968657718</c:v>
                </c:pt>
                <c:pt idx="392">
                  <c:v>0.507425730067114</c:v>
                </c:pt>
                <c:pt idx="393">
                  <c:v>0.508531485939597</c:v>
                </c:pt>
                <c:pt idx="394">
                  <c:v>0.50969331852349</c:v>
                </c:pt>
                <c:pt idx="395">
                  <c:v>0.510850614597316</c:v>
                </c:pt>
                <c:pt idx="396">
                  <c:v>0.511975593020134</c:v>
                </c:pt>
                <c:pt idx="397">
                  <c:v>0.513129369530201</c:v>
                </c:pt>
                <c:pt idx="398">
                  <c:v>0.514264461744966</c:v>
                </c:pt>
                <c:pt idx="399">
                  <c:v>0.515425767986577</c:v>
                </c:pt>
                <c:pt idx="400">
                  <c:v>0.516551985805369</c:v>
                </c:pt>
                <c:pt idx="401">
                  <c:v>0.517655987852349</c:v>
                </c:pt>
                <c:pt idx="402">
                  <c:v>0.518832073489933</c:v>
                </c:pt>
                <c:pt idx="403">
                  <c:v>0.51998482114094</c:v>
                </c:pt>
                <c:pt idx="404">
                  <c:v>0.521131886241611</c:v>
                </c:pt>
                <c:pt idx="405">
                  <c:v>0.522281944563758</c:v>
                </c:pt>
                <c:pt idx="406">
                  <c:v>0.523445425704698</c:v>
                </c:pt>
                <c:pt idx="407">
                  <c:v>0.524603422919463</c:v>
                </c:pt>
                <c:pt idx="408">
                  <c:v>0.525739333456376</c:v>
                </c:pt>
                <c:pt idx="409">
                  <c:v>0.526876483389262</c:v>
                </c:pt>
                <c:pt idx="410">
                  <c:v>0.528052674295302</c:v>
                </c:pt>
                <c:pt idx="411">
                  <c:v>0.529195401510067</c:v>
                </c:pt>
                <c:pt idx="412">
                  <c:v>0.530310756744966</c:v>
                </c:pt>
                <c:pt idx="413">
                  <c:v>0.531480025704698</c:v>
                </c:pt>
                <c:pt idx="414">
                  <c:v>0.532636281006712</c:v>
                </c:pt>
                <c:pt idx="415">
                  <c:v>0.533776306979866</c:v>
                </c:pt>
                <c:pt idx="416">
                  <c:v>0.534954871409396</c:v>
                </c:pt>
                <c:pt idx="417">
                  <c:v>0.536054009228188</c:v>
                </c:pt>
                <c:pt idx="418">
                  <c:v>0.537231228993289</c:v>
                </c:pt>
                <c:pt idx="419">
                  <c:v>0.538360217583893</c:v>
                </c:pt>
                <c:pt idx="420">
                  <c:v>0.541882019328859</c:v>
                </c:pt>
                <c:pt idx="421">
                  <c:v>0.543051790805369</c:v>
                </c:pt>
                <c:pt idx="422">
                  <c:v>0.544173343020134</c:v>
                </c:pt>
                <c:pt idx="423">
                  <c:v>0.545300986946309</c:v>
                </c:pt>
                <c:pt idx="424">
                  <c:v>0.546420680067114</c:v>
                </c:pt>
                <c:pt idx="425">
                  <c:v>0.547552252718121</c:v>
                </c:pt>
                <c:pt idx="426">
                  <c:v>0.548671945838926</c:v>
                </c:pt>
                <c:pt idx="427">
                  <c:v>0.549795251879195</c:v>
                </c:pt>
                <c:pt idx="428">
                  <c:v>0.550920417013423</c:v>
                </c:pt>
                <c:pt idx="429">
                  <c:v>0.552082237684564</c:v>
                </c:pt>
                <c:pt idx="430">
                  <c:v>0.553198317885906</c:v>
                </c:pt>
                <c:pt idx="431">
                  <c:v>0.554306342013423</c:v>
                </c:pt>
                <c:pt idx="432">
                  <c:v>0.555429753322148</c:v>
                </c:pt>
                <c:pt idx="433">
                  <c:v>0.556540150973155</c:v>
                </c:pt>
                <c:pt idx="434">
                  <c:v>0.557644456912752</c:v>
                </c:pt>
                <c:pt idx="435">
                  <c:v>0.558764664463087</c:v>
                </c:pt>
                <c:pt idx="436">
                  <c:v>0.559878675033557</c:v>
                </c:pt>
                <c:pt idx="437">
                  <c:v>0.561019940402685</c:v>
                </c:pt>
                <c:pt idx="438">
                  <c:v>0.562132197147651</c:v>
                </c:pt>
                <c:pt idx="439">
                  <c:v>0.563235158422819</c:v>
                </c:pt>
                <c:pt idx="440">
                  <c:v>0.564330168892617</c:v>
                </c:pt>
                <c:pt idx="441">
                  <c:v>0.565430136946309</c:v>
                </c:pt>
                <c:pt idx="442">
                  <c:v>0.566536921677852</c:v>
                </c:pt>
                <c:pt idx="443">
                  <c:v>0.567608383624161</c:v>
                </c:pt>
                <c:pt idx="444">
                  <c:v>0.568698436510067</c:v>
                </c:pt>
                <c:pt idx="445">
                  <c:v>0.569823800268456</c:v>
                </c:pt>
                <c:pt idx="446">
                  <c:v>0.570905072114094</c:v>
                </c:pt>
                <c:pt idx="447">
                  <c:v>0.571988717483221</c:v>
                </c:pt>
                <c:pt idx="448">
                  <c:v>0.57308610147651</c:v>
                </c:pt>
                <c:pt idx="449">
                  <c:v>0.574170366543624</c:v>
                </c:pt>
                <c:pt idx="450">
                  <c:v>0.575242342919463</c:v>
                </c:pt>
                <c:pt idx="451">
                  <c:v>0.576327227684564</c:v>
                </c:pt>
                <c:pt idx="452">
                  <c:v>0.577432457214765</c:v>
                </c:pt>
                <c:pt idx="453">
                  <c:v>0.578537885369127</c:v>
                </c:pt>
                <c:pt idx="454">
                  <c:v>0.579627318557047</c:v>
                </c:pt>
                <c:pt idx="455">
                  <c:v>0.580689485033557</c:v>
                </c:pt>
                <c:pt idx="456">
                  <c:v>0.581746179496644</c:v>
                </c:pt>
                <c:pt idx="457">
                  <c:v>0.582805352751678</c:v>
                </c:pt>
                <c:pt idx="458">
                  <c:v>0.583889828355705</c:v>
                </c:pt>
                <c:pt idx="459">
                  <c:v>0.584958811510067</c:v>
                </c:pt>
                <c:pt idx="460">
                  <c:v>0.586026555268456</c:v>
                </c:pt>
                <c:pt idx="461">
                  <c:v>0.587131983422819</c:v>
                </c:pt>
                <c:pt idx="462">
                  <c:v>0.58818485442953</c:v>
                </c:pt>
                <c:pt idx="463">
                  <c:v>0.58925176795302</c:v>
                </c:pt>
                <c:pt idx="464">
                  <c:v>0.590322504932886</c:v>
                </c:pt>
                <c:pt idx="465">
                  <c:v>0.591372897147651</c:v>
                </c:pt>
                <c:pt idx="466">
                  <c:v>0.59241709238255</c:v>
                </c:pt>
                <c:pt idx="467">
                  <c:v>0.593462527013423</c:v>
                </c:pt>
                <c:pt idx="468">
                  <c:v>0.594512404798658</c:v>
                </c:pt>
                <c:pt idx="469">
                  <c:v>0.595560926006711</c:v>
                </c:pt>
                <c:pt idx="470">
                  <c:v>0.59658900909396</c:v>
                </c:pt>
                <c:pt idx="471">
                  <c:v>0.597643633926175</c:v>
                </c:pt>
                <c:pt idx="472">
                  <c:v>0.59866861852349</c:v>
                </c:pt>
                <c:pt idx="473">
                  <c:v>0.599718180503356</c:v>
                </c:pt>
                <c:pt idx="474">
                  <c:v>0.600760411375839</c:v>
                </c:pt>
                <c:pt idx="475">
                  <c:v>0.601819268825503</c:v>
                </c:pt>
                <c:pt idx="476">
                  <c:v>0.602852204228188</c:v>
                </c:pt>
                <c:pt idx="477">
                  <c:v>0.603929021006711</c:v>
                </c:pt>
                <c:pt idx="478">
                  <c:v>0.604938618422819</c:v>
                </c:pt>
                <c:pt idx="479">
                  <c:v>0.605951209060403</c:v>
                </c:pt>
                <c:pt idx="480">
                  <c:v>0.606958222416107</c:v>
                </c:pt>
                <c:pt idx="481">
                  <c:v>0.607981453187919</c:v>
                </c:pt>
                <c:pt idx="482">
                  <c:v>0.608985987751678</c:v>
                </c:pt>
                <c:pt idx="483">
                  <c:v>0.609999712516779</c:v>
                </c:pt>
                <c:pt idx="484">
                  <c:v>0.611032542651007</c:v>
                </c:pt>
                <c:pt idx="485">
                  <c:v>0.61206174795302</c:v>
                </c:pt>
                <c:pt idx="486">
                  <c:v>0.613066796946309</c:v>
                </c:pt>
                <c:pt idx="487">
                  <c:v>0.614078148187919</c:v>
                </c:pt>
                <c:pt idx="488">
                  <c:v>0.615072767583893</c:v>
                </c:pt>
                <c:pt idx="489">
                  <c:v>0.616071105167785</c:v>
                </c:pt>
                <c:pt idx="490">
                  <c:v>0.617088033691275</c:v>
                </c:pt>
                <c:pt idx="491">
                  <c:v>0.618069019731544</c:v>
                </c:pt>
                <c:pt idx="492">
                  <c:v>0.619050005771812</c:v>
                </c:pt>
                <c:pt idx="493">
                  <c:v>0.620066302684564</c:v>
                </c:pt>
                <c:pt idx="494">
                  <c:v>0.621026218993289</c:v>
                </c:pt>
                <c:pt idx="495">
                  <c:v>0.622015155838926</c:v>
                </c:pt>
                <c:pt idx="496">
                  <c:v>0.623023198053691</c:v>
                </c:pt>
                <c:pt idx="497">
                  <c:v>0.623998501543624</c:v>
                </c:pt>
                <c:pt idx="498">
                  <c:v>0.624974424731544</c:v>
                </c:pt>
                <c:pt idx="499">
                  <c:v>0.62594724942953</c:v>
                </c:pt>
                <c:pt idx="500">
                  <c:v>0.626937320402685</c:v>
                </c:pt>
                <c:pt idx="501">
                  <c:v>0.627926865033557</c:v>
                </c:pt>
                <c:pt idx="502">
                  <c:v>0.628898555604027</c:v>
                </c:pt>
                <c:pt idx="503">
                  <c:v>0.629846183221477</c:v>
                </c:pt>
                <c:pt idx="504">
                  <c:v>0.630791226778523</c:v>
                </c:pt>
                <c:pt idx="505">
                  <c:v>0.631747424899329</c:v>
                </c:pt>
                <c:pt idx="506">
                  <c:v>0.632716531409396</c:v>
                </c:pt>
                <c:pt idx="507">
                  <c:v>0.63366508261745</c:v>
                </c:pt>
                <c:pt idx="508">
                  <c:v>0.634605683020134</c:v>
                </c:pt>
                <c:pt idx="509">
                  <c:v>0.635590784496644</c:v>
                </c:pt>
                <c:pt idx="510">
                  <c:v>0.636535103087248</c:v>
                </c:pt>
                <c:pt idx="511">
                  <c:v>0.637479421677852</c:v>
                </c:pt>
                <c:pt idx="512">
                  <c:v>0.638453275234899</c:v>
                </c:pt>
                <c:pt idx="513">
                  <c:v>0.639379622583893</c:v>
                </c:pt>
                <c:pt idx="514">
                  <c:v>0.640307829026846</c:v>
                </c:pt>
                <c:pt idx="515">
                  <c:v>0.641249668825503</c:v>
                </c:pt>
                <c:pt idx="516">
                  <c:v>0.642168474530201</c:v>
                </c:pt>
                <c:pt idx="517">
                  <c:v>0.643121971409396</c:v>
                </c:pt>
                <c:pt idx="518">
                  <c:v>0.644032826308725</c:v>
                </c:pt>
                <c:pt idx="519">
                  <c:v>0.644914040973154</c:v>
                </c:pt>
                <c:pt idx="520">
                  <c:v>0.645814980704698</c:v>
                </c:pt>
                <c:pt idx="521">
                  <c:v>0.646736475738255</c:v>
                </c:pt>
                <c:pt idx="522">
                  <c:v>0.647638035167785</c:v>
                </c:pt>
                <c:pt idx="523">
                  <c:v>0.648537115805369</c:v>
                </c:pt>
                <c:pt idx="524">
                  <c:v>0.64943123885906</c:v>
                </c:pt>
                <c:pt idx="525">
                  <c:v>0.650361912181208</c:v>
                </c:pt>
                <c:pt idx="526">
                  <c:v>0.651238788959732</c:v>
                </c:pt>
                <c:pt idx="527">
                  <c:v>0.652135496073826</c:v>
                </c:pt>
                <c:pt idx="528">
                  <c:v>0.652999464463087</c:v>
                </c:pt>
                <c:pt idx="529">
                  <c:v>0.653854651812081</c:v>
                </c:pt>
                <c:pt idx="530">
                  <c:v>0.654719029362416</c:v>
                </c:pt>
                <c:pt idx="531">
                  <c:v>0.655607575134228</c:v>
                </c:pt>
                <c:pt idx="532">
                  <c:v>0.656480417919463</c:v>
                </c:pt>
                <c:pt idx="533">
                  <c:v>0.657386712483221</c:v>
                </c:pt>
                <c:pt idx="534">
                  <c:v>0.658252224161074</c:v>
                </c:pt>
                <c:pt idx="535">
                  <c:v>0.659092328221477</c:v>
                </c:pt>
                <c:pt idx="536">
                  <c:v>0.659934911073825</c:v>
                </c:pt>
                <c:pt idx="537">
                  <c:v>0.660800528020134</c:v>
                </c:pt>
                <c:pt idx="538">
                  <c:v>0.661640737348993</c:v>
                </c:pt>
                <c:pt idx="539">
                  <c:v>0.662461841308725</c:v>
                </c:pt>
                <c:pt idx="540">
                  <c:v>0.663316923389262</c:v>
                </c:pt>
                <c:pt idx="541">
                  <c:v>0.664138015436242</c:v>
                </c:pt>
                <c:pt idx="542">
                  <c:v>0.66498380204698</c:v>
                </c:pt>
                <c:pt idx="543">
                  <c:v>0.665786934765101</c:v>
                </c:pt>
                <c:pt idx="544">
                  <c:v>0.66660411</c:v>
                </c:pt>
                <c:pt idx="545">
                  <c:v>0.667412095033557</c:v>
                </c:pt>
                <c:pt idx="546">
                  <c:v>0.66824610738255</c:v>
                </c:pt>
                <c:pt idx="547">
                  <c:v>0.669013706778524</c:v>
                </c:pt>
                <c:pt idx="548">
                  <c:v>0.669807438758389</c:v>
                </c:pt>
              </c:strCache>
            </c:strRef>
          </c:cat>
          <c:val>
            <c:numRef>
              <c:f>[7]Лист1!$M$14:$M$689</c:f>
              <c:numCache>
                <c:formatCode>General</c:formatCode>
                <c:ptCount val="676"/>
                <c:pt idx="0">
                  <c:v>1.53516429268058</c:v>
                </c:pt>
                <c:pt idx="1">
                  <c:v>2.73534289327745</c:v>
                </c:pt>
                <c:pt idx="2">
                  <c:v>6.11819699849754</c:v>
                </c:pt>
                <c:pt idx="3">
                  <c:v>17.8473585270607</c:v>
                </c:pt>
                <c:pt idx="4">
                  <c:v>24.3797375129395</c:v>
                </c:pt>
                <c:pt idx="5">
                  <c:v>26.1145870352259</c:v>
                </c:pt>
                <c:pt idx="6">
                  <c:v>27.6666810943155</c:v>
                </c:pt>
                <c:pt idx="7">
                  <c:v>30.995883083059</c:v>
                </c:pt>
                <c:pt idx="8">
                  <c:v>32.6974029825854</c:v>
                </c:pt>
                <c:pt idx="9">
                  <c:v>36.0707910758076</c:v>
                </c:pt>
                <c:pt idx="10">
                  <c:v>37.8912401565786</c:v>
                </c:pt>
                <c:pt idx="11">
                  <c:v>39.736454260176</c:v>
                </c:pt>
                <c:pt idx="12">
                  <c:v>43.7636182246756</c:v>
                </c:pt>
                <c:pt idx="13">
                  <c:v>46.326497171952</c:v>
                </c:pt>
                <c:pt idx="14">
                  <c:v>49.4391491787985</c:v>
                </c:pt>
                <c:pt idx="15">
                  <c:v>52.2193832782677</c:v>
                </c:pt>
                <c:pt idx="16">
                  <c:v>53.9423876841968</c:v>
                </c:pt>
                <c:pt idx="17">
                  <c:v>55.5146837551042</c:v>
                </c:pt>
                <c:pt idx="18">
                  <c:v>57.0238641669849</c:v>
                </c:pt>
                <c:pt idx="19">
                  <c:v>58.7183590576783</c:v>
                </c:pt>
                <c:pt idx="20">
                  <c:v>60.727890971702</c:v>
                </c:pt>
                <c:pt idx="21">
                  <c:v>73.4538568836438</c:v>
                </c:pt>
                <c:pt idx="22">
                  <c:v>81.0498526759431</c:v>
                </c:pt>
                <c:pt idx="23">
                  <c:v>95.7220549268279</c:v>
                </c:pt>
                <c:pt idx="24">
                  <c:v>111.197315848616</c:v>
                </c:pt>
                <c:pt idx="25">
                  <c:v>145.793180869955</c:v>
                </c:pt>
                <c:pt idx="26">
                  <c:v>163.438579399403</c:v>
                </c:pt>
                <c:pt idx="27">
                  <c:v>182.069641545752</c:v>
                </c:pt>
                <c:pt idx="28">
                  <c:v>193.091979906963</c:v>
                </c:pt>
                <c:pt idx="29">
                  <c:v>193.625831660817</c:v>
                </c:pt>
                <c:pt idx="30">
                  <c:v>203.969678660881</c:v>
                </c:pt>
                <c:pt idx="31">
                  <c:v>218.313417798352</c:v>
                </c:pt>
                <c:pt idx="32">
                  <c:v>228.226486877715</c:v>
                </c:pt>
                <c:pt idx="33">
                  <c:v>237.034991895179</c:v>
                </c:pt>
                <c:pt idx="34">
                  <c:v>264.739206199418</c:v>
                </c:pt>
                <c:pt idx="35">
                  <c:v>268.030499198385</c:v>
                </c:pt>
                <c:pt idx="36">
                  <c:v>278.706410895767</c:v>
                </c:pt>
                <c:pt idx="37">
                  <c:v>288.551751730554</c:v>
                </c:pt>
                <c:pt idx="38">
                  <c:v>295.673621240265</c:v>
                </c:pt>
                <c:pt idx="39">
                  <c:v>302.136644170591</c:v>
                </c:pt>
                <c:pt idx="40">
                  <c:v>309.706084823971</c:v>
                </c:pt>
                <c:pt idx="41">
                  <c:v>321.984281529421</c:v>
                </c:pt>
                <c:pt idx="42">
                  <c:v>330.441112254327</c:v>
                </c:pt>
                <c:pt idx="43">
                  <c:v>302.94025944943</c:v>
                </c:pt>
                <c:pt idx="44">
                  <c:v>301.064293650072</c:v>
                </c:pt>
                <c:pt idx="45">
                  <c:v>265.52578576442</c:v>
                </c:pt>
                <c:pt idx="46">
                  <c:v>280.833962778117</c:v>
                </c:pt>
                <c:pt idx="47">
                  <c:v>300.125078016746</c:v>
                </c:pt>
                <c:pt idx="48">
                  <c:v>316.878267261761</c:v>
                </c:pt>
                <c:pt idx="49">
                  <c:v>329.430711674245</c:v>
                </c:pt>
                <c:pt idx="50">
                  <c:v>338.989138848107</c:v>
                </c:pt>
                <c:pt idx="51">
                  <c:v>266.735729138905</c:v>
                </c:pt>
                <c:pt idx="52">
                  <c:v>288.969543125142</c:v>
                </c:pt>
                <c:pt idx="53">
                  <c:v>308.380479725298</c:v>
                </c:pt>
                <c:pt idx="54">
                  <c:v>327.645228345371</c:v>
                </c:pt>
                <c:pt idx="55">
                  <c:v>338.147599105587</c:v>
                </c:pt>
                <c:pt idx="56">
                  <c:v>345.189344288515</c:v>
                </c:pt>
                <c:pt idx="57">
                  <c:v>353.593947131571</c:v>
                </c:pt>
                <c:pt idx="58">
                  <c:v>355.875798441342</c:v>
                </c:pt>
                <c:pt idx="59">
                  <c:v>358.571991368423</c:v>
                </c:pt>
                <c:pt idx="60">
                  <c:v>360.598958451734</c:v>
                </c:pt>
                <c:pt idx="61">
                  <c:v>362.160187998377</c:v>
                </c:pt>
                <c:pt idx="62">
                  <c:v>362.428004156335</c:v>
                </c:pt>
                <c:pt idx="63">
                  <c:v>364.40554930221</c:v>
                </c:pt>
                <c:pt idx="64">
                  <c:v>365.53261967604</c:v>
                </c:pt>
                <c:pt idx="65">
                  <c:v>366.902451899249</c:v>
                </c:pt>
                <c:pt idx="66">
                  <c:v>368.053165070507</c:v>
                </c:pt>
                <c:pt idx="67">
                  <c:v>369.193063739474</c:v>
                </c:pt>
                <c:pt idx="68">
                  <c:v>370.23115517124</c:v>
                </c:pt>
                <c:pt idx="69">
                  <c:v>371.281250444235</c:v>
                </c:pt>
                <c:pt idx="70">
                  <c:v>372.326724558236</c:v>
                </c:pt>
                <c:pt idx="71">
                  <c:v>373.309603404031</c:v>
                </c:pt>
                <c:pt idx="72">
                  <c:v>374.257624628103</c:v>
                </c:pt>
                <c:pt idx="73">
                  <c:v>375.245294653664</c:v>
                </c:pt>
                <c:pt idx="74">
                  <c:v>376.164510917029</c:v>
                </c:pt>
                <c:pt idx="75">
                  <c:v>377.123662505323</c:v>
                </c:pt>
                <c:pt idx="76">
                  <c:v>378.081135851852</c:v>
                </c:pt>
                <c:pt idx="77">
                  <c:v>379.034091573852</c:v>
                </c:pt>
                <c:pt idx="78">
                  <c:v>379.859601075534</c:v>
                </c:pt>
                <c:pt idx="79">
                  <c:v>380.765668448369</c:v>
                </c:pt>
                <c:pt idx="80">
                  <c:v>381.640112582024</c:v>
                </c:pt>
                <c:pt idx="81">
                  <c:v>382.472362403234</c:v>
                </c:pt>
                <c:pt idx="82">
                  <c:v>383.402187864198</c:v>
                </c:pt>
                <c:pt idx="83">
                  <c:v>384.209348234628</c:v>
                </c:pt>
                <c:pt idx="84">
                  <c:v>385.052988129389</c:v>
                </c:pt>
                <c:pt idx="85">
                  <c:v>385.919411370126</c:v>
                </c:pt>
                <c:pt idx="86">
                  <c:v>386.792025103997</c:v>
                </c:pt>
                <c:pt idx="87">
                  <c:v>387.647097920871</c:v>
                </c:pt>
                <c:pt idx="88">
                  <c:v>388.362380879181</c:v>
                </c:pt>
                <c:pt idx="89">
                  <c:v>389.181254171856</c:v>
                </c:pt>
                <c:pt idx="90">
                  <c:v>389.974724775442</c:v>
                </c:pt>
                <c:pt idx="91">
                  <c:v>390.784942285232</c:v>
                </c:pt>
                <c:pt idx="92">
                  <c:v>391.617648075665</c:v>
                </c:pt>
                <c:pt idx="93">
                  <c:v>392.422296861698</c:v>
                </c:pt>
                <c:pt idx="94">
                  <c:v>393.129219775786</c:v>
                </c:pt>
                <c:pt idx="95">
                  <c:v>394.593551141885</c:v>
                </c:pt>
                <c:pt idx="96">
                  <c:v>395.30883031873</c:v>
                </c:pt>
                <c:pt idx="97">
                  <c:v>396.001386024089</c:v>
                </c:pt>
                <c:pt idx="98">
                  <c:v>396.734873599118</c:v>
                </c:pt>
                <c:pt idx="99">
                  <c:v>397.424457287834</c:v>
                </c:pt>
                <c:pt idx="100">
                  <c:v>398.073441835946</c:v>
                </c:pt>
                <c:pt idx="101">
                  <c:v>398.675747818049</c:v>
                </c:pt>
                <c:pt idx="102">
                  <c:v>399.356422915729</c:v>
                </c:pt>
                <c:pt idx="103">
                  <c:v>400.006719679553</c:v>
                </c:pt>
                <c:pt idx="104">
                  <c:v>400.643064279214</c:v>
                </c:pt>
                <c:pt idx="105">
                  <c:v>401.266333529816</c:v>
                </c:pt>
                <c:pt idx="106">
                  <c:v>401.927657046988</c:v>
                </c:pt>
                <c:pt idx="107">
                  <c:v>402.483449926709</c:v>
                </c:pt>
                <c:pt idx="108">
                  <c:v>403.061613980219</c:v>
                </c:pt>
                <c:pt idx="109">
                  <c:v>403.675076482487</c:v>
                </c:pt>
                <c:pt idx="110">
                  <c:v>404.284593438696</c:v>
                </c:pt>
                <c:pt idx="111">
                  <c:v>404.851151544611</c:v>
                </c:pt>
                <c:pt idx="112">
                  <c:v>405.465820244928</c:v>
                </c:pt>
                <c:pt idx="113">
                  <c:v>406.069906838649</c:v>
                </c:pt>
                <c:pt idx="114">
                  <c:v>406.650635601902</c:v>
                </c:pt>
                <c:pt idx="115">
                  <c:v>407.217810618408</c:v>
                </c:pt>
                <c:pt idx="116">
                  <c:v>407.771518613871</c:v>
                </c:pt>
                <c:pt idx="117">
                  <c:v>408.421246728051</c:v>
                </c:pt>
                <c:pt idx="118">
                  <c:v>408.989639158681</c:v>
                </c:pt>
                <c:pt idx="119">
                  <c:v>409.566994945744</c:v>
                </c:pt>
                <c:pt idx="120">
                  <c:v>410.07293742546</c:v>
                </c:pt>
                <c:pt idx="121">
                  <c:v>410.679867670471</c:v>
                </c:pt>
                <c:pt idx="122">
                  <c:v>411.196929843087</c:v>
                </c:pt>
                <c:pt idx="123">
                  <c:v>411.815665595065</c:v>
                </c:pt>
                <c:pt idx="124">
                  <c:v>412.369845246871</c:v>
                </c:pt>
                <c:pt idx="125">
                  <c:v>412.929433474255</c:v>
                </c:pt>
                <c:pt idx="126">
                  <c:v>413.424832163646</c:v>
                </c:pt>
                <c:pt idx="127">
                  <c:v>413.954526925236</c:v>
                </c:pt>
                <c:pt idx="128">
                  <c:v>414.49299126737</c:v>
                </c:pt>
                <c:pt idx="129">
                  <c:v>415.006991579807</c:v>
                </c:pt>
                <c:pt idx="130">
                  <c:v>415.562780404698</c:v>
                </c:pt>
                <c:pt idx="131">
                  <c:v>416.051454495275</c:v>
                </c:pt>
                <c:pt idx="132">
                  <c:v>416.498501040647</c:v>
                </c:pt>
                <c:pt idx="133">
                  <c:v>416.992152555847</c:v>
                </c:pt>
                <c:pt idx="134">
                  <c:v>417.51614861992</c:v>
                </c:pt>
                <c:pt idx="135">
                  <c:v>417.973434430725</c:v>
                </c:pt>
                <c:pt idx="136">
                  <c:v>418.509017681904</c:v>
                </c:pt>
                <c:pt idx="137">
                  <c:v>418.962600892104</c:v>
                </c:pt>
                <c:pt idx="138">
                  <c:v>419.461700771803</c:v>
                </c:pt>
                <c:pt idx="139">
                  <c:v>420.375062431399</c:v>
                </c:pt>
                <c:pt idx="140">
                  <c:v>420.890888838222</c:v>
                </c:pt>
                <c:pt idx="141">
                  <c:v>421.418667822566</c:v>
                </c:pt>
                <c:pt idx="142">
                  <c:v>421.910535733554</c:v>
                </c:pt>
                <c:pt idx="143">
                  <c:v>422.333010435612</c:v>
                </c:pt>
                <c:pt idx="144">
                  <c:v>422.853695041136</c:v>
                </c:pt>
                <c:pt idx="145">
                  <c:v>423.280626168051</c:v>
                </c:pt>
                <c:pt idx="146">
                  <c:v>423.716017522774</c:v>
                </c:pt>
                <c:pt idx="147">
                  <c:v>424.130154241046</c:v>
                </c:pt>
                <c:pt idx="148">
                  <c:v>424.573715591088</c:v>
                </c:pt>
                <c:pt idx="149">
                  <c:v>424.952109899676</c:v>
                </c:pt>
                <c:pt idx="150">
                  <c:v>425.367123743279</c:v>
                </c:pt>
                <c:pt idx="151">
                  <c:v>425.762467684653</c:v>
                </c:pt>
                <c:pt idx="152">
                  <c:v>426.545445498877</c:v>
                </c:pt>
                <c:pt idx="153">
                  <c:v>426.990203219852</c:v>
                </c:pt>
                <c:pt idx="154">
                  <c:v>427.415155705565</c:v>
                </c:pt>
                <c:pt idx="155">
                  <c:v>427.811908338645</c:v>
                </c:pt>
                <c:pt idx="156">
                  <c:v>428.21687064472</c:v>
                </c:pt>
                <c:pt idx="157">
                  <c:v>428.645777520685</c:v>
                </c:pt>
                <c:pt idx="158">
                  <c:v>428.994620244991</c:v>
                </c:pt>
                <c:pt idx="159">
                  <c:v>429.39783252502</c:v>
                </c:pt>
                <c:pt idx="160">
                  <c:v>429.790752817008</c:v>
                </c:pt>
                <c:pt idx="161">
                  <c:v>430.123515452138</c:v>
                </c:pt>
                <c:pt idx="162">
                  <c:v>430.460801385862</c:v>
                </c:pt>
                <c:pt idx="163">
                  <c:v>430.822031093685</c:v>
                </c:pt>
                <c:pt idx="164">
                  <c:v>431.143620578065</c:v>
                </c:pt>
                <c:pt idx="165">
                  <c:v>431.505418713805</c:v>
                </c:pt>
                <c:pt idx="166">
                  <c:v>431.899062161924</c:v>
                </c:pt>
                <c:pt idx="167">
                  <c:v>432.285810240292</c:v>
                </c:pt>
                <c:pt idx="168">
                  <c:v>432.623914612216</c:v>
                </c:pt>
                <c:pt idx="169">
                  <c:v>432.978050159152</c:v>
                </c:pt>
                <c:pt idx="170">
                  <c:v>433.284792249137</c:v>
                </c:pt>
                <c:pt idx="171">
                  <c:v>433.591631579499</c:v>
                </c:pt>
                <c:pt idx="172">
                  <c:v>433.91831389584</c:v>
                </c:pt>
                <c:pt idx="173">
                  <c:v>434.249085165114</c:v>
                </c:pt>
                <c:pt idx="174">
                  <c:v>434.497616628162</c:v>
                </c:pt>
                <c:pt idx="175">
                  <c:v>434.867845710275</c:v>
                </c:pt>
                <c:pt idx="176">
                  <c:v>435.085480978434</c:v>
                </c:pt>
                <c:pt idx="177">
                  <c:v>435.428222483811</c:v>
                </c:pt>
                <c:pt idx="178">
                  <c:v>435.743692933192</c:v>
                </c:pt>
                <c:pt idx="179">
                  <c:v>436.024152807396</c:v>
                </c:pt>
                <c:pt idx="180">
                  <c:v>436.281470733104</c:v>
                </c:pt>
                <c:pt idx="181">
                  <c:v>436.569918403656</c:v>
                </c:pt>
                <c:pt idx="182">
                  <c:v>436.703796571899</c:v>
                </c:pt>
                <c:pt idx="183">
                  <c:v>436.941545636169</c:v>
                </c:pt>
                <c:pt idx="184">
                  <c:v>437.496041211351</c:v>
                </c:pt>
                <c:pt idx="185">
                  <c:v>437.884269747116</c:v>
                </c:pt>
                <c:pt idx="186">
                  <c:v>438.141586273725</c:v>
                </c:pt>
                <c:pt idx="187">
                  <c:v>438.472116723733</c:v>
                </c:pt>
                <c:pt idx="188">
                  <c:v>438.760209144307</c:v>
                </c:pt>
                <c:pt idx="189">
                  <c:v>439.109151844949</c:v>
                </c:pt>
                <c:pt idx="190">
                  <c:v>439.350983656461</c:v>
                </c:pt>
                <c:pt idx="191">
                  <c:v>439.659448107762</c:v>
                </c:pt>
                <c:pt idx="192">
                  <c:v>439.923596649068</c:v>
                </c:pt>
                <c:pt idx="193">
                  <c:v>440.233417024742</c:v>
                </c:pt>
                <c:pt idx="194">
                  <c:v>440.505085234103</c:v>
                </c:pt>
                <c:pt idx="195">
                  <c:v>440.765550260251</c:v>
                </c:pt>
                <c:pt idx="196">
                  <c:v>440.961404027737</c:v>
                </c:pt>
                <c:pt idx="197">
                  <c:v>441.214180068725</c:v>
                </c:pt>
                <c:pt idx="198">
                  <c:v>441.496930146337</c:v>
                </c:pt>
                <c:pt idx="199">
                  <c:v>441.750919150754</c:v>
                </c:pt>
                <c:pt idx="200">
                  <c:v>441.987722726384</c:v>
                </c:pt>
                <c:pt idx="201">
                  <c:v>442.153245366934</c:v>
                </c:pt>
                <c:pt idx="202">
                  <c:v>442.404769511736</c:v>
                </c:pt>
                <c:pt idx="203">
                  <c:v>442.629928681952</c:v>
                </c:pt>
                <c:pt idx="204">
                  <c:v>442.877698949049</c:v>
                </c:pt>
                <c:pt idx="205">
                  <c:v>443.050406757202</c:v>
                </c:pt>
                <c:pt idx="206">
                  <c:v>443.279220868106</c:v>
                </c:pt>
                <c:pt idx="207">
                  <c:v>443.448243068518</c:v>
                </c:pt>
                <c:pt idx="208">
                  <c:v>443.676043486032</c:v>
                </c:pt>
                <c:pt idx="209">
                  <c:v>443.904084912002</c:v>
                </c:pt>
                <c:pt idx="210">
                  <c:v>444.110286058729</c:v>
                </c:pt>
                <c:pt idx="211">
                  <c:v>444.248947933013</c:v>
                </c:pt>
                <c:pt idx="212">
                  <c:v>444.454252424495</c:v>
                </c:pt>
                <c:pt idx="213">
                  <c:v>444.655631301835</c:v>
                </c:pt>
                <c:pt idx="214">
                  <c:v>444.870768482127</c:v>
                </c:pt>
                <c:pt idx="215">
                  <c:v>445.117647341564</c:v>
                </c:pt>
                <c:pt idx="216">
                  <c:v>445.35737397253</c:v>
                </c:pt>
                <c:pt idx="217">
                  <c:v>445.544973936634</c:v>
                </c:pt>
                <c:pt idx="218">
                  <c:v>445.783077753775</c:v>
                </c:pt>
                <c:pt idx="219">
                  <c:v>446.036521177156</c:v>
                </c:pt>
                <c:pt idx="220">
                  <c:v>446.281434857843</c:v>
                </c:pt>
                <c:pt idx="221">
                  <c:v>446.428882526427</c:v>
                </c:pt>
                <c:pt idx="222">
                  <c:v>446.622250192638</c:v>
                </c:pt>
                <c:pt idx="223">
                  <c:v>446.774544703942</c:v>
                </c:pt>
                <c:pt idx="224">
                  <c:v>447.018059080737</c:v>
                </c:pt>
                <c:pt idx="225">
                  <c:v>447.203505647263</c:v>
                </c:pt>
                <c:pt idx="226">
                  <c:v>447.352666901868</c:v>
                </c:pt>
                <c:pt idx="227">
                  <c:v>447.579327763956</c:v>
                </c:pt>
                <c:pt idx="228">
                  <c:v>447.78031644249</c:v>
                </c:pt>
                <c:pt idx="229">
                  <c:v>447.987820861286</c:v>
                </c:pt>
                <c:pt idx="230">
                  <c:v>448.110176460893</c:v>
                </c:pt>
                <c:pt idx="231">
                  <c:v>448.273007309556</c:v>
                </c:pt>
                <c:pt idx="232">
                  <c:v>448.462576915124</c:v>
                </c:pt>
                <c:pt idx="233">
                  <c:v>448.472898613316</c:v>
                </c:pt>
                <c:pt idx="234">
                  <c:v>448.511443921003</c:v>
                </c:pt>
                <c:pt idx="235">
                  <c:v>448.582528427929</c:v>
                </c:pt>
                <c:pt idx="236">
                  <c:v>448.776514073415</c:v>
                </c:pt>
                <c:pt idx="237">
                  <c:v>448.940684016484</c:v>
                </c:pt>
                <c:pt idx="238">
                  <c:v>449.111196627227</c:v>
                </c:pt>
                <c:pt idx="239">
                  <c:v>449.251965556065</c:v>
                </c:pt>
                <c:pt idx="240">
                  <c:v>449.365863126548</c:v>
                </c:pt>
                <c:pt idx="241">
                  <c:v>449.502816550574</c:v>
                </c:pt>
                <c:pt idx="242">
                  <c:v>449.723724941083</c:v>
                </c:pt>
                <c:pt idx="243">
                  <c:v>449.889374524394</c:v>
                </c:pt>
                <c:pt idx="244">
                  <c:v>450.393337360978</c:v>
                </c:pt>
                <c:pt idx="245">
                  <c:v>450.543087487587</c:v>
                </c:pt>
                <c:pt idx="246">
                  <c:v>450.651616271828</c:v>
                </c:pt>
                <c:pt idx="247">
                  <c:v>450.82946162591</c:v>
                </c:pt>
                <c:pt idx="248">
                  <c:v>450.957056732128</c:v>
                </c:pt>
                <c:pt idx="249">
                  <c:v>451.043911666815</c:v>
                </c:pt>
                <c:pt idx="250">
                  <c:v>451.163047668378</c:v>
                </c:pt>
                <c:pt idx="251">
                  <c:v>451.292830839702</c:v>
                </c:pt>
                <c:pt idx="252">
                  <c:v>451.418324203779</c:v>
                </c:pt>
                <c:pt idx="253">
                  <c:v>451.463397314758</c:v>
                </c:pt>
                <c:pt idx="254">
                  <c:v>451.613282911824</c:v>
                </c:pt>
                <c:pt idx="255">
                  <c:v>451.685186867529</c:v>
                </c:pt>
                <c:pt idx="256">
                  <c:v>451.803686685348</c:v>
                </c:pt>
                <c:pt idx="257">
                  <c:v>451.927344393927</c:v>
                </c:pt>
                <c:pt idx="258">
                  <c:v>452.082400111441</c:v>
                </c:pt>
                <c:pt idx="259">
                  <c:v>452.1576033566</c:v>
                </c:pt>
                <c:pt idx="260">
                  <c:v>452.303865663997</c:v>
                </c:pt>
                <c:pt idx="261">
                  <c:v>452.481091900833</c:v>
                </c:pt>
                <c:pt idx="262">
                  <c:v>452.620087596296</c:v>
                </c:pt>
                <c:pt idx="263">
                  <c:v>452.773143851563</c:v>
                </c:pt>
                <c:pt idx="264">
                  <c:v>452.931578088684</c:v>
                </c:pt>
                <c:pt idx="265">
                  <c:v>453.060265694326</c:v>
                </c:pt>
                <c:pt idx="266">
                  <c:v>453.249023750384</c:v>
                </c:pt>
                <c:pt idx="267">
                  <c:v>453.448079212297</c:v>
                </c:pt>
                <c:pt idx="268">
                  <c:v>453.627347965449</c:v>
                </c:pt>
                <c:pt idx="269">
                  <c:v>453.727708915702</c:v>
                </c:pt>
                <c:pt idx="270">
                  <c:v>453.863392405491</c:v>
                </c:pt>
                <c:pt idx="271">
                  <c:v>453.994041794858</c:v>
                </c:pt>
                <c:pt idx="272">
                  <c:v>454.105291713977</c:v>
                </c:pt>
                <c:pt idx="273">
                  <c:v>454.236553184975</c:v>
                </c:pt>
                <c:pt idx="274">
                  <c:v>454.372951663145</c:v>
                </c:pt>
                <c:pt idx="275">
                  <c:v>454.509476343474</c:v>
                </c:pt>
                <c:pt idx="276">
                  <c:v>454.700006454579</c:v>
                </c:pt>
                <c:pt idx="277">
                  <c:v>454.856172188868</c:v>
                </c:pt>
                <c:pt idx="278">
                  <c:v>454.953307756938</c:v>
                </c:pt>
                <c:pt idx="279">
                  <c:v>455.109415876501</c:v>
                </c:pt>
                <c:pt idx="280">
                  <c:v>455.333468083812</c:v>
                </c:pt>
                <c:pt idx="281">
                  <c:v>455.557394895272</c:v>
                </c:pt>
                <c:pt idx="282">
                  <c:v>455.718259859292</c:v>
                </c:pt>
                <c:pt idx="283">
                  <c:v>455.94167593454</c:v>
                </c:pt>
                <c:pt idx="284">
                  <c:v>456.116383077657</c:v>
                </c:pt>
                <c:pt idx="285">
                  <c:v>456.309762563914</c:v>
                </c:pt>
                <c:pt idx="286">
                  <c:v>456.524867321134</c:v>
                </c:pt>
                <c:pt idx="287">
                  <c:v>456.784184053451</c:v>
                </c:pt>
                <c:pt idx="288">
                  <c:v>456.93816989458</c:v>
                </c:pt>
                <c:pt idx="289">
                  <c:v>457.12082151223</c:v>
                </c:pt>
                <c:pt idx="290">
                  <c:v>457.274182293216</c:v>
                </c:pt>
                <c:pt idx="291">
                  <c:v>457.427624289974</c:v>
                </c:pt>
                <c:pt idx="292">
                  <c:v>457.580304311548</c:v>
                </c:pt>
                <c:pt idx="293">
                  <c:v>457.842197793844</c:v>
                </c:pt>
                <c:pt idx="294">
                  <c:v>458.009832465936</c:v>
                </c:pt>
                <c:pt idx="295">
                  <c:v>458.127962263368</c:v>
                </c:pt>
                <c:pt idx="296">
                  <c:v>458.274460081667</c:v>
                </c:pt>
                <c:pt idx="297">
                  <c:v>458.485591164572</c:v>
                </c:pt>
                <c:pt idx="298">
                  <c:v>458.611155173307</c:v>
                </c:pt>
                <c:pt idx="299">
                  <c:v>458.783499583925</c:v>
                </c:pt>
                <c:pt idx="300">
                  <c:v>458.982498035999</c:v>
                </c:pt>
                <c:pt idx="301">
                  <c:v>459.175979009274</c:v>
                </c:pt>
                <c:pt idx="302">
                  <c:v>459.345315407094</c:v>
                </c:pt>
                <c:pt idx="303">
                  <c:v>459.575335961302</c:v>
                </c:pt>
                <c:pt idx="304">
                  <c:v>459.729688013777</c:v>
                </c:pt>
                <c:pt idx="305">
                  <c:v>459.85246405016</c:v>
                </c:pt>
                <c:pt idx="306">
                  <c:v>460.075200165148</c:v>
                </c:pt>
                <c:pt idx="307">
                  <c:v>460.329055053328</c:v>
                </c:pt>
                <c:pt idx="308">
                  <c:v>460.494568472955</c:v>
                </c:pt>
                <c:pt idx="309">
                  <c:v>460.704131744836</c:v>
                </c:pt>
                <c:pt idx="310">
                  <c:v>460.943066939371</c:v>
                </c:pt>
                <c:pt idx="311">
                  <c:v>461.071700281347</c:v>
                </c:pt>
                <c:pt idx="312">
                  <c:v>461.322227334457</c:v>
                </c:pt>
                <c:pt idx="313">
                  <c:v>461.572232152627</c:v>
                </c:pt>
                <c:pt idx="314">
                  <c:v>461.83988512604</c:v>
                </c:pt>
                <c:pt idx="315">
                  <c:v>462.005587999718</c:v>
                </c:pt>
                <c:pt idx="316">
                  <c:v>462.261392148377</c:v>
                </c:pt>
                <c:pt idx="317">
                  <c:v>462.49317433284</c:v>
                </c:pt>
                <c:pt idx="318">
                  <c:v>462.680164683759</c:v>
                </c:pt>
                <c:pt idx="319">
                  <c:v>462.882028316923</c:v>
                </c:pt>
                <c:pt idx="320">
                  <c:v>463.588350591093</c:v>
                </c:pt>
                <c:pt idx="321">
                  <c:v>463.21790154959</c:v>
                </c:pt>
                <c:pt idx="322">
                  <c:v>463.441222440024</c:v>
                </c:pt>
                <c:pt idx="323">
                  <c:v>463.670636569096</c:v>
                </c:pt>
                <c:pt idx="324">
                  <c:v>463.869640764169</c:v>
                </c:pt>
                <c:pt idx="325">
                  <c:v>463.977262017806</c:v>
                </c:pt>
                <c:pt idx="326">
                  <c:v>464.248553352371</c:v>
                </c:pt>
                <c:pt idx="327">
                  <c:v>464.467863295204</c:v>
                </c:pt>
                <c:pt idx="328">
                  <c:v>464.760250931943</c:v>
                </c:pt>
                <c:pt idx="329">
                  <c:v>465.095802073245</c:v>
                </c:pt>
                <c:pt idx="330">
                  <c:v>465.433473806922</c:v>
                </c:pt>
                <c:pt idx="331">
                  <c:v>465.679916497591</c:v>
                </c:pt>
                <c:pt idx="332">
                  <c:v>465.986885975798</c:v>
                </c:pt>
                <c:pt idx="333">
                  <c:v>466.412215590816</c:v>
                </c:pt>
                <c:pt idx="334">
                  <c:v>466.757742916455</c:v>
                </c:pt>
                <c:pt idx="335">
                  <c:v>467.090472861816</c:v>
                </c:pt>
                <c:pt idx="336">
                  <c:v>467.46832528648</c:v>
                </c:pt>
                <c:pt idx="337">
                  <c:v>467.813161872695</c:v>
                </c:pt>
                <c:pt idx="338">
                  <c:v>468.234580030618</c:v>
                </c:pt>
                <c:pt idx="339">
                  <c:v>468.608394926686</c:v>
                </c:pt>
                <c:pt idx="340">
                  <c:v>468.980990551947</c:v>
                </c:pt>
                <c:pt idx="341">
                  <c:v>469.286440712124</c:v>
                </c:pt>
                <c:pt idx="342">
                  <c:v>469.771776775289</c:v>
                </c:pt>
                <c:pt idx="343">
                  <c:v>470.250848884811</c:v>
                </c:pt>
                <c:pt idx="344">
                  <c:v>470.588421769551</c:v>
                </c:pt>
                <c:pt idx="345">
                  <c:v>470.96138189016</c:v>
                </c:pt>
                <c:pt idx="346">
                  <c:v>472.13837052418</c:v>
                </c:pt>
                <c:pt idx="347">
                  <c:v>471.774957723284</c:v>
                </c:pt>
                <c:pt idx="348">
                  <c:v>472.13438318992</c:v>
                </c:pt>
                <c:pt idx="349">
                  <c:v>472.475679633316</c:v>
                </c:pt>
                <c:pt idx="350">
                  <c:v>472.782192385965</c:v>
                </c:pt>
                <c:pt idx="351">
                  <c:v>473.133936721022</c:v>
                </c:pt>
                <c:pt idx="352">
                  <c:v>473.495097974195</c:v>
                </c:pt>
                <c:pt idx="353">
                  <c:v>473.796447813434</c:v>
                </c:pt>
                <c:pt idx="354">
                  <c:v>474.218056788532</c:v>
                </c:pt>
                <c:pt idx="355">
                  <c:v>474.61526866051</c:v>
                </c:pt>
                <c:pt idx="356">
                  <c:v>475.052638437935</c:v>
                </c:pt>
                <c:pt idx="357">
                  <c:v>475.401264752182</c:v>
                </c:pt>
                <c:pt idx="358">
                  <c:v>475.907411186637</c:v>
                </c:pt>
                <c:pt idx="359">
                  <c:v>476.211242146457</c:v>
                </c:pt>
                <c:pt idx="360">
                  <c:v>476.647723913761</c:v>
                </c:pt>
                <c:pt idx="361">
                  <c:v>477.100768939361</c:v>
                </c:pt>
                <c:pt idx="362">
                  <c:v>477.476203341237</c:v>
                </c:pt>
                <c:pt idx="363">
                  <c:v>477.73910985752</c:v>
                </c:pt>
                <c:pt idx="364">
                  <c:v>478.099128979283</c:v>
                </c:pt>
                <c:pt idx="365">
                  <c:v>478.490421172289</c:v>
                </c:pt>
                <c:pt idx="366">
                  <c:v>478.853086807893</c:v>
                </c:pt>
                <c:pt idx="367">
                  <c:v>479.2950545675</c:v>
                </c:pt>
                <c:pt idx="368">
                  <c:v>479.761219071937</c:v>
                </c:pt>
                <c:pt idx="369">
                  <c:v>480.097618738634</c:v>
                </c:pt>
                <c:pt idx="370">
                  <c:v>480.539207764683</c:v>
                </c:pt>
                <c:pt idx="371">
                  <c:v>480.949774337949</c:v>
                </c:pt>
                <c:pt idx="372">
                  <c:v>481.392230657115</c:v>
                </c:pt>
                <c:pt idx="373">
                  <c:v>481.760581243002</c:v>
                </c:pt>
                <c:pt idx="374">
                  <c:v>482.57339501348</c:v>
                </c:pt>
                <c:pt idx="375">
                  <c:v>482.732628545699</c:v>
                </c:pt>
                <c:pt idx="376">
                  <c:v>483.045087443436</c:v>
                </c:pt>
                <c:pt idx="377">
                  <c:v>483.435733530193</c:v>
                </c:pt>
                <c:pt idx="378">
                  <c:v>483.83388462199</c:v>
                </c:pt>
                <c:pt idx="379">
                  <c:v>484.231516583718</c:v>
                </c:pt>
                <c:pt idx="380">
                  <c:v>484.558557115435</c:v>
                </c:pt>
                <c:pt idx="381">
                  <c:v>484.979880557635</c:v>
                </c:pt>
                <c:pt idx="382">
                  <c:v>485.393539983104</c:v>
                </c:pt>
                <c:pt idx="383">
                  <c:v>486.561978257495</c:v>
                </c:pt>
                <c:pt idx="384">
                  <c:v>487.576073370401</c:v>
                </c:pt>
                <c:pt idx="385">
                  <c:v>487.965067604435</c:v>
                </c:pt>
                <c:pt idx="386">
                  <c:v>488.370029960263</c:v>
                </c:pt>
                <c:pt idx="387">
                  <c:v>488.731570057095</c:v>
                </c:pt>
                <c:pt idx="388">
                  <c:v>489.149215378691</c:v>
                </c:pt>
                <c:pt idx="389">
                  <c:v>489.435323108715</c:v>
                </c:pt>
                <c:pt idx="390">
                  <c:v>489.842620494774</c:v>
                </c:pt>
                <c:pt idx="391">
                  <c:v>490.225450740753</c:v>
                </c:pt>
                <c:pt idx="392">
                  <c:v>490.645031163894</c:v>
                </c:pt>
                <c:pt idx="393">
                  <c:v>490.948598845171</c:v>
                </c:pt>
                <c:pt idx="394">
                  <c:v>491.349836690209</c:v>
                </c:pt>
                <c:pt idx="395">
                  <c:v>491.827846806124</c:v>
                </c:pt>
                <c:pt idx="396">
                  <c:v>493.815770637154</c:v>
                </c:pt>
                <c:pt idx="397">
                  <c:v>492.869579923217</c:v>
                </c:pt>
                <c:pt idx="398">
                  <c:v>493.028561549437</c:v>
                </c:pt>
                <c:pt idx="399">
                  <c:v>493.442886138192</c:v>
                </c:pt>
                <c:pt idx="400">
                  <c:v>493.765149190331</c:v>
                </c:pt>
                <c:pt idx="401">
                  <c:v>494.198189831609</c:v>
                </c:pt>
                <c:pt idx="402">
                  <c:v>494.62160658041</c:v>
                </c:pt>
                <c:pt idx="403">
                  <c:v>494.968491219121</c:v>
                </c:pt>
                <c:pt idx="404">
                  <c:v>495.372451029908</c:v>
                </c:pt>
                <c:pt idx="405">
                  <c:v>495.759274212683</c:v>
                </c:pt>
                <c:pt idx="406">
                  <c:v>496.017841251953</c:v>
                </c:pt>
                <c:pt idx="407">
                  <c:v>496.378174690405</c:v>
                </c:pt>
                <c:pt idx="408">
                  <c:v>496.788077109071</c:v>
                </c:pt>
                <c:pt idx="409">
                  <c:v>497.188163517883</c:v>
                </c:pt>
                <c:pt idx="410">
                  <c:v>497.490271107059</c:v>
                </c:pt>
                <c:pt idx="411">
                  <c:v>497.956698246497</c:v>
                </c:pt>
                <c:pt idx="412">
                  <c:v>498.268519989696</c:v>
                </c:pt>
                <c:pt idx="413">
                  <c:v>498.702154123634</c:v>
                </c:pt>
                <c:pt idx="414">
                  <c:v>499.081515213527</c:v>
                </c:pt>
                <c:pt idx="415">
                  <c:v>499.457625907103</c:v>
                </c:pt>
                <c:pt idx="416">
                  <c:v>499.780614052653</c:v>
                </c:pt>
                <c:pt idx="417">
                  <c:v>500.231191232715</c:v>
                </c:pt>
                <c:pt idx="418">
                  <c:v>500.692952586667</c:v>
                </c:pt>
                <c:pt idx="419">
                  <c:v>501.067460376158</c:v>
                </c:pt>
                <c:pt idx="420">
                  <c:v>501.457618974572</c:v>
                </c:pt>
                <c:pt idx="421">
                  <c:v>502.277946475753</c:v>
                </c:pt>
                <c:pt idx="422">
                  <c:v>502.15363529857</c:v>
                </c:pt>
                <c:pt idx="423">
                  <c:v>503.506591406519</c:v>
                </c:pt>
                <c:pt idx="424">
                  <c:v>503.099100543971</c:v>
                </c:pt>
                <c:pt idx="425">
                  <c:v>503.366346219861</c:v>
                </c:pt>
                <c:pt idx="426">
                  <c:v>503.76542702552</c:v>
                </c:pt>
                <c:pt idx="427">
                  <c:v>505.538355500664</c:v>
                </c:pt>
                <c:pt idx="428">
                  <c:v>504.67671121355</c:v>
                </c:pt>
                <c:pt idx="429">
                  <c:v>505.388663628297</c:v>
                </c:pt>
                <c:pt idx="430">
                  <c:v>505.238762639737</c:v>
                </c:pt>
                <c:pt idx="431">
                  <c:v>505.604321895541</c:v>
                </c:pt>
                <c:pt idx="432">
                  <c:v>505.974283584112</c:v>
                </c:pt>
                <c:pt idx="433">
                  <c:v>506.232543751228</c:v>
                </c:pt>
                <c:pt idx="434">
                  <c:v>506.604823812823</c:v>
                </c:pt>
                <c:pt idx="435">
                  <c:v>507.00536292687</c:v>
                </c:pt>
                <c:pt idx="436">
                  <c:v>508.143940605397</c:v>
                </c:pt>
                <c:pt idx="437">
                  <c:v>507.682611389861</c:v>
                </c:pt>
                <c:pt idx="438">
                  <c:v>508.070511770854</c:v>
                </c:pt>
                <c:pt idx="439">
                  <c:v>509.666822566858</c:v>
                </c:pt>
                <c:pt idx="440">
                  <c:v>510.145186184845</c:v>
                </c:pt>
                <c:pt idx="441">
                  <c:v>509.892476684411</c:v>
                </c:pt>
                <c:pt idx="442">
                  <c:v>510.51349209029</c:v>
                </c:pt>
                <c:pt idx="443">
                  <c:v>510.522099441672</c:v>
                </c:pt>
                <c:pt idx="444">
                  <c:v>511.04643574649</c:v>
                </c:pt>
                <c:pt idx="445">
                  <c:v>512.193163425073</c:v>
                </c:pt>
                <c:pt idx="446">
                  <c:v>512.036767571397</c:v>
                </c:pt>
                <c:pt idx="447">
                  <c:v>511.387264611193</c:v>
                </c:pt>
                <c:pt idx="448">
                  <c:v>512.575697940278</c:v>
                </c:pt>
                <c:pt idx="449">
                  <c:v>513.973869798598</c:v>
                </c:pt>
                <c:pt idx="450">
                  <c:v>514.455750195095</c:v>
                </c:pt>
                <c:pt idx="451">
                  <c:v>513.205638730175</c:v>
                </c:pt>
                <c:pt idx="452">
                  <c:v>514.549291097414</c:v>
                </c:pt>
                <c:pt idx="453">
                  <c:v>515.309197586562</c:v>
                </c:pt>
                <c:pt idx="454">
                  <c:v>515.479593540076</c:v>
                </c:pt>
                <c:pt idx="455">
                  <c:v>515.718840774637</c:v>
                </c:pt>
                <c:pt idx="456">
                  <c:v>515.689234743142</c:v>
                </c:pt>
                <c:pt idx="457">
                  <c:v>516.598474782685</c:v>
                </c:pt>
                <c:pt idx="458">
                  <c:v>516.514603550494</c:v>
                </c:pt>
                <c:pt idx="459">
                  <c:v>516.548584860797</c:v>
                </c:pt>
                <c:pt idx="460">
                  <c:v>516.990866629773</c:v>
                </c:pt>
                <c:pt idx="461">
                  <c:v>517.083080925504</c:v>
                </c:pt>
                <c:pt idx="462">
                  <c:v>518.111014755843</c:v>
                </c:pt>
                <c:pt idx="463">
                  <c:v>517.980892759353</c:v>
                </c:pt>
                <c:pt idx="464">
                  <c:v>518.796624655764</c:v>
                </c:pt>
                <c:pt idx="465">
                  <c:v>519.01891179551</c:v>
                </c:pt>
                <c:pt idx="466">
                  <c:v>519.13591350742</c:v>
                </c:pt>
                <c:pt idx="467">
                  <c:v>519.721341579984</c:v>
                </c:pt>
                <c:pt idx="468">
                  <c:v>519.356183909076</c:v>
                </c:pt>
                <c:pt idx="469">
                  <c:v>520.008383489147</c:v>
                </c:pt>
                <c:pt idx="470">
                  <c:v>520.241910835413</c:v>
                </c:pt>
                <c:pt idx="471">
                  <c:v>520.993386126352</c:v>
                </c:pt>
                <c:pt idx="472">
                  <c:v>521.371337559662</c:v>
                </c:pt>
                <c:pt idx="473">
                  <c:v>521.675760847299</c:v>
                </c:pt>
                <c:pt idx="474">
                  <c:v>521.942096319126</c:v>
                </c:pt>
                <c:pt idx="475">
                  <c:v>522.064860204864</c:v>
                </c:pt>
                <c:pt idx="476">
                  <c:v>522.630788763645</c:v>
                </c:pt>
                <c:pt idx="477">
                  <c:v>523.132770033326</c:v>
                </c:pt>
                <c:pt idx="478">
                  <c:v>523.38727471031</c:v>
                </c:pt>
                <c:pt idx="479">
                  <c:v>523.339023829071</c:v>
                </c:pt>
                <c:pt idx="480">
                  <c:v>523.917185911959</c:v>
                </c:pt>
                <c:pt idx="481">
                  <c:v>523.826429356492</c:v>
                </c:pt>
                <c:pt idx="482">
                  <c:v>524.48970570654</c:v>
                </c:pt>
                <c:pt idx="483">
                  <c:v>524.861548730339</c:v>
                </c:pt>
                <c:pt idx="484">
                  <c:v>524.988523193039</c:v>
                </c:pt>
                <c:pt idx="485">
                  <c:v>525.053081932452</c:v>
                </c:pt>
                <c:pt idx="486">
                  <c:v>525.434876277398</c:v>
                </c:pt>
                <c:pt idx="487">
                  <c:v>525.604404056313</c:v>
                </c:pt>
                <c:pt idx="488">
                  <c:v>525.946745696584</c:v>
                </c:pt>
                <c:pt idx="489">
                  <c:v>526.627446798355</c:v>
                </c:pt>
                <c:pt idx="490">
                  <c:v>526.528707340174</c:v>
                </c:pt>
                <c:pt idx="491">
                  <c:v>526.825924453701</c:v>
                </c:pt>
                <c:pt idx="492">
                  <c:v>527.266156278936</c:v>
                </c:pt>
                <c:pt idx="493">
                  <c:v>527.71931330999</c:v>
                </c:pt>
                <c:pt idx="494">
                  <c:v>527.748988715466</c:v>
                </c:pt>
                <c:pt idx="495">
                  <c:v>528.03971280771</c:v>
                </c:pt>
                <c:pt idx="496">
                  <c:v>528.380279339445</c:v>
                </c:pt>
                <c:pt idx="497">
                  <c:v>528.7569236742</c:v>
                </c:pt>
                <c:pt idx="498">
                  <c:v>528.955691552299</c:v>
                </c:pt>
                <c:pt idx="499">
                  <c:v>529.252413271123</c:v>
                </c:pt>
                <c:pt idx="500">
                  <c:v>529.901874338726</c:v>
                </c:pt>
                <c:pt idx="501">
                  <c:v>530.059884928988</c:v>
                </c:pt>
                <c:pt idx="502">
                  <c:v>530.418366825897</c:v>
                </c:pt>
                <c:pt idx="503">
                  <c:v>530.606505452787</c:v>
                </c:pt>
                <c:pt idx="504">
                  <c:v>530.97351276377</c:v>
                </c:pt>
                <c:pt idx="505">
                  <c:v>531.181293444452</c:v>
                </c:pt>
                <c:pt idx="506">
                  <c:v>531.51675166751</c:v>
                </c:pt>
                <c:pt idx="507">
                  <c:v>531.826576908092</c:v>
                </c:pt>
                <c:pt idx="508">
                  <c:v>532.114719512176</c:v>
                </c:pt>
                <c:pt idx="509">
                  <c:v>532.418325352561</c:v>
                </c:pt>
                <c:pt idx="510">
                  <c:v>532.718889960401</c:v>
                </c:pt>
                <c:pt idx="511">
                  <c:v>532.898026125467</c:v>
                </c:pt>
                <c:pt idx="512">
                  <c:v>533.245455303436</c:v>
                </c:pt>
                <c:pt idx="513">
                  <c:v>533.560086532231</c:v>
                </c:pt>
                <c:pt idx="514">
                  <c:v>533.976133690509</c:v>
                </c:pt>
                <c:pt idx="515">
                  <c:v>534.201947762425</c:v>
                </c:pt>
                <c:pt idx="516">
                  <c:v>534.601180149022</c:v>
                </c:pt>
                <c:pt idx="517">
                  <c:v>534.831102430091</c:v>
                </c:pt>
                <c:pt idx="518">
                  <c:v>535.242986811961</c:v>
                </c:pt>
                <c:pt idx="519">
                  <c:v>535.633349288839</c:v>
                </c:pt>
                <c:pt idx="520">
                  <c:v>535.898303128645</c:v>
                </c:pt>
                <c:pt idx="521">
                  <c:v>536.292037172576</c:v>
                </c:pt>
                <c:pt idx="522">
                  <c:v>536.715912797089</c:v>
                </c:pt>
                <c:pt idx="523">
                  <c:v>537.066365222078</c:v>
                </c:pt>
                <c:pt idx="524">
                  <c:v>537.335700654735</c:v>
                </c:pt>
                <c:pt idx="525">
                  <c:v>537.710886188632</c:v>
                </c:pt>
                <c:pt idx="526">
                  <c:v>537.881736486989</c:v>
                </c:pt>
                <c:pt idx="527">
                  <c:v>538.236859156582</c:v>
                </c:pt>
                <c:pt idx="528">
                  <c:v>538.580316026424</c:v>
                </c:pt>
                <c:pt idx="529">
                  <c:v>539.083711807705</c:v>
                </c:pt>
                <c:pt idx="530">
                  <c:v>539.327754254949</c:v>
                </c:pt>
                <c:pt idx="531">
                  <c:v>539.696185582462</c:v>
                </c:pt>
                <c:pt idx="532">
                  <c:v>539.997450680441</c:v>
                </c:pt>
                <c:pt idx="533">
                  <c:v>540.422311366887</c:v>
                </c:pt>
                <c:pt idx="534">
                  <c:v>540.757335251147</c:v>
                </c:pt>
                <c:pt idx="535">
                  <c:v>541.148487606764</c:v>
                </c:pt>
                <c:pt idx="536">
                  <c:v>541.353916397074</c:v>
                </c:pt>
                <c:pt idx="537">
                  <c:v>541.700326677675</c:v>
                </c:pt>
                <c:pt idx="538">
                  <c:v>542.111920742142</c:v>
                </c:pt>
                <c:pt idx="539">
                  <c:v>542.500594498499</c:v>
                </c:pt>
                <c:pt idx="540">
                  <c:v>542.805777220385</c:v>
                </c:pt>
                <c:pt idx="541">
                  <c:v>543.127766097347</c:v>
                </c:pt>
                <c:pt idx="542">
                  <c:v>543.301947807438</c:v>
                </c:pt>
                <c:pt idx="543">
                  <c:v>543.698314145402</c:v>
                </c:pt>
                <c:pt idx="544">
                  <c:v>544.070178503502</c:v>
                </c:pt>
                <c:pt idx="545">
                  <c:v>544.33505690316</c:v>
                </c:pt>
                <c:pt idx="546">
                  <c:v>544.73264167935</c:v>
                </c:pt>
                <c:pt idx="547">
                  <c:v>545.140018059916</c:v>
                </c:pt>
                <c:pt idx="548">
                  <c:v>545.458019614512</c:v>
                </c:pt>
                <c:pt idx="549">
                  <c:v>545.857804505777</c:v>
                </c:pt>
                <c:pt idx="550">
                  <c:v>546.187495782787</c:v>
                </c:pt>
                <c:pt idx="551">
                  <c:v>546.420533060416</c:v>
                </c:pt>
                <c:pt idx="552">
                  <c:v>547.095401510581</c:v>
                </c:pt>
                <c:pt idx="553">
                  <c:v>547.446863302937</c:v>
                </c:pt>
                <c:pt idx="554">
                  <c:v>547.807183946361</c:v>
                </c:pt>
                <c:pt idx="555">
                  <c:v>548.267126860642</c:v>
                </c:pt>
                <c:pt idx="556">
                  <c:v>548.475458362804</c:v>
                </c:pt>
                <c:pt idx="557">
                  <c:v>548.82383292474</c:v>
                </c:pt>
                <c:pt idx="558">
                  <c:v>549.175250684926</c:v>
                </c:pt>
                <c:pt idx="559">
                  <c:v>549.473180517457</c:v>
                </c:pt>
                <c:pt idx="560">
                  <c:v>549.710097886459</c:v>
                </c:pt>
                <c:pt idx="561">
                  <c:v>550.034957754916</c:v>
                </c:pt>
                <c:pt idx="562">
                  <c:v>550.431264870004</c:v>
                </c:pt>
                <c:pt idx="563">
                  <c:v>550.726388392783</c:v>
                </c:pt>
                <c:pt idx="564">
                  <c:v>551.052513346743</c:v>
                </c:pt>
                <c:pt idx="565">
                  <c:v>551.403825463834</c:v>
                </c:pt>
                <c:pt idx="566">
                  <c:v>551.601191722167</c:v>
                </c:pt>
                <c:pt idx="567">
                  <c:v>551.94677400399</c:v>
                </c:pt>
                <c:pt idx="568">
                  <c:v>552.259223419665</c:v>
                </c:pt>
                <c:pt idx="569">
                  <c:v>552.385227721461</c:v>
                </c:pt>
                <c:pt idx="570">
                  <c:v>552.748922045275</c:v>
                </c:pt>
                <c:pt idx="571">
                  <c:v>552.98657962873</c:v>
                </c:pt>
                <c:pt idx="572">
                  <c:v>553.248846809329</c:v>
                </c:pt>
                <c:pt idx="573">
                  <c:v>553.506718381475</c:v>
                </c:pt>
                <c:pt idx="574">
                  <c:v>553.77681219715</c:v>
                </c:pt>
                <c:pt idx="575">
                  <c:v>553.821520825419</c:v>
                </c:pt>
                <c:pt idx="576">
                  <c:v>554.064873843015</c:v>
                </c:pt>
                <c:pt idx="577">
                  <c:v>554.30388502214</c:v>
                </c:pt>
                <c:pt idx="578">
                  <c:v>554.513985254131</c:v>
                </c:pt>
                <c:pt idx="579">
                  <c:v>554.60955490429</c:v>
                </c:pt>
                <c:pt idx="580">
                  <c:v>554.914217999669</c:v>
                </c:pt>
                <c:pt idx="581">
                  <c:v>554.77925499117</c:v>
                </c:pt>
                <c:pt idx="582">
                  <c:v>554.901788578326</c:v>
                </c:pt>
                <c:pt idx="583">
                  <c:v>555.000219651492</c:v>
                </c:pt>
                <c:pt idx="584">
                  <c:v>555.110083925722</c:v>
                </c:pt>
                <c:pt idx="585">
                  <c:v>555.022651108058</c:v>
                </c:pt>
                <c:pt idx="586">
                  <c:v>555.079019912283</c:v>
                </c:pt>
                <c:pt idx="587">
                  <c:v>554.935771050859</c:v>
                </c:pt>
                <c:pt idx="588">
                  <c:v>554.943005452787</c:v>
                </c:pt>
                <c:pt idx="589">
                  <c:v>554.886103018723</c:v>
                </c:pt>
                <c:pt idx="590">
                  <c:v>554.840569448252</c:v>
                </c:pt>
                <c:pt idx="591">
                  <c:v>554.609359534363</c:v>
                </c:pt>
                <c:pt idx="592">
                  <c:v>554.521056745975</c:v>
                </c:pt>
                <c:pt idx="593">
                  <c:v>554.387852636334</c:v>
                </c:pt>
                <c:pt idx="594">
                  <c:v>554.070530660713</c:v>
                </c:pt>
                <c:pt idx="595">
                  <c:v>553.935923338034</c:v>
                </c:pt>
                <c:pt idx="596">
                  <c:v>553.54956984401</c:v>
                </c:pt>
                <c:pt idx="597">
                  <c:v>553.315051572105</c:v>
                </c:pt>
                <c:pt idx="598">
                  <c:v>553.026829942481</c:v>
                </c:pt>
                <c:pt idx="599">
                  <c:v>552.734643241486</c:v>
                </c:pt>
                <c:pt idx="600">
                  <c:v>552.280186067885</c:v>
                </c:pt>
                <c:pt idx="601">
                  <c:v>551.952118897279</c:v>
                </c:pt>
                <c:pt idx="602">
                  <c:v>551.590574044031</c:v>
                </c:pt>
                <c:pt idx="603">
                  <c:v>551.035601400831</c:v>
                </c:pt>
                <c:pt idx="604">
                  <c:v>550.592292737255</c:v>
                </c:pt>
                <c:pt idx="605">
                  <c:v>550.2088448297</c:v>
                </c:pt>
                <c:pt idx="606">
                  <c:v>549.274933785061</c:v>
                </c:pt>
                <c:pt idx="607">
                  <c:v>548.734659582441</c:v>
                </c:pt>
                <c:pt idx="608">
                  <c:v>548.063707028197</c:v>
                </c:pt>
                <c:pt idx="609">
                  <c:v>547.503298449579</c:v>
                </c:pt>
                <c:pt idx="610">
                  <c:v>546.984048554474</c:v>
                </c:pt>
                <c:pt idx="611">
                  <c:v>546.211757880516</c:v>
                </c:pt>
                <c:pt idx="612">
                  <c:v>545.5757262629</c:v>
                </c:pt>
                <c:pt idx="613">
                  <c:v>544.936330565105</c:v>
                </c:pt>
                <c:pt idx="614">
                  <c:v>544.103066314841</c:v>
                </c:pt>
                <c:pt idx="615">
                  <c:v>543.553789060122</c:v>
                </c:pt>
                <c:pt idx="616">
                  <c:v>542.872592137518</c:v>
                </c:pt>
                <c:pt idx="617">
                  <c:v>542.172720697311</c:v>
                </c:pt>
                <c:pt idx="618">
                  <c:v>541.337800282856</c:v>
                </c:pt>
                <c:pt idx="619">
                  <c:v>540.568202461744</c:v>
                </c:pt>
                <c:pt idx="620">
                  <c:v>539.688489548379</c:v>
                </c:pt>
                <c:pt idx="621">
                  <c:v>538.847372528444</c:v>
                </c:pt>
                <c:pt idx="622">
                  <c:v>538.025614880638</c:v>
                </c:pt>
                <c:pt idx="623">
                  <c:v>537.185298755563</c:v>
                </c:pt>
                <c:pt idx="624">
                  <c:v>536.259699325234</c:v>
                </c:pt>
                <c:pt idx="625">
                  <c:v>535.391884254695</c:v>
                </c:pt>
                <c:pt idx="626">
                  <c:v>534.416855050325</c:v>
                </c:pt>
                <c:pt idx="627">
                  <c:v>533.511337182336</c:v>
                </c:pt>
                <c:pt idx="628">
                  <c:v>532.601205683433</c:v>
                </c:pt>
                <c:pt idx="629">
                  <c:v>531.658051999104</c:v>
                </c:pt>
                <c:pt idx="630">
                  <c:v>530.673604142867</c:v>
                </c:pt>
                <c:pt idx="631">
                  <c:v>529.675076044674</c:v>
                </c:pt>
                <c:pt idx="632">
                  <c:v>528.621363091453</c:v>
                </c:pt>
                <c:pt idx="633">
                  <c:v>527.470869276473</c:v>
                </c:pt>
                <c:pt idx="634">
                  <c:v>526.486021576812</c:v>
                </c:pt>
                <c:pt idx="635">
                  <c:v>525.257077656515</c:v>
                </c:pt>
                <c:pt idx="636">
                  <c:v>524.180207494276</c:v>
                </c:pt>
                <c:pt idx="637">
                  <c:v>523.10821140056</c:v>
                </c:pt>
                <c:pt idx="638">
                  <c:v>522.053956767798</c:v>
                </c:pt>
                <c:pt idx="639">
                  <c:v>520.812599254963</c:v>
                </c:pt>
                <c:pt idx="640">
                  <c:v>519.657831868091</c:v>
                </c:pt>
                <c:pt idx="641">
                  <c:v>518.46578374253</c:v>
                </c:pt>
                <c:pt idx="642">
                  <c:v>517.094344454445</c:v>
                </c:pt>
                <c:pt idx="643">
                  <c:v>515.778130982813</c:v>
                </c:pt>
                <c:pt idx="644">
                  <c:v>514.488643036072</c:v>
                </c:pt>
                <c:pt idx="645">
                  <c:v>512.969514513894</c:v>
                </c:pt>
                <c:pt idx="646">
                  <c:v>511.576265301472</c:v>
                </c:pt>
                <c:pt idx="647">
                  <c:v>510.193036462228</c:v>
                </c:pt>
                <c:pt idx="648">
                  <c:v>508.747074172004</c:v>
                </c:pt>
                <c:pt idx="649">
                  <c:v>507.203084104815</c:v>
                </c:pt>
                <c:pt idx="650">
                  <c:v>505.674125341674</c:v>
                </c:pt>
                <c:pt idx="651">
                  <c:v>503.93039418473</c:v>
                </c:pt>
                <c:pt idx="652">
                  <c:v>502.284788966007</c:v>
                </c:pt>
                <c:pt idx="653">
                  <c:v>500.601834944592</c:v>
                </c:pt>
                <c:pt idx="654">
                  <c:v>498.710805026693</c:v>
                </c:pt>
                <c:pt idx="655">
                  <c:v>496.845210407867</c:v>
                </c:pt>
                <c:pt idx="656">
                  <c:v>494.921535411853</c:v>
                </c:pt>
                <c:pt idx="657">
                  <c:v>492.824709245478</c:v>
                </c:pt>
                <c:pt idx="658">
                  <c:v>490.343232556131</c:v>
                </c:pt>
                <c:pt idx="659">
                  <c:v>487.640011929091</c:v>
                </c:pt>
                <c:pt idx="660">
                  <c:v>485.136547101458</c:v>
                </c:pt>
                <c:pt idx="661">
                  <c:v>481.823374780481</c:v>
                </c:pt>
                <c:pt idx="662">
                  <c:v>478.567662821748</c:v>
                </c:pt>
                <c:pt idx="663">
                  <c:v>475.491994224388</c:v>
                </c:pt>
                <c:pt idx="664">
                  <c:v>472.360520913679</c:v>
                </c:pt>
                <c:pt idx="665">
                  <c:v>469.228801601151</c:v>
                </c:pt>
                <c:pt idx="666">
                  <c:v>466.117536319951</c:v>
                </c:pt>
                <c:pt idx="667">
                  <c:v>463.010227935491</c:v>
                </c:pt>
                <c:pt idx="668">
                  <c:v>460.030830153232</c:v>
                </c:pt>
                <c:pt idx="669">
                  <c:v>457.547040747564</c:v>
                </c:pt>
                <c:pt idx="670">
                  <c:v>455.420949925387</c:v>
                </c:pt>
                <c:pt idx="671">
                  <c:v>452.348341931837</c:v>
                </c:pt>
                <c:pt idx="672">
                  <c:v>449.741804167306</c:v>
                </c:pt>
                <c:pt idx="673">
                  <c:v>446.58247541001</c:v>
                </c:pt>
                <c:pt idx="674">
                  <c:v>443.084750369042</c:v>
                </c:pt>
                <c:pt idx="675">
                  <c:v>440.079964495048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63285291"/>
        <c:axId val="95187691"/>
      </c:lineChart>
      <c:catAx>
        <c:axId val="63285291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95187691"/>
        <c:crosses val="autoZero"/>
        <c:auto val="1"/>
        <c:lblAlgn val="ctr"/>
        <c:lblOffset val="100"/>
        <c:noMultiLvlLbl val="0"/>
      </c:catAx>
      <c:valAx>
        <c:axId val="9518769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#,##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63285291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22700159" y="3646800"/>
      <a:ext cx="8581680" cy="51098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Times New Roman"/>
              </a:defRPr>
            </a:pPr>
            <a:r>
              <a:rPr sz="1400" b="0" strike="noStrike" spc="-1">
                <a:solidFill>
                  <a:srgbClr val="595959"/>
                </a:solidFill>
                <a:latin typeface="Times New Roman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936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[7]Лист1!$O$14:$O$689</c:f>
              <c:strCache>
                <c:ptCount val="676"/>
                <c:pt idx="0">
                  <c:v>0</c:v>
                </c:pt>
                <c:pt idx="1">
                  <c:v>0.00141447983753366</c:v>
                </c:pt>
                <c:pt idx="2">
                  <c:v>0.00366432246379165</c:v>
                </c:pt>
                <c:pt idx="3">
                  <c:v>0.00854701200230847</c:v>
                </c:pt>
                <c:pt idx="4">
                  <c:v>0.0123637564042249</c:v>
                </c:pt>
                <c:pt idx="5">
                  <c:v>0.0136712893810936</c:v>
                </c:pt>
                <c:pt idx="6">
                  <c:v>0.0149881338873944</c:v>
                </c:pt>
                <c:pt idx="7">
                  <c:v>0.0175962466370187</c:v>
                </c:pt>
                <c:pt idx="8">
                  <c:v>0.0189250511018088</c:v>
                </c:pt>
                <c:pt idx="9">
                  <c:v>0.0216162236839066</c:v>
                </c:pt>
                <c:pt idx="10">
                  <c:v>0.0229377253736399</c:v>
                </c:pt>
                <c:pt idx="11">
                  <c:v>0.0242527746753111</c:v>
                </c:pt>
                <c:pt idx="12">
                  <c:v>0.0268865732309656</c:v>
                </c:pt>
                <c:pt idx="13">
                  <c:v>0.0281747430050576</c:v>
                </c:pt>
                <c:pt idx="14">
                  <c:v>0.0294401580357898</c:v>
                </c:pt>
                <c:pt idx="15">
                  <c:v>0.0307701040248032</c:v>
                </c:pt>
                <c:pt idx="16">
                  <c:v>0.0321063431860336</c:v>
                </c:pt>
                <c:pt idx="17">
                  <c:v>0.0334508213267184</c:v>
                </c:pt>
                <c:pt idx="18">
                  <c:v>0.034806689486176</c:v>
                </c:pt>
                <c:pt idx="19">
                  <c:v>0.0361489838695719</c:v>
                </c:pt>
                <c:pt idx="20">
                  <c:v>0.037478832678583</c:v>
                </c:pt>
                <c:pt idx="21">
                  <c:v>0.041254127501827</c:v>
                </c:pt>
                <c:pt idx="22">
                  <c:v>0.0423311702673797</c:v>
                </c:pt>
                <c:pt idx="23">
                  <c:v>0.0430831046473914</c:v>
                </c:pt>
                <c:pt idx="24">
                  <c:v>0.0437984505664508</c:v>
                </c:pt>
                <c:pt idx="25">
                  <c:v>0.0450282484965378</c:v>
                </c:pt>
                <c:pt idx="26">
                  <c:v>0.0456090563535612</c:v>
                </c:pt>
                <c:pt idx="27">
                  <c:v>0.0461097410059508</c:v>
                </c:pt>
                <c:pt idx="28">
                  <c:v>0.0470092497079998</c:v>
                </c:pt>
                <c:pt idx="29">
                  <c:v>0.0484041611089432</c:v>
                </c:pt>
                <c:pt idx="30">
                  <c:v>0.0493629699717619</c:v>
                </c:pt>
                <c:pt idx="31">
                  <c:v>0.050133220129984</c:v>
                </c:pt>
                <c:pt idx="32">
                  <c:v>0.0511043060947582</c:v>
                </c:pt>
                <c:pt idx="33">
                  <c:v>0.0521327481950498</c:v>
                </c:pt>
                <c:pt idx="34">
                  <c:v>0.0550832673416319</c:v>
                </c:pt>
                <c:pt idx="35">
                  <c:v>0.0564075156835145</c:v>
                </c:pt>
                <c:pt idx="36">
                  <c:v>0.0573515682919558</c:v>
                </c:pt>
                <c:pt idx="37">
                  <c:v>0.0583478738606063</c:v>
                </c:pt>
                <c:pt idx="38">
                  <c:v>0.0594696425015153</c:v>
                </c:pt>
                <c:pt idx="39">
                  <c:v>0.0606081419458942</c:v>
                </c:pt>
                <c:pt idx="40">
                  <c:v>0.0616889910695655</c:v>
                </c:pt>
                <c:pt idx="41">
                  <c:v>0.0625805859910104</c:v>
                </c:pt>
                <c:pt idx="42">
                  <c:v>0.063641955028962</c:v>
                </c:pt>
                <c:pt idx="43">
                  <c:v>0.0664486817386873</c:v>
                </c:pt>
                <c:pt idx="44">
                  <c:v>0.0679541325675075</c:v>
                </c:pt>
                <c:pt idx="45">
                  <c:v>0.0710895933865419</c:v>
                </c:pt>
                <c:pt idx="46">
                  <c:v>0.0718355343666139</c:v>
                </c:pt>
                <c:pt idx="47">
                  <c:v>0.0723856058523111</c:v>
                </c:pt>
                <c:pt idx="48">
                  <c:v>0.0730620388233863</c:v>
                </c:pt>
                <c:pt idx="49">
                  <c:v>0.0739436831966693</c:v>
                </c:pt>
                <c:pt idx="50">
                  <c:v>0.0749812040737944</c:v>
                </c:pt>
                <c:pt idx="51">
                  <c:v>0.0799675892731475</c:v>
                </c:pt>
                <c:pt idx="52">
                  <c:v>0.0803880451757356</c:v>
                </c:pt>
                <c:pt idx="53">
                  <c:v>0.0809432892944875</c:v>
                </c:pt>
                <c:pt idx="54">
                  <c:v>0.0814976031391062</c:v>
                </c:pt>
                <c:pt idx="55">
                  <c:v>0.0824795360158621</c:v>
                </c:pt>
                <c:pt idx="56">
                  <c:v>0.0835992205627455</c:v>
                </c:pt>
                <c:pt idx="57">
                  <c:v>0.0861364109037767</c:v>
                </c:pt>
                <c:pt idx="58">
                  <c:v>0.0875613511829732</c:v>
                </c:pt>
                <c:pt idx="59">
                  <c:v>0.0889242367895899</c:v>
                </c:pt>
                <c:pt idx="60">
                  <c:v>0.0903284716839721</c:v>
                </c:pt>
                <c:pt idx="61">
                  <c:v>0.0917498416374439</c:v>
                </c:pt>
                <c:pt idx="62">
                  <c:v>0.0932072562791772</c:v>
                </c:pt>
                <c:pt idx="63">
                  <c:v>0.0945898713225622</c:v>
                </c:pt>
                <c:pt idx="64">
                  <c:v>0.096037918545317</c:v>
                </c:pt>
                <c:pt idx="65">
                  <c:v>0.0974831344408911</c:v>
                </c:pt>
                <c:pt idx="66">
                  <c:v>0.0989923023188881</c:v>
                </c:pt>
                <c:pt idx="67">
                  <c:v>0.100445363556612</c:v>
                </c:pt>
                <c:pt idx="68">
                  <c:v>0.101905374945425</c:v>
                </c:pt>
                <c:pt idx="69">
                  <c:v>0.103359336732613</c:v>
                </c:pt>
                <c:pt idx="70">
                  <c:v>0.104815415603211</c:v>
                </c:pt>
                <c:pt idx="71">
                  <c:v>0.10628390750604</c:v>
                </c:pt>
                <c:pt idx="72">
                  <c:v>0.107763474325737</c:v>
                </c:pt>
                <c:pt idx="73">
                  <c:v>0.109235609113537</c:v>
                </c:pt>
                <c:pt idx="74">
                  <c:v>0.110772389206932</c:v>
                </c:pt>
                <c:pt idx="75">
                  <c:v>0.112264780395132</c:v>
                </c:pt>
                <c:pt idx="76">
                  <c:v>0.113751831344986</c:v>
                </c:pt>
                <c:pt idx="77">
                  <c:v>0.11524109690902</c:v>
                </c:pt>
                <c:pt idx="78">
                  <c:v>0.116738893918225</c:v>
                </c:pt>
                <c:pt idx="79">
                  <c:v>0.118227119796137</c:v>
                </c:pt>
                <c:pt idx="80">
                  <c:v>0.119718970252532</c:v>
                </c:pt>
                <c:pt idx="81">
                  <c:v>0.121207535045733</c:v>
                </c:pt>
                <c:pt idx="82">
                  <c:v>0.122745443758544</c:v>
                </c:pt>
                <c:pt idx="83">
                  <c:v>0.124246880879615</c:v>
                </c:pt>
                <c:pt idx="84">
                  <c:v>0.125748453250699</c:v>
                </c:pt>
                <c:pt idx="85">
                  <c:v>0.127250866636449</c:v>
                </c:pt>
                <c:pt idx="86">
                  <c:v>0.128762516291374</c:v>
                </c:pt>
                <c:pt idx="87">
                  <c:v>0.13048073855873</c:v>
                </c:pt>
                <c:pt idx="88">
                  <c:v>0.132005113386895</c:v>
                </c:pt>
                <c:pt idx="89">
                  <c:v>0.133526111402947</c:v>
                </c:pt>
                <c:pt idx="90">
                  <c:v>0.135103564016164</c:v>
                </c:pt>
                <c:pt idx="91">
                  <c:v>0.136629285680681</c:v>
                </c:pt>
                <c:pt idx="92">
                  <c:v>0.138155906095165</c:v>
                </c:pt>
                <c:pt idx="93">
                  <c:v>0.139678525817254</c:v>
                </c:pt>
                <c:pt idx="94">
                  <c:v>0.141208496978934</c:v>
                </c:pt>
                <c:pt idx="95">
                  <c:v>0.144249180924089</c:v>
                </c:pt>
                <c:pt idx="96">
                  <c:v>0.145800357388192</c:v>
                </c:pt>
                <c:pt idx="97">
                  <c:v>0.147400921762855</c:v>
                </c:pt>
                <c:pt idx="98">
                  <c:v>0.148955550467358</c:v>
                </c:pt>
                <c:pt idx="99">
                  <c:v>0.150514775476613</c:v>
                </c:pt>
                <c:pt idx="100">
                  <c:v>0.152070748006395</c:v>
                </c:pt>
                <c:pt idx="101">
                  <c:v>0.153639206642962</c:v>
                </c:pt>
                <c:pt idx="102">
                  <c:v>0.155197866218244</c:v>
                </c:pt>
                <c:pt idx="103">
                  <c:v>0.1567604185412</c:v>
                </c:pt>
                <c:pt idx="104">
                  <c:v>0.158318231331641</c:v>
                </c:pt>
                <c:pt idx="105">
                  <c:v>0.159933241290105</c:v>
                </c:pt>
                <c:pt idx="106">
                  <c:v>0.161509690858253</c:v>
                </c:pt>
                <c:pt idx="107">
                  <c:v>0.16308655109703</c:v>
                </c:pt>
                <c:pt idx="108">
                  <c:v>0.164664430632566</c:v>
                </c:pt>
                <c:pt idx="109">
                  <c:v>0.166242593642536</c:v>
                </c:pt>
                <c:pt idx="110">
                  <c:v>0.167823251188294</c:v>
                </c:pt>
                <c:pt idx="111">
                  <c:v>0.169408628336557</c:v>
                </c:pt>
                <c:pt idx="112">
                  <c:v>0.170993561976012</c:v>
                </c:pt>
                <c:pt idx="113">
                  <c:v>0.172628448422918</c:v>
                </c:pt>
                <c:pt idx="114">
                  <c:v>0.174219982795464</c:v>
                </c:pt>
                <c:pt idx="115">
                  <c:v>0.175806742504869</c:v>
                </c:pt>
                <c:pt idx="116">
                  <c:v>0.177388700763617</c:v>
                </c:pt>
                <c:pt idx="117">
                  <c:v>0.178975277310389</c:v>
                </c:pt>
                <c:pt idx="118">
                  <c:v>0.180568859179691</c:v>
                </c:pt>
                <c:pt idx="119">
                  <c:v>0.182164236061402</c:v>
                </c:pt>
                <c:pt idx="120">
                  <c:v>0.183774030813008</c:v>
                </c:pt>
                <c:pt idx="121">
                  <c:v>0.185435843777067</c:v>
                </c:pt>
                <c:pt idx="122">
                  <c:v>0.187065706809472</c:v>
                </c:pt>
                <c:pt idx="123">
                  <c:v>0.188684043146152</c:v>
                </c:pt>
                <c:pt idx="124">
                  <c:v>0.19030060296801</c:v>
                </c:pt>
                <c:pt idx="125">
                  <c:v>0.191927210738682</c:v>
                </c:pt>
                <c:pt idx="126">
                  <c:v>0.193552054571384</c:v>
                </c:pt>
                <c:pt idx="127">
                  <c:v>0.19517726776969</c:v>
                </c:pt>
                <c:pt idx="128">
                  <c:v>0.196804367002132</c:v>
                </c:pt>
                <c:pt idx="129">
                  <c:v>0.198483558075883</c:v>
                </c:pt>
                <c:pt idx="130">
                  <c:v>0.200114526068941</c:v>
                </c:pt>
                <c:pt idx="131">
                  <c:v>0.201751975213588</c:v>
                </c:pt>
                <c:pt idx="132">
                  <c:v>0.203394403811522</c:v>
                </c:pt>
                <c:pt idx="133">
                  <c:v>0.205036470964642</c:v>
                </c:pt>
                <c:pt idx="134">
                  <c:v>0.206687245630396</c:v>
                </c:pt>
                <c:pt idx="135">
                  <c:v>0.20834459185395</c:v>
                </c:pt>
                <c:pt idx="136">
                  <c:v>0.20998340019582</c:v>
                </c:pt>
                <c:pt idx="137">
                  <c:v>0.211694778526897</c:v>
                </c:pt>
                <c:pt idx="138">
                  <c:v>0.213348999000765</c:v>
                </c:pt>
                <c:pt idx="139">
                  <c:v>0.216637530486217</c:v>
                </c:pt>
                <c:pt idx="140">
                  <c:v>0.218289997155773</c:v>
                </c:pt>
                <c:pt idx="141">
                  <c:v>0.219936002691968</c:v>
                </c:pt>
                <c:pt idx="142">
                  <c:v>0.221603145063872</c:v>
                </c:pt>
                <c:pt idx="143">
                  <c:v>0.223285418344767</c:v>
                </c:pt>
                <c:pt idx="144">
                  <c:v>0.225013482879772</c:v>
                </c:pt>
                <c:pt idx="145">
                  <c:v>0.226700725292185</c:v>
                </c:pt>
                <c:pt idx="146">
                  <c:v>0.228390035344591</c:v>
                </c:pt>
                <c:pt idx="147">
                  <c:v>0.230066765180711</c:v>
                </c:pt>
                <c:pt idx="148">
                  <c:v>0.231752470316308</c:v>
                </c:pt>
                <c:pt idx="149">
                  <c:v>0.233444961502621</c:v>
                </c:pt>
                <c:pt idx="150">
                  <c:v>0.235129406446209</c:v>
                </c:pt>
                <c:pt idx="151">
                  <c:v>0.236826046390831</c:v>
                </c:pt>
                <c:pt idx="152">
                  <c:v>0.240219395095016</c:v>
                </c:pt>
                <c:pt idx="153">
                  <c:v>0.241920727120432</c:v>
                </c:pt>
                <c:pt idx="154">
                  <c:v>0.243634375362616</c:v>
                </c:pt>
                <c:pt idx="155">
                  <c:v>0.245352559975503</c:v>
                </c:pt>
                <c:pt idx="156">
                  <c:v>0.2470729030853</c:v>
                </c:pt>
                <c:pt idx="157">
                  <c:v>0.248785945278175</c:v>
                </c:pt>
                <c:pt idx="158">
                  <c:v>0.250515416234367</c:v>
                </c:pt>
                <c:pt idx="159">
                  <c:v>0.252303132360715</c:v>
                </c:pt>
                <c:pt idx="160">
                  <c:v>0.254026773999341</c:v>
                </c:pt>
                <c:pt idx="161">
                  <c:v>0.255748694346124</c:v>
                </c:pt>
                <c:pt idx="162">
                  <c:v>0.257481518685332</c:v>
                </c:pt>
                <c:pt idx="163">
                  <c:v>0.259206977781251</c:v>
                </c:pt>
                <c:pt idx="164">
                  <c:v>0.260937848913798</c:v>
                </c:pt>
                <c:pt idx="165">
                  <c:v>0.262677262456387</c:v>
                </c:pt>
                <c:pt idx="166">
                  <c:v>0.264417268675681</c:v>
                </c:pt>
                <c:pt idx="167">
                  <c:v>0.266220401665052</c:v>
                </c:pt>
                <c:pt idx="168">
                  <c:v>0.267969851732879</c:v>
                </c:pt>
                <c:pt idx="169">
                  <c:v>0.269729582339943</c:v>
                </c:pt>
                <c:pt idx="170">
                  <c:v>0.271486824695423</c:v>
                </c:pt>
                <c:pt idx="171">
                  <c:v>0.27323828052872</c:v>
                </c:pt>
                <c:pt idx="172">
                  <c:v>0.274991166627855</c:v>
                </c:pt>
                <c:pt idx="173">
                  <c:v>0.276755218998038</c:v>
                </c:pt>
                <c:pt idx="174">
                  <c:v>0.278519231723166</c:v>
                </c:pt>
                <c:pt idx="175">
                  <c:v>0.280338227094405</c:v>
                </c:pt>
                <c:pt idx="176">
                  <c:v>0.282110231684424</c:v>
                </c:pt>
                <c:pt idx="177">
                  <c:v>0.283876266250789</c:v>
                </c:pt>
                <c:pt idx="178">
                  <c:v>0.285647085524013</c:v>
                </c:pt>
                <c:pt idx="179">
                  <c:v>0.287440722930271</c:v>
                </c:pt>
                <c:pt idx="180">
                  <c:v>0.289230226530421</c:v>
                </c:pt>
                <c:pt idx="181">
                  <c:v>0.291020434306793</c:v>
                </c:pt>
                <c:pt idx="182">
                  <c:v>0.292824722381374</c:v>
                </c:pt>
                <c:pt idx="183">
                  <c:v>0.294694796701613</c:v>
                </c:pt>
                <c:pt idx="184">
                  <c:v>0.296474681966235</c:v>
                </c:pt>
                <c:pt idx="185">
                  <c:v>0.298269510613365</c:v>
                </c:pt>
                <c:pt idx="186">
                  <c:v>0.300076830857654</c:v>
                </c:pt>
                <c:pt idx="187">
                  <c:v>0.301864085411782</c:v>
                </c:pt>
                <c:pt idx="188">
                  <c:v>0.303666229814101</c:v>
                </c:pt>
                <c:pt idx="189">
                  <c:v>0.305475717858188</c:v>
                </c:pt>
                <c:pt idx="190">
                  <c:v>0.307296120970597</c:v>
                </c:pt>
                <c:pt idx="191">
                  <c:v>0.30918583113833</c:v>
                </c:pt>
                <c:pt idx="192">
                  <c:v>0.311019674124997</c:v>
                </c:pt>
                <c:pt idx="193">
                  <c:v>0.312844235446124</c:v>
                </c:pt>
                <c:pt idx="194">
                  <c:v>0.314674695693107</c:v>
                </c:pt>
                <c:pt idx="195">
                  <c:v>0.31650009639454</c:v>
                </c:pt>
                <c:pt idx="196">
                  <c:v>0.318342413425221</c:v>
                </c:pt>
                <c:pt idx="197">
                  <c:v>0.320174527622044</c:v>
                </c:pt>
                <c:pt idx="198">
                  <c:v>0.322007421931979</c:v>
                </c:pt>
                <c:pt idx="199">
                  <c:v>0.323899727991633</c:v>
                </c:pt>
                <c:pt idx="200">
                  <c:v>0.325751420122198</c:v>
                </c:pt>
                <c:pt idx="201">
                  <c:v>0.327611741770421</c:v>
                </c:pt>
                <c:pt idx="202">
                  <c:v>0.32946859189598</c:v>
                </c:pt>
                <c:pt idx="203">
                  <c:v>0.331330634247218</c:v>
                </c:pt>
                <c:pt idx="204">
                  <c:v>0.333184980646703</c:v>
                </c:pt>
                <c:pt idx="205">
                  <c:v>0.335057451240032</c:v>
                </c:pt>
                <c:pt idx="206">
                  <c:v>0.336919601619959</c:v>
                </c:pt>
                <c:pt idx="207">
                  <c:v>0.338862830924224</c:v>
                </c:pt>
                <c:pt idx="208">
                  <c:v>0.340740710343641</c:v>
                </c:pt>
                <c:pt idx="209">
                  <c:v>0.34261260506187</c:v>
                </c:pt>
                <c:pt idx="210">
                  <c:v>0.344480235720761</c:v>
                </c:pt>
                <c:pt idx="211">
                  <c:v>0.346374878529422</c:v>
                </c:pt>
                <c:pt idx="212">
                  <c:v>0.34825824333894</c:v>
                </c:pt>
                <c:pt idx="213">
                  <c:v>0.350145161905538</c:v>
                </c:pt>
                <c:pt idx="214">
                  <c:v>0.352043481250644</c:v>
                </c:pt>
                <c:pt idx="215">
                  <c:v>0.354007463372987</c:v>
                </c:pt>
                <c:pt idx="216">
                  <c:v>0.355910464027206</c:v>
                </c:pt>
                <c:pt idx="217">
                  <c:v>0.357830325758879</c:v>
                </c:pt>
                <c:pt idx="218">
                  <c:v>0.359749410396449</c:v>
                </c:pt>
                <c:pt idx="219">
                  <c:v>0.361651887746275</c:v>
                </c:pt>
                <c:pt idx="220">
                  <c:v>0.363567710640996</c:v>
                </c:pt>
                <c:pt idx="221">
                  <c:v>0.365485565394045</c:v>
                </c:pt>
                <c:pt idx="222">
                  <c:v>0.367412357650518</c:v>
                </c:pt>
                <c:pt idx="223">
                  <c:v>0.36940242739217</c:v>
                </c:pt>
                <c:pt idx="224">
                  <c:v>0.371322471630894</c:v>
                </c:pt>
                <c:pt idx="225">
                  <c:v>0.373250740327453</c:v>
                </c:pt>
                <c:pt idx="226">
                  <c:v>0.375185458172846</c:v>
                </c:pt>
                <c:pt idx="227">
                  <c:v>0.37712650091702</c:v>
                </c:pt>
                <c:pt idx="228">
                  <c:v>0.379073141539923</c:v>
                </c:pt>
                <c:pt idx="229">
                  <c:v>0.381022665733263</c:v>
                </c:pt>
                <c:pt idx="230">
                  <c:v>0.382973408384103</c:v>
                </c:pt>
                <c:pt idx="231">
                  <c:v>0.384943238187569</c:v>
                </c:pt>
                <c:pt idx="232">
                  <c:v>0.386962108149459</c:v>
                </c:pt>
                <c:pt idx="233">
                  <c:v>0.38894273633161</c:v>
                </c:pt>
                <c:pt idx="234">
                  <c:v>0.390924528228387</c:v>
                </c:pt>
                <c:pt idx="235">
                  <c:v>0.392897474364842</c:v>
                </c:pt>
                <c:pt idx="236">
                  <c:v>0.394863209149475</c:v>
                </c:pt>
                <c:pt idx="237">
                  <c:v>0.396844719320714</c:v>
                </c:pt>
                <c:pt idx="238">
                  <c:v>0.39882923403276</c:v>
                </c:pt>
                <c:pt idx="239">
                  <c:v>0.400829646066803</c:v>
                </c:pt>
                <c:pt idx="240">
                  <c:v>0.402884611569974</c:v>
                </c:pt>
                <c:pt idx="241">
                  <c:v>0.404883031382155</c:v>
                </c:pt>
                <c:pt idx="242">
                  <c:v>0.406867806226646</c:v>
                </c:pt>
                <c:pt idx="243">
                  <c:v>0.408880623687627</c:v>
                </c:pt>
                <c:pt idx="244">
                  <c:v>0.41365594238554</c:v>
                </c:pt>
                <c:pt idx="245">
                  <c:v>0.415662950694057</c:v>
                </c:pt>
                <c:pt idx="246">
                  <c:v>0.417756075613804</c:v>
                </c:pt>
                <c:pt idx="247">
                  <c:v>0.419777822076738</c:v>
                </c:pt>
                <c:pt idx="248">
                  <c:v>0.421817771442144</c:v>
                </c:pt>
                <c:pt idx="249">
                  <c:v>0.423855380228373</c:v>
                </c:pt>
                <c:pt idx="250">
                  <c:v>0.425903673129679</c:v>
                </c:pt>
                <c:pt idx="251">
                  <c:v>0.42794484742986</c:v>
                </c:pt>
                <c:pt idx="252">
                  <c:v>0.429990196645747</c:v>
                </c:pt>
                <c:pt idx="253">
                  <c:v>0.432056873333363</c:v>
                </c:pt>
                <c:pt idx="254">
                  <c:v>0.434167460491397</c:v>
                </c:pt>
                <c:pt idx="255">
                  <c:v>0.436229450205928</c:v>
                </c:pt>
                <c:pt idx="256">
                  <c:v>0.438290865213608</c:v>
                </c:pt>
                <c:pt idx="257">
                  <c:v>0.440335548640469</c:v>
                </c:pt>
                <c:pt idx="258">
                  <c:v>0.442391053603227</c:v>
                </c:pt>
                <c:pt idx="259">
                  <c:v>0.444468141809391</c:v>
                </c:pt>
                <c:pt idx="260">
                  <c:v>0.446532167705088</c:v>
                </c:pt>
                <c:pt idx="261">
                  <c:v>0.448607136209696</c:v>
                </c:pt>
                <c:pt idx="262">
                  <c:v>0.450760649779154</c:v>
                </c:pt>
                <c:pt idx="263">
                  <c:v>0.452856028183967</c:v>
                </c:pt>
                <c:pt idx="264">
                  <c:v>0.454954823113161</c:v>
                </c:pt>
                <c:pt idx="265">
                  <c:v>0.457050316649004</c:v>
                </c:pt>
                <c:pt idx="266">
                  <c:v>0.459133591883113</c:v>
                </c:pt>
                <c:pt idx="267">
                  <c:v>0.461229953558841</c:v>
                </c:pt>
                <c:pt idx="268">
                  <c:v>0.463321963482468</c:v>
                </c:pt>
                <c:pt idx="269">
                  <c:v>0.46543607614607</c:v>
                </c:pt>
                <c:pt idx="270">
                  <c:v>0.467612405204826</c:v>
                </c:pt>
                <c:pt idx="271">
                  <c:v>0.469731625701513</c:v>
                </c:pt>
                <c:pt idx="272">
                  <c:v>0.471846516156992</c:v>
                </c:pt>
                <c:pt idx="273">
                  <c:v>0.473973736079288</c:v>
                </c:pt>
                <c:pt idx="274">
                  <c:v>0.476104486388916</c:v>
                </c:pt>
                <c:pt idx="275">
                  <c:v>0.478249680286965</c:v>
                </c:pt>
                <c:pt idx="276">
                  <c:v>0.480372595490689</c:v>
                </c:pt>
                <c:pt idx="277">
                  <c:v>0.482523942385345</c:v>
                </c:pt>
                <c:pt idx="278">
                  <c:v>0.484737821370222</c:v>
                </c:pt>
                <c:pt idx="279">
                  <c:v>0.486897574858754</c:v>
                </c:pt>
                <c:pt idx="280">
                  <c:v>0.489043862360392</c:v>
                </c:pt>
                <c:pt idx="281">
                  <c:v>0.491183724034266</c:v>
                </c:pt>
                <c:pt idx="282">
                  <c:v>0.493334305192997</c:v>
                </c:pt>
                <c:pt idx="283">
                  <c:v>0.495482353461171</c:v>
                </c:pt>
                <c:pt idx="284">
                  <c:v>0.497650244316545</c:v>
                </c:pt>
                <c:pt idx="285">
                  <c:v>0.499830897911436</c:v>
                </c:pt>
                <c:pt idx="286">
                  <c:v>0.502077109823829</c:v>
                </c:pt>
                <c:pt idx="287">
                  <c:v>0.50425918482224</c:v>
                </c:pt>
                <c:pt idx="288">
                  <c:v>0.506446207547426</c:v>
                </c:pt>
                <c:pt idx="289">
                  <c:v>0.508623674667356</c:v>
                </c:pt>
                <c:pt idx="290">
                  <c:v>0.510819234203071</c:v>
                </c:pt>
                <c:pt idx="291">
                  <c:v>0.513008338897435</c:v>
                </c:pt>
                <c:pt idx="292">
                  <c:v>0.515212512625565</c:v>
                </c:pt>
                <c:pt idx="293">
                  <c:v>0.517387370896543</c:v>
                </c:pt>
                <c:pt idx="294">
                  <c:v>0.519663099847134</c:v>
                </c:pt>
                <c:pt idx="295">
                  <c:v>0.521884109819815</c:v>
                </c:pt>
                <c:pt idx="296">
                  <c:v>0.524095490765526</c:v>
                </c:pt>
                <c:pt idx="297">
                  <c:v>0.526314761481491</c:v>
                </c:pt>
                <c:pt idx="298">
                  <c:v>0.528558898157318</c:v>
                </c:pt>
                <c:pt idx="299">
                  <c:v>0.530791289923229</c:v>
                </c:pt>
                <c:pt idx="300">
                  <c:v>0.533035937918062</c:v>
                </c:pt>
                <c:pt idx="301">
                  <c:v>0.535285635694622</c:v>
                </c:pt>
                <c:pt idx="302">
                  <c:v>0.537619236315034</c:v>
                </c:pt>
                <c:pt idx="303">
                  <c:v>0.539851812527248</c:v>
                </c:pt>
                <c:pt idx="304">
                  <c:v>0.542108513178654</c:v>
                </c:pt>
                <c:pt idx="305">
                  <c:v>0.544351328501766</c:v>
                </c:pt>
                <c:pt idx="306">
                  <c:v>0.546597924609965</c:v>
                </c:pt>
                <c:pt idx="307">
                  <c:v>0.548845258858246</c:v>
                </c:pt>
                <c:pt idx="308">
                  <c:v>0.551107397888659</c:v>
                </c:pt>
                <c:pt idx="309">
                  <c:v>0.553379906530375</c:v>
                </c:pt>
                <c:pt idx="310">
                  <c:v>0.555731337360687</c:v>
                </c:pt>
                <c:pt idx="311">
                  <c:v>0.558033826265127</c:v>
                </c:pt>
                <c:pt idx="312">
                  <c:v>0.560326332694328</c:v>
                </c:pt>
                <c:pt idx="313">
                  <c:v>0.562612246908831</c:v>
                </c:pt>
                <c:pt idx="314">
                  <c:v>0.564889316413863</c:v>
                </c:pt>
                <c:pt idx="315">
                  <c:v>0.567194497864153</c:v>
                </c:pt>
                <c:pt idx="316">
                  <c:v>0.5694820373862</c:v>
                </c:pt>
                <c:pt idx="317">
                  <c:v>0.571777032058303</c:v>
                </c:pt>
                <c:pt idx="318">
                  <c:v>0.574161285325991</c:v>
                </c:pt>
                <c:pt idx="319">
                  <c:v>0.576469277139102</c:v>
                </c:pt>
                <c:pt idx="320">
                  <c:v>0.578719173268896</c:v>
                </c:pt>
                <c:pt idx="321">
                  <c:v>0.581118961813118</c:v>
                </c:pt>
                <c:pt idx="322">
                  <c:v>0.583449605461319</c:v>
                </c:pt>
                <c:pt idx="323">
                  <c:v>0.585795590103709</c:v>
                </c:pt>
                <c:pt idx="324">
                  <c:v>0.588127252030466</c:v>
                </c:pt>
                <c:pt idx="325">
                  <c:v>0.590486692373581</c:v>
                </c:pt>
                <c:pt idx="326">
                  <c:v>0.592899097488041</c:v>
                </c:pt>
                <c:pt idx="327">
                  <c:v>0.595253997138861</c:v>
                </c:pt>
                <c:pt idx="328">
                  <c:v>0.597604248728996</c:v>
                </c:pt>
                <c:pt idx="329">
                  <c:v>0.599942042320217</c:v>
                </c:pt>
                <c:pt idx="330">
                  <c:v>0.602284174606368</c:v>
                </c:pt>
                <c:pt idx="331">
                  <c:v>0.604654453018106</c:v>
                </c:pt>
                <c:pt idx="332">
                  <c:v>0.607009951043933</c:v>
                </c:pt>
                <c:pt idx="333">
                  <c:v>0.609366225645789</c:v>
                </c:pt>
                <c:pt idx="334">
                  <c:v>0.611831176159761</c:v>
                </c:pt>
                <c:pt idx="335">
                  <c:v>0.61420922930845</c:v>
                </c:pt>
                <c:pt idx="336">
                  <c:v>0.616586016223248</c:v>
                </c:pt>
                <c:pt idx="337">
                  <c:v>0.618971941407116</c:v>
                </c:pt>
                <c:pt idx="338">
                  <c:v>0.621340543588762</c:v>
                </c:pt>
                <c:pt idx="339">
                  <c:v>0.623732032883775</c:v>
                </c:pt>
                <c:pt idx="340">
                  <c:v>0.626116617646222</c:v>
                </c:pt>
                <c:pt idx="341">
                  <c:v>0.628515089940337</c:v>
                </c:pt>
                <c:pt idx="342">
                  <c:v>0.630965034381326</c:v>
                </c:pt>
                <c:pt idx="343">
                  <c:v>0.633349319875788</c:v>
                </c:pt>
                <c:pt idx="344">
                  <c:v>0.635769736155639</c:v>
                </c:pt>
                <c:pt idx="345">
                  <c:v>0.638190119816405</c:v>
                </c:pt>
                <c:pt idx="346">
                  <c:v>0.640443360866915</c:v>
                </c:pt>
                <c:pt idx="347">
                  <c:v>0.642975962248145</c:v>
                </c:pt>
                <c:pt idx="348">
                  <c:v>0.645412682483296</c:v>
                </c:pt>
                <c:pt idx="349">
                  <c:v>0.647844824804956</c:v>
                </c:pt>
                <c:pt idx="350">
                  <c:v>0.650407588033564</c:v>
                </c:pt>
                <c:pt idx="351">
                  <c:v>0.65284832849809</c:v>
                </c:pt>
                <c:pt idx="352">
                  <c:v>0.655292637913655</c:v>
                </c:pt>
                <c:pt idx="353">
                  <c:v>0.657738323750431</c:v>
                </c:pt>
                <c:pt idx="354">
                  <c:v>0.660183763977847</c:v>
                </c:pt>
                <c:pt idx="355">
                  <c:v>0.662637619595697</c:v>
                </c:pt>
                <c:pt idx="356">
                  <c:v>0.665078305604587</c:v>
                </c:pt>
                <c:pt idx="357">
                  <c:v>0.667549080947173</c:v>
                </c:pt>
                <c:pt idx="358">
                  <c:v>0.670099915538251</c:v>
                </c:pt>
                <c:pt idx="359">
                  <c:v>0.672612066894187</c:v>
                </c:pt>
                <c:pt idx="360">
                  <c:v>0.675109711922638</c:v>
                </c:pt>
                <c:pt idx="361">
                  <c:v>0.677609925198618</c:v>
                </c:pt>
                <c:pt idx="362">
                  <c:v>0.680102044350351</c:v>
                </c:pt>
                <c:pt idx="363">
                  <c:v>0.682628577968536</c:v>
                </c:pt>
                <c:pt idx="364">
                  <c:v>0.685133251353398</c:v>
                </c:pt>
                <c:pt idx="365">
                  <c:v>0.68762581100781</c:v>
                </c:pt>
                <c:pt idx="366">
                  <c:v>0.690215180239014</c:v>
                </c:pt>
                <c:pt idx="367">
                  <c:v>0.692722737675599</c:v>
                </c:pt>
                <c:pt idx="368">
                  <c:v>0.695231597258636</c:v>
                </c:pt>
                <c:pt idx="369">
                  <c:v>0.697765570070361</c:v>
                </c:pt>
                <c:pt idx="370">
                  <c:v>0.700288386082555</c:v>
                </c:pt>
                <c:pt idx="371">
                  <c:v>0.70283374754578</c:v>
                </c:pt>
                <c:pt idx="372">
                  <c:v>0.705379288756392</c:v>
                </c:pt>
                <c:pt idx="373">
                  <c:v>0.70792900869724</c:v>
                </c:pt>
                <c:pt idx="374">
                  <c:v>0.710451590485149</c:v>
                </c:pt>
                <c:pt idx="375">
                  <c:v>0.713121189954711</c:v>
                </c:pt>
                <c:pt idx="376">
                  <c:v>0.715708402094392</c:v>
                </c:pt>
                <c:pt idx="377">
                  <c:v>0.718275672300752</c:v>
                </c:pt>
                <c:pt idx="378">
                  <c:v>0.720846984715079</c:v>
                </c:pt>
                <c:pt idx="379">
                  <c:v>0.723423639698176</c:v>
                </c:pt>
                <c:pt idx="380">
                  <c:v>0.726029942361539</c:v>
                </c:pt>
                <c:pt idx="381">
                  <c:v>0.728626248600516</c:v>
                </c:pt>
                <c:pt idx="382">
                  <c:v>0.731242055134409</c:v>
                </c:pt>
                <c:pt idx="383">
                  <c:v>0.739186074429956</c:v>
                </c:pt>
                <c:pt idx="384">
                  <c:v>0.747010056640302</c:v>
                </c:pt>
                <c:pt idx="385">
                  <c:v>0.749628923290099</c:v>
                </c:pt>
                <c:pt idx="386">
                  <c:v>0.752276720610546</c:v>
                </c:pt>
                <c:pt idx="387">
                  <c:v>0.755016472307062</c:v>
                </c:pt>
                <c:pt idx="388">
                  <c:v>0.757673268549583</c:v>
                </c:pt>
                <c:pt idx="389">
                  <c:v>0.760371612772665</c:v>
                </c:pt>
                <c:pt idx="390">
                  <c:v>0.76304135566174</c:v>
                </c:pt>
                <c:pt idx="391">
                  <c:v>0.765720928543301</c:v>
                </c:pt>
                <c:pt idx="392">
                  <c:v>0.768399629050534</c:v>
                </c:pt>
                <c:pt idx="393">
                  <c:v>0.771104409182858</c:v>
                </c:pt>
                <c:pt idx="394">
                  <c:v>0.773797588797648</c:v>
                </c:pt>
                <c:pt idx="395">
                  <c:v>0.776576449198157</c:v>
                </c:pt>
                <c:pt idx="396">
                  <c:v>0.778982779710718</c:v>
                </c:pt>
                <c:pt idx="397">
                  <c:v>0.781921127777533</c:v>
                </c:pt>
                <c:pt idx="398">
                  <c:v>0.78465367263273</c:v>
                </c:pt>
                <c:pt idx="399">
                  <c:v>0.787359195237298</c:v>
                </c:pt>
                <c:pt idx="400">
                  <c:v>0.790087180089722</c:v>
                </c:pt>
                <c:pt idx="401">
                  <c:v>0.792800570617467</c:v>
                </c:pt>
                <c:pt idx="402">
                  <c:v>0.795521343669583</c:v>
                </c:pt>
                <c:pt idx="403">
                  <c:v>0.798371022074624</c:v>
                </c:pt>
                <c:pt idx="404">
                  <c:v>0.801120678330287</c:v>
                </c:pt>
                <c:pt idx="405">
                  <c:v>0.803879309924419</c:v>
                </c:pt>
                <c:pt idx="406">
                  <c:v>0.806667936711372</c:v>
                </c:pt>
                <c:pt idx="407">
                  <c:v>0.809443336629313</c:v>
                </c:pt>
                <c:pt idx="408">
                  <c:v>0.812201399790763</c:v>
                </c:pt>
                <c:pt idx="409">
                  <c:v>0.814967090907847</c:v>
                </c:pt>
                <c:pt idx="410">
                  <c:v>0.817757412442499</c:v>
                </c:pt>
                <c:pt idx="411">
                  <c:v>0.820619054994553</c:v>
                </c:pt>
                <c:pt idx="412">
                  <c:v>0.823419528640235</c:v>
                </c:pt>
                <c:pt idx="413">
                  <c:v>0.826202210446999</c:v>
                </c:pt>
                <c:pt idx="414">
                  <c:v>0.829015283870336</c:v>
                </c:pt>
                <c:pt idx="415">
                  <c:v>0.831848950167581</c:v>
                </c:pt>
                <c:pt idx="416">
                  <c:v>0.834685163178183</c:v>
                </c:pt>
                <c:pt idx="417">
                  <c:v>0.837502053513995</c:v>
                </c:pt>
                <c:pt idx="418">
                  <c:v>0.840322564292204</c:v>
                </c:pt>
                <c:pt idx="419">
                  <c:v>0.843265312173828</c:v>
                </c:pt>
                <c:pt idx="420">
                  <c:v>0.84611232636091</c:v>
                </c:pt>
                <c:pt idx="421">
                  <c:v>0.84882119606505</c:v>
                </c:pt>
                <c:pt idx="422">
                  <c:v>0.851770612537019</c:v>
                </c:pt>
                <c:pt idx="423">
                  <c:v>0.854423749674637</c:v>
                </c:pt>
                <c:pt idx="424">
                  <c:v>0.857444171271131</c:v>
                </c:pt>
                <c:pt idx="425">
                  <c:v>0.860346647578083</c:v>
                </c:pt>
                <c:pt idx="426">
                  <c:v>0.86322799019134</c:v>
                </c:pt>
                <c:pt idx="427">
                  <c:v>0.865870691077099</c:v>
                </c:pt>
                <c:pt idx="428">
                  <c:v>0.869028333243502</c:v>
                </c:pt>
                <c:pt idx="429">
                  <c:v>0.871861728816136</c:v>
                </c:pt>
                <c:pt idx="430">
                  <c:v>0.874869519137217</c:v>
                </c:pt>
                <c:pt idx="431">
                  <c:v>0.87780332489745</c:v>
                </c:pt>
                <c:pt idx="432">
                  <c:v>0.88072795610248</c:v>
                </c:pt>
                <c:pt idx="433">
                  <c:v>0.883639290819246</c:v>
                </c:pt>
                <c:pt idx="434">
                  <c:v>0.886546756867361</c:v>
                </c:pt>
                <c:pt idx="435">
                  <c:v>0.889556560567017</c:v>
                </c:pt>
                <c:pt idx="436">
                  <c:v>0.892337636561732</c:v>
                </c:pt>
                <c:pt idx="437">
                  <c:v>0.89547622401503</c:v>
                </c:pt>
                <c:pt idx="438">
                  <c:v>0.898434693568316</c:v>
                </c:pt>
                <c:pt idx="439">
                  <c:v>0.901071121377046</c:v>
                </c:pt>
                <c:pt idx="440">
                  <c:v>0.904035167587036</c:v>
                </c:pt>
                <c:pt idx="441">
                  <c:v>0.907095878739473</c:v>
                </c:pt>
                <c:pt idx="442">
                  <c:v>0.909981267829242</c:v>
                </c:pt>
                <c:pt idx="443">
                  <c:v>0.913175253955136</c:v>
                </c:pt>
                <c:pt idx="444">
                  <c:v>0.916080087676067</c:v>
                </c:pt>
                <c:pt idx="445">
                  <c:v>0.918892500364712</c:v>
                </c:pt>
                <c:pt idx="446">
                  <c:v>0.921890629540508</c:v>
                </c:pt>
                <c:pt idx="447">
                  <c:v>0.925145538118064</c:v>
                </c:pt>
                <c:pt idx="448">
                  <c:v>0.927980174713557</c:v>
                </c:pt>
                <c:pt idx="449">
                  <c:v>0.930755091040773</c:v>
                </c:pt>
                <c:pt idx="450">
                  <c:v>0.933689569140588</c:v>
                </c:pt>
                <c:pt idx="451">
                  <c:v>0.937237405796577</c:v>
                </c:pt>
                <c:pt idx="452">
                  <c:v>0.939995856178099</c:v>
                </c:pt>
                <c:pt idx="453">
                  <c:v>0.942898077815942</c:v>
                </c:pt>
                <c:pt idx="454">
                  <c:v>0.946008480102518</c:v>
                </c:pt>
                <c:pt idx="455">
                  <c:v>0.949109246004008</c:v>
                </c:pt>
                <c:pt idx="456">
                  <c:v>0.95214452618158</c:v>
                </c:pt>
                <c:pt idx="457">
                  <c:v>0.955079825458836</c:v>
                </c:pt>
                <c:pt idx="458">
                  <c:v>0.958141441837792</c:v>
                </c:pt>
                <c:pt idx="459">
                  <c:v>0.961412245543979</c:v>
                </c:pt>
                <c:pt idx="460">
                  <c:v>0.964481296257547</c:v>
                </c:pt>
                <c:pt idx="461">
                  <c:v>0.967582253770389</c:v>
                </c:pt>
                <c:pt idx="462">
                  <c:v>0.970517180530461</c:v>
                </c:pt>
                <c:pt idx="463">
                  <c:v>0.973702733389383</c:v>
                </c:pt>
                <c:pt idx="464">
                  <c:v>0.976640263237519</c:v>
                </c:pt>
                <c:pt idx="465">
                  <c:v>0.979734343364842</c:v>
                </c:pt>
                <c:pt idx="466">
                  <c:v>0.982736940680489</c:v>
                </c:pt>
                <c:pt idx="467">
                  <c:v>0.985876124728713</c:v>
                </c:pt>
                <c:pt idx="468">
                  <c:v>0.989158033735964</c:v>
                </c:pt>
                <c:pt idx="469">
                  <c:v>0.99218316551592</c:v>
                </c:pt>
                <c:pt idx="470">
                  <c:v>0.995386812233983</c:v>
                </c:pt>
                <c:pt idx="471">
                  <c:v>0.998445250833702</c:v>
                </c:pt>
                <c:pt idx="472">
                  <c:v>1.00160819066813</c:v>
                </c:pt>
                <c:pt idx="473">
                  <c:v>1.00474965888452</c:v>
                </c:pt>
                <c:pt idx="474">
                  <c:v>1.0079716606714</c:v>
                </c:pt>
                <c:pt idx="475">
                  <c:v>1.01128724195905</c:v>
                </c:pt>
                <c:pt idx="476">
                  <c:v>1.01441055271166</c:v>
                </c:pt>
                <c:pt idx="477">
                  <c:v>1.01752525062423</c:v>
                </c:pt>
                <c:pt idx="478">
                  <c:v>1.02071373958863</c:v>
                </c:pt>
                <c:pt idx="479">
                  <c:v>1.02399232985338</c:v>
                </c:pt>
                <c:pt idx="480">
                  <c:v>1.02718611778656</c:v>
                </c:pt>
                <c:pt idx="481">
                  <c:v>1.0304912775058</c:v>
                </c:pt>
                <c:pt idx="482">
                  <c:v>1.03351246955563</c:v>
                </c:pt>
                <c:pt idx="483">
                  <c:v>1.03676706566559</c:v>
                </c:pt>
                <c:pt idx="484">
                  <c:v>1.04017907402152</c:v>
                </c:pt>
                <c:pt idx="485">
                  <c:v>1.04353518333104</c:v>
                </c:pt>
                <c:pt idx="486">
                  <c:v>1.04680839986891</c:v>
                </c:pt>
                <c:pt idx="487">
                  <c:v>1.05014942351848</c:v>
                </c:pt>
                <c:pt idx="488">
                  <c:v>1.05344797548006</c:v>
                </c:pt>
                <c:pt idx="489">
                  <c:v>1.05665513788159</c:v>
                </c:pt>
                <c:pt idx="490">
                  <c:v>1.06009591049373</c:v>
                </c:pt>
                <c:pt idx="491">
                  <c:v>1.06344525283241</c:v>
                </c:pt>
                <c:pt idx="492">
                  <c:v>1.06684238600486</c:v>
                </c:pt>
                <c:pt idx="493">
                  <c:v>1.07010985522808</c:v>
                </c:pt>
                <c:pt idx="494">
                  <c:v>1.07351032062001</c:v>
                </c:pt>
                <c:pt idx="495">
                  <c:v>1.07677346149048</c:v>
                </c:pt>
                <c:pt idx="496">
                  <c:v>1.08011186718084</c:v>
                </c:pt>
                <c:pt idx="497">
                  <c:v>1.08346298551992</c:v>
                </c:pt>
                <c:pt idx="498">
                  <c:v>1.08687531541485</c:v>
                </c:pt>
                <c:pt idx="499">
                  <c:v>1.09029869857164</c:v>
                </c:pt>
                <c:pt idx="500">
                  <c:v>1.09368787591447</c:v>
                </c:pt>
                <c:pt idx="501">
                  <c:v>1.09708396073752</c:v>
                </c:pt>
                <c:pt idx="502">
                  <c:v>1.10047566137191</c:v>
                </c:pt>
                <c:pt idx="503">
                  <c:v>1.10392782600309</c:v>
                </c:pt>
                <c:pt idx="504">
                  <c:v>1.10726295760425</c:v>
                </c:pt>
                <c:pt idx="505">
                  <c:v>1.11072351789589</c:v>
                </c:pt>
                <c:pt idx="506">
                  <c:v>1.11413368544772</c:v>
                </c:pt>
                <c:pt idx="507">
                  <c:v>1.11757618017516</c:v>
                </c:pt>
                <c:pt idx="508">
                  <c:v>1.1211358102347</c:v>
                </c:pt>
                <c:pt idx="509">
                  <c:v>1.12459485258486</c:v>
                </c:pt>
                <c:pt idx="510">
                  <c:v>1.1280620462549</c:v>
                </c:pt>
                <c:pt idx="511">
                  <c:v>1.13155904075318</c:v>
                </c:pt>
                <c:pt idx="512">
                  <c:v>1.13502527308606</c:v>
                </c:pt>
                <c:pt idx="513">
                  <c:v>1.13850940548754</c:v>
                </c:pt>
                <c:pt idx="514">
                  <c:v>1.14194936798414</c:v>
                </c:pt>
                <c:pt idx="515">
                  <c:v>1.14547736547069</c:v>
                </c:pt>
                <c:pt idx="516">
                  <c:v>1.14909391830566</c:v>
                </c:pt>
                <c:pt idx="517">
                  <c:v>1.15263540363631</c:v>
                </c:pt>
                <c:pt idx="518">
                  <c:v>1.15610456499864</c:v>
                </c:pt>
                <c:pt idx="519">
                  <c:v>1.15958779268051</c:v>
                </c:pt>
                <c:pt idx="520">
                  <c:v>1.16312112603003</c:v>
                </c:pt>
                <c:pt idx="521">
                  <c:v>1.16661690274464</c:v>
                </c:pt>
                <c:pt idx="522">
                  <c:v>1.17010885968997</c:v>
                </c:pt>
                <c:pt idx="523">
                  <c:v>1.17363322763635</c:v>
                </c:pt>
                <c:pt idx="524">
                  <c:v>1.17731748583612</c:v>
                </c:pt>
                <c:pt idx="525">
                  <c:v>1.18086501942333</c:v>
                </c:pt>
                <c:pt idx="526">
                  <c:v>1.18449248397743</c:v>
                </c:pt>
                <c:pt idx="527">
                  <c:v>1.18804344149584</c:v>
                </c:pt>
                <c:pt idx="528">
                  <c:v>1.191641275009</c:v>
                </c:pt>
                <c:pt idx="529">
                  <c:v>1.19516999084214</c:v>
                </c:pt>
                <c:pt idx="530">
                  <c:v>1.19878189245576</c:v>
                </c:pt>
                <c:pt idx="531">
                  <c:v>1.20237331324813</c:v>
                </c:pt>
                <c:pt idx="532">
                  <c:v>1.20610475809547</c:v>
                </c:pt>
                <c:pt idx="533">
                  <c:v>1.20968915753139</c:v>
                </c:pt>
                <c:pt idx="534">
                  <c:v>1.21331373948397</c:v>
                </c:pt>
                <c:pt idx="535">
                  <c:v>1.21692411902309</c:v>
                </c:pt>
                <c:pt idx="536">
                  <c:v>1.22062968541727</c:v>
                </c:pt>
                <c:pt idx="537">
                  <c:v>1.22427086793177</c:v>
                </c:pt>
                <c:pt idx="538">
                  <c:v>1.22791221519632</c:v>
                </c:pt>
                <c:pt idx="539">
                  <c:v>1.23156900814772</c:v>
                </c:pt>
                <c:pt idx="540">
                  <c:v>1.235393316453</c:v>
                </c:pt>
                <c:pt idx="541">
                  <c:v>1.23907152362565</c:v>
                </c:pt>
                <c:pt idx="542">
                  <c:v>1.24279610581805</c:v>
                </c:pt>
                <c:pt idx="543">
                  <c:v>1.24642214527161</c:v>
                </c:pt>
                <c:pt idx="544">
                  <c:v>1.25008278811946</c:v>
                </c:pt>
                <c:pt idx="545">
                  <c:v>1.25381115493129</c:v>
                </c:pt>
                <c:pt idx="546">
                  <c:v>1.25747486328973</c:v>
                </c:pt>
                <c:pt idx="547">
                  <c:v>1.26114103387384</c:v>
                </c:pt>
                <c:pt idx="548">
                  <c:v>1.26499893429088</c:v>
                </c:pt>
                <c:pt idx="549">
                  <c:v>1.26871871513543</c:v>
                </c:pt>
                <c:pt idx="550">
                  <c:v>1.27245498975355</c:v>
                </c:pt>
                <c:pt idx="551">
                  <c:v>1.27621906865903</c:v>
                </c:pt>
                <c:pt idx="552">
                  <c:v>1.28351193077537</c:v>
                </c:pt>
                <c:pt idx="553">
                  <c:v>1.28726556843096</c:v>
                </c:pt>
                <c:pt idx="554">
                  <c:v>1.29098420772834</c:v>
                </c:pt>
                <c:pt idx="555">
                  <c:v>1.29481838674629</c:v>
                </c:pt>
                <c:pt idx="556">
                  <c:v>1.29863346360538</c:v>
                </c:pt>
                <c:pt idx="557">
                  <c:v>1.302414570213</c:v>
                </c:pt>
                <c:pt idx="558">
                  <c:v>1.30620081399026</c:v>
                </c:pt>
                <c:pt idx="559">
                  <c:v>1.31003573916992</c:v>
                </c:pt>
                <c:pt idx="560">
                  <c:v>1.3139039976326</c:v>
                </c:pt>
                <c:pt idx="561">
                  <c:v>1.31774067267231</c:v>
                </c:pt>
                <c:pt idx="562">
                  <c:v>1.32155235912345</c:v>
                </c:pt>
                <c:pt idx="563">
                  <c:v>1.32554960915848</c:v>
                </c:pt>
                <c:pt idx="564">
                  <c:v>1.32940537992501</c:v>
                </c:pt>
                <c:pt idx="565">
                  <c:v>1.33321771404739</c:v>
                </c:pt>
                <c:pt idx="566">
                  <c:v>1.33712500823383</c:v>
                </c:pt>
                <c:pt idx="567">
                  <c:v>1.34095263327555</c:v>
                </c:pt>
                <c:pt idx="568">
                  <c:v>1.34482089405396</c:v>
                </c:pt>
                <c:pt idx="569">
                  <c:v>1.34878109052423</c:v>
                </c:pt>
                <c:pt idx="570">
                  <c:v>1.35263879101952</c:v>
                </c:pt>
                <c:pt idx="571">
                  <c:v>1.35669750830341</c:v>
                </c:pt>
                <c:pt idx="572">
                  <c:v>1.36061511570184</c:v>
                </c:pt>
                <c:pt idx="573">
                  <c:v>1.36452168584456</c:v>
                </c:pt>
                <c:pt idx="574">
                  <c:v>1.36842886892788</c:v>
                </c:pt>
                <c:pt idx="575">
                  <c:v>1.37246909423308</c:v>
                </c:pt>
                <c:pt idx="576">
                  <c:v>1.37642192077669</c:v>
                </c:pt>
                <c:pt idx="577">
                  <c:v>1.38036356661536</c:v>
                </c:pt>
                <c:pt idx="578">
                  <c:v>1.38434529394811</c:v>
                </c:pt>
                <c:pt idx="579">
                  <c:v>1.38850794780967</c:v>
                </c:pt>
                <c:pt idx="580">
                  <c:v>1.39245701442808</c:v>
                </c:pt>
                <c:pt idx="581">
                  <c:v>1.39664822023639</c:v>
                </c:pt>
                <c:pt idx="582">
                  <c:v>1.40068069166145</c:v>
                </c:pt>
                <c:pt idx="583">
                  <c:v>1.40475193597238</c:v>
                </c:pt>
                <c:pt idx="584">
                  <c:v>1.40880452310393</c:v>
                </c:pt>
                <c:pt idx="585">
                  <c:v>1.4129833698931</c:v>
                </c:pt>
                <c:pt idx="586">
                  <c:v>1.4170973939359</c:v>
                </c:pt>
                <c:pt idx="587">
                  <c:v>1.42150101523635</c:v>
                </c:pt>
                <c:pt idx="588">
                  <c:v>1.4256554952885</c:v>
                </c:pt>
                <c:pt idx="589">
                  <c:v>1.42983035643825</c:v>
                </c:pt>
                <c:pt idx="590">
                  <c:v>1.43400701505258</c:v>
                </c:pt>
                <c:pt idx="591">
                  <c:v>1.43830851896552</c:v>
                </c:pt>
                <c:pt idx="592">
                  <c:v>1.44252345338352</c:v>
                </c:pt>
                <c:pt idx="593">
                  <c:v>1.44679024298043</c:v>
                </c:pt>
                <c:pt idx="594">
                  <c:v>1.45116318429667</c:v>
                </c:pt>
                <c:pt idx="595">
                  <c:v>1.45561053843597</c:v>
                </c:pt>
                <c:pt idx="596">
                  <c:v>1.46005946168657</c:v>
                </c:pt>
                <c:pt idx="597">
                  <c:v>1.46441538922949</c:v>
                </c:pt>
                <c:pt idx="598">
                  <c:v>1.46880934509931</c:v>
                </c:pt>
                <c:pt idx="599">
                  <c:v>1.47321452654461</c:v>
                </c:pt>
                <c:pt idx="600">
                  <c:v>1.47771849534905</c:v>
                </c:pt>
                <c:pt idx="601">
                  <c:v>1.48214168007654</c:v>
                </c:pt>
                <c:pt idx="602">
                  <c:v>1.48659279275348</c:v>
                </c:pt>
                <c:pt idx="603">
                  <c:v>1.49130717627158</c:v>
                </c:pt>
                <c:pt idx="604">
                  <c:v>1.49582442469126</c:v>
                </c:pt>
                <c:pt idx="605">
                  <c:v>1.5003174191235</c:v>
                </c:pt>
                <c:pt idx="606">
                  <c:v>1.50917827599323</c:v>
                </c:pt>
                <c:pt idx="607">
                  <c:v>1.51383290125038</c:v>
                </c:pt>
                <c:pt idx="608">
                  <c:v>1.5185330477185</c:v>
                </c:pt>
                <c:pt idx="609">
                  <c:v>1.52320053024183</c:v>
                </c:pt>
                <c:pt idx="610">
                  <c:v>1.5280014933196</c:v>
                </c:pt>
                <c:pt idx="611">
                  <c:v>1.53281749518208</c:v>
                </c:pt>
                <c:pt idx="612">
                  <c:v>1.53756390008456</c:v>
                </c:pt>
                <c:pt idx="613">
                  <c:v>1.5422814277855</c:v>
                </c:pt>
                <c:pt idx="614">
                  <c:v>1.54714977613831</c:v>
                </c:pt>
                <c:pt idx="615">
                  <c:v>1.55185639677614</c:v>
                </c:pt>
                <c:pt idx="616">
                  <c:v>1.55667649997568</c:v>
                </c:pt>
                <c:pt idx="617">
                  <c:v>1.56151994914549</c:v>
                </c:pt>
                <c:pt idx="618">
                  <c:v>1.56663094317225</c:v>
                </c:pt>
                <c:pt idx="619">
                  <c:v>1.57156450347959</c:v>
                </c:pt>
                <c:pt idx="620">
                  <c:v>1.57655925898823</c:v>
                </c:pt>
                <c:pt idx="621">
                  <c:v>1.5815426833694</c:v>
                </c:pt>
                <c:pt idx="622">
                  <c:v>1.58652667625831</c:v>
                </c:pt>
                <c:pt idx="623">
                  <c:v>1.59153563380797</c:v>
                </c:pt>
                <c:pt idx="624">
                  <c:v>1.59659188753181</c:v>
                </c:pt>
                <c:pt idx="625">
                  <c:v>1.6016454538387</c:v>
                </c:pt>
                <c:pt idx="626">
                  <c:v>1.60693566863192</c:v>
                </c:pt>
                <c:pt idx="627">
                  <c:v>1.61204191358657</c:v>
                </c:pt>
                <c:pt idx="628">
                  <c:v>1.6171649352453</c:v>
                </c:pt>
                <c:pt idx="629">
                  <c:v>1.62230223489053</c:v>
                </c:pt>
                <c:pt idx="630">
                  <c:v>1.62750363797055</c:v>
                </c:pt>
                <c:pt idx="631">
                  <c:v>1.63270723631552</c:v>
                </c:pt>
                <c:pt idx="632">
                  <c:v>1.63798565384157</c:v>
                </c:pt>
                <c:pt idx="633">
                  <c:v>1.64332489804625</c:v>
                </c:pt>
                <c:pt idx="634">
                  <c:v>1.64871814422344</c:v>
                </c:pt>
                <c:pt idx="635">
                  <c:v>1.65418907560245</c:v>
                </c:pt>
                <c:pt idx="636">
                  <c:v>1.65952394137203</c:v>
                </c:pt>
                <c:pt idx="637">
                  <c:v>1.66484841414285</c:v>
                </c:pt>
                <c:pt idx="638">
                  <c:v>1.6701975108109</c:v>
                </c:pt>
                <c:pt idx="639">
                  <c:v>1.67569869220441</c:v>
                </c:pt>
                <c:pt idx="640">
                  <c:v>1.68115321998016</c:v>
                </c:pt>
                <c:pt idx="641">
                  <c:v>1.68667415873975</c:v>
                </c:pt>
                <c:pt idx="642">
                  <c:v>1.69252616766643</c:v>
                </c:pt>
                <c:pt idx="643">
                  <c:v>1.69819848102131</c:v>
                </c:pt>
                <c:pt idx="644">
                  <c:v>1.70386886903737</c:v>
                </c:pt>
                <c:pt idx="645">
                  <c:v>1.70973366102835</c:v>
                </c:pt>
                <c:pt idx="646">
                  <c:v>1.71552205245751</c:v>
                </c:pt>
                <c:pt idx="647">
                  <c:v>1.72129938389622</c:v>
                </c:pt>
                <c:pt idx="648">
                  <c:v>1.72714537721293</c:v>
                </c:pt>
                <c:pt idx="649">
                  <c:v>1.7330892853664</c:v>
                </c:pt>
                <c:pt idx="650">
                  <c:v>1.73920301724386</c:v>
                </c:pt>
                <c:pt idx="651">
                  <c:v>1.74535145905473</c:v>
                </c:pt>
                <c:pt idx="652">
                  <c:v>1.75144445340519</c:v>
                </c:pt>
                <c:pt idx="653">
                  <c:v>1.75756817955075</c:v>
                </c:pt>
                <c:pt idx="654">
                  <c:v>1.76391102720526</c:v>
                </c:pt>
                <c:pt idx="655">
                  <c:v>1.77028274976957</c:v>
                </c:pt>
                <c:pt idx="656">
                  <c:v>1.77670702013628</c:v>
                </c:pt>
                <c:pt idx="657">
                  <c:v>1.78330644468988</c:v>
                </c:pt>
                <c:pt idx="658">
                  <c:v>1.79043113442306</c:v>
                </c:pt>
                <c:pt idx="659">
                  <c:v>1.79762272300135</c:v>
                </c:pt>
                <c:pt idx="660">
                  <c:v>1.80468058049836</c:v>
                </c:pt>
                <c:pt idx="661">
                  <c:v>1.81228340408508</c:v>
                </c:pt>
                <c:pt idx="662">
                  <c:v>1.82007786157654</c:v>
                </c:pt>
                <c:pt idx="663">
                  <c:v>1.82776279196424</c:v>
                </c:pt>
                <c:pt idx="664">
                  <c:v>1.83555025688185</c:v>
                </c:pt>
                <c:pt idx="665">
                  <c:v>1.84339095934641</c:v>
                </c:pt>
                <c:pt idx="666">
                  <c:v>1.85145907530839</c:v>
                </c:pt>
                <c:pt idx="667">
                  <c:v>1.8594093119974</c:v>
                </c:pt>
                <c:pt idx="668">
                  <c:v>1.86726649612028</c:v>
                </c:pt>
                <c:pt idx="669">
                  <c:v>1.87459477060475</c:v>
                </c:pt>
                <c:pt idx="670">
                  <c:v>1.88163647925676</c:v>
                </c:pt>
                <c:pt idx="671">
                  <c:v>1.88950803483153</c:v>
                </c:pt>
                <c:pt idx="672">
                  <c:v>1.89718608121434</c:v>
                </c:pt>
                <c:pt idx="673">
                  <c:v>1.90539946129949</c:v>
                </c:pt>
                <c:pt idx="674">
                  <c:v>1.91429476400155</c:v>
                </c:pt>
                <c:pt idx="675">
                  <c:v>1.92257076867803</c:v>
                </c:pt>
              </c:strCache>
            </c:strRef>
          </c:cat>
          <c:val>
            <c:numRef>
              <c:f>[7]Лист1!$M$14:$M$689</c:f>
              <c:numCache>
                <c:formatCode>General</c:formatCode>
                <c:ptCount val="676"/>
                <c:pt idx="0">
                  <c:v>1.53516429268058</c:v>
                </c:pt>
                <c:pt idx="1">
                  <c:v>2.73534289327745</c:v>
                </c:pt>
                <c:pt idx="2">
                  <c:v>6.11819699849754</c:v>
                </c:pt>
                <c:pt idx="3">
                  <c:v>17.8473585270607</c:v>
                </c:pt>
                <c:pt idx="4">
                  <c:v>24.3797375129395</c:v>
                </c:pt>
                <c:pt idx="5">
                  <c:v>26.1145870352259</c:v>
                </c:pt>
                <c:pt idx="6">
                  <c:v>27.6666810943155</c:v>
                </c:pt>
                <c:pt idx="7">
                  <c:v>30.995883083059</c:v>
                </c:pt>
                <c:pt idx="8">
                  <c:v>32.6974029825854</c:v>
                </c:pt>
                <c:pt idx="9">
                  <c:v>36.0707910758076</c:v>
                </c:pt>
                <c:pt idx="10">
                  <c:v>37.8912401565786</c:v>
                </c:pt>
                <c:pt idx="11">
                  <c:v>39.736454260176</c:v>
                </c:pt>
                <c:pt idx="12">
                  <c:v>43.7636182246756</c:v>
                </c:pt>
                <c:pt idx="13">
                  <c:v>46.326497171952</c:v>
                </c:pt>
                <c:pt idx="14">
                  <c:v>49.4391491787985</c:v>
                </c:pt>
                <c:pt idx="15">
                  <c:v>52.2193832782677</c:v>
                </c:pt>
                <c:pt idx="16">
                  <c:v>53.9423876841968</c:v>
                </c:pt>
                <c:pt idx="17">
                  <c:v>55.5146837551042</c:v>
                </c:pt>
                <c:pt idx="18">
                  <c:v>57.0238641669849</c:v>
                </c:pt>
                <c:pt idx="19">
                  <c:v>58.7183590576783</c:v>
                </c:pt>
                <c:pt idx="20">
                  <c:v>60.727890971702</c:v>
                </c:pt>
                <c:pt idx="21">
                  <c:v>73.4538568836438</c:v>
                </c:pt>
                <c:pt idx="22">
                  <c:v>81.0498526759431</c:v>
                </c:pt>
                <c:pt idx="23">
                  <c:v>95.7220549268279</c:v>
                </c:pt>
                <c:pt idx="24">
                  <c:v>111.197315848616</c:v>
                </c:pt>
                <c:pt idx="25">
                  <c:v>145.793180869955</c:v>
                </c:pt>
                <c:pt idx="26">
                  <c:v>163.438579399403</c:v>
                </c:pt>
                <c:pt idx="27">
                  <c:v>182.069641545752</c:v>
                </c:pt>
                <c:pt idx="28">
                  <c:v>193.091979906963</c:v>
                </c:pt>
                <c:pt idx="29">
                  <c:v>193.625831660817</c:v>
                </c:pt>
                <c:pt idx="30">
                  <c:v>203.969678660881</c:v>
                </c:pt>
                <c:pt idx="31">
                  <c:v>218.313417798352</c:v>
                </c:pt>
                <c:pt idx="32">
                  <c:v>228.226486877715</c:v>
                </c:pt>
                <c:pt idx="33">
                  <c:v>237.034991895179</c:v>
                </c:pt>
                <c:pt idx="34">
                  <c:v>264.739206199418</c:v>
                </c:pt>
                <c:pt idx="35">
                  <c:v>268.030499198385</c:v>
                </c:pt>
                <c:pt idx="36">
                  <c:v>278.706410895767</c:v>
                </c:pt>
                <c:pt idx="37">
                  <c:v>288.551751730554</c:v>
                </c:pt>
                <c:pt idx="38">
                  <c:v>295.673621240265</c:v>
                </c:pt>
                <c:pt idx="39">
                  <c:v>302.136644170591</c:v>
                </c:pt>
                <c:pt idx="40">
                  <c:v>309.706084823971</c:v>
                </c:pt>
                <c:pt idx="41">
                  <c:v>321.984281529421</c:v>
                </c:pt>
                <c:pt idx="42">
                  <c:v>330.441112254327</c:v>
                </c:pt>
                <c:pt idx="43">
                  <c:v>302.94025944943</c:v>
                </c:pt>
                <c:pt idx="44">
                  <c:v>301.064293650072</c:v>
                </c:pt>
                <c:pt idx="45">
                  <c:v>265.52578576442</c:v>
                </c:pt>
                <c:pt idx="46">
                  <c:v>280.833962778117</c:v>
                </c:pt>
                <c:pt idx="47">
                  <c:v>300.125078016746</c:v>
                </c:pt>
                <c:pt idx="48">
                  <c:v>316.878267261761</c:v>
                </c:pt>
                <c:pt idx="49">
                  <c:v>329.430711674245</c:v>
                </c:pt>
                <c:pt idx="50">
                  <c:v>338.989138848107</c:v>
                </c:pt>
                <c:pt idx="51">
                  <c:v>266.735729138905</c:v>
                </c:pt>
                <c:pt idx="52">
                  <c:v>288.969543125142</c:v>
                </c:pt>
                <c:pt idx="53">
                  <c:v>308.380479725298</c:v>
                </c:pt>
                <c:pt idx="54">
                  <c:v>327.645228345371</c:v>
                </c:pt>
                <c:pt idx="55">
                  <c:v>338.147599105587</c:v>
                </c:pt>
                <c:pt idx="56">
                  <c:v>345.189344288515</c:v>
                </c:pt>
                <c:pt idx="57">
                  <c:v>353.593947131571</c:v>
                </c:pt>
                <c:pt idx="58">
                  <c:v>355.875798441342</c:v>
                </c:pt>
                <c:pt idx="59">
                  <c:v>358.571991368423</c:v>
                </c:pt>
                <c:pt idx="60">
                  <c:v>360.598958451734</c:v>
                </c:pt>
                <c:pt idx="61">
                  <c:v>362.160187998377</c:v>
                </c:pt>
                <c:pt idx="62">
                  <c:v>362.428004156335</c:v>
                </c:pt>
                <c:pt idx="63">
                  <c:v>364.40554930221</c:v>
                </c:pt>
                <c:pt idx="64">
                  <c:v>365.53261967604</c:v>
                </c:pt>
                <c:pt idx="65">
                  <c:v>366.902451899249</c:v>
                </c:pt>
                <c:pt idx="66">
                  <c:v>368.053165070507</c:v>
                </c:pt>
                <c:pt idx="67">
                  <c:v>369.193063739474</c:v>
                </c:pt>
                <c:pt idx="68">
                  <c:v>370.23115517124</c:v>
                </c:pt>
                <c:pt idx="69">
                  <c:v>371.281250444235</c:v>
                </c:pt>
                <c:pt idx="70">
                  <c:v>372.326724558236</c:v>
                </c:pt>
                <c:pt idx="71">
                  <c:v>373.309603404031</c:v>
                </c:pt>
                <c:pt idx="72">
                  <c:v>374.257624628103</c:v>
                </c:pt>
                <c:pt idx="73">
                  <c:v>375.245294653664</c:v>
                </c:pt>
                <c:pt idx="74">
                  <c:v>376.164510917029</c:v>
                </c:pt>
                <c:pt idx="75">
                  <c:v>377.123662505323</c:v>
                </c:pt>
                <c:pt idx="76">
                  <c:v>378.081135851852</c:v>
                </c:pt>
                <c:pt idx="77">
                  <c:v>379.034091573852</c:v>
                </c:pt>
                <c:pt idx="78">
                  <c:v>379.859601075534</c:v>
                </c:pt>
                <c:pt idx="79">
                  <c:v>380.765668448369</c:v>
                </c:pt>
                <c:pt idx="80">
                  <c:v>381.640112582024</c:v>
                </c:pt>
                <c:pt idx="81">
                  <c:v>382.472362403234</c:v>
                </c:pt>
                <c:pt idx="82">
                  <c:v>383.402187864198</c:v>
                </c:pt>
                <c:pt idx="83">
                  <c:v>384.209348234628</c:v>
                </c:pt>
                <c:pt idx="84">
                  <c:v>385.052988129389</c:v>
                </c:pt>
                <c:pt idx="85">
                  <c:v>385.919411370126</c:v>
                </c:pt>
                <c:pt idx="86">
                  <c:v>386.792025103997</c:v>
                </c:pt>
                <c:pt idx="87">
                  <c:v>387.647097920871</c:v>
                </c:pt>
                <c:pt idx="88">
                  <c:v>388.362380879181</c:v>
                </c:pt>
                <c:pt idx="89">
                  <c:v>389.181254171856</c:v>
                </c:pt>
                <c:pt idx="90">
                  <c:v>389.974724775442</c:v>
                </c:pt>
                <c:pt idx="91">
                  <c:v>390.784942285232</c:v>
                </c:pt>
                <c:pt idx="92">
                  <c:v>391.617648075665</c:v>
                </c:pt>
                <c:pt idx="93">
                  <c:v>392.422296861698</c:v>
                </c:pt>
                <c:pt idx="94">
                  <c:v>393.129219775786</c:v>
                </c:pt>
                <c:pt idx="95">
                  <c:v>394.593551141885</c:v>
                </c:pt>
                <c:pt idx="96">
                  <c:v>395.30883031873</c:v>
                </c:pt>
                <c:pt idx="97">
                  <c:v>396.001386024089</c:v>
                </c:pt>
                <c:pt idx="98">
                  <c:v>396.734873599118</c:v>
                </c:pt>
                <c:pt idx="99">
                  <c:v>397.424457287834</c:v>
                </c:pt>
                <c:pt idx="100">
                  <c:v>398.073441835946</c:v>
                </c:pt>
                <c:pt idx="101">
                  <c:v>398.675747818049</c:v>
                </c:pt>
                <c:pt idx="102">
                  <c:v>399.356422915729</c:v>
                </c:pt>
                <c:pt idx="103">
                  <c:v>400.006719679553</c:v>
                </c:pt>
                <c:pt idx="104">
                  <c:v>400.643064279214</c:v>
                </c:pt>
                <c:pt idx="105">
                  <c:v>401.266333529816</c:v>
                </c:pt>
                <c:pt idx="106">
                  <c:v>401.927657046988</c:v>
                </c:pt>
                <c:pt idx="107">
                  <c:v>402.483449926709</c:v>
                </c:pt>
                <c:pt idx="108">
                  <c:v>403.061613980219</c:v>
                </c:pt>
                <c:pt idx="109">
                  <c:v>403.675076482487</c:v>
                </c:pt>
                <c:pt idx="110">
                  <c:v>404.284593438696</c:v>
                </c:pt>
                <c:pt idx="111">
                  <c:v>404.851151544611</c:v>
                </c:pt>
                <c:pt idx="112">
                  <c:v>405.465820244928</c:v>
                </c:pt>
                <c:pt idx="113">
                  <c:v>406.069906838649</c:v>
                </c:pt>
                <c:pt idx="114">
                  <c:v>406.650635601902</c:v>
                </c:pt>
                <c:pt idx="115">
                  <c:v>407.217810618408</c:v>
                </c:pt>
                <c:pt idx="116">
                  <c:v>407.771518613871</c:v>
                </c:pt>
                <c:pt idx="117">
                  <c:v>408.421246728051</c:v>
                </c:pt>
                <c:pt idx="118">
                  <c:v>408.989639158681</c:v>
                </c:pt>
                <c:pt idx="119">
                  <c:v>409.566994945744</c:v>
                </c:pt>
                <c:pt idx="120">
                  <c:v>410.07293742546</c:v>
                </c:pt>
                <c:pt idx="121">
                  <c:v>410.679867670471</c:v>
                </c:pt>
                <c:pt idx="122">
                  <c:v>411.196929843087</c:v>
                </c:pt>
                <c:pt idx="123">
                  <c:v>411.815665595065</c:v>
                </c:pt>
                <c:pt idx="124">
                  <c:v>412.369845246871</c:v>
                </c:pt>
                <c:pt idx="125">
                  <c:v>412.929433474255</c:v>
                </c:pt>
                <c:pt idx="126">
                  <c:v>413.424832163646</c:v>
                </c:pt>
                <c:pt idx="127">
                  <c:v>413.954526925236</c:v>
                </c:pt>
                <c:pt idx="128">
                  <c:v>414.49299126737</c:v>
                </c:pt>
                <c:pt idx="129">
                  <c:v>415.006991579807</c:v>
                </c:pt>
                <c:pt idx="130">
                  <c:v>415.562780404698</c:v>
                </c:pt>
                <c:pt idx="131">
                  <c:v>416.051454495275</c:v>
                </c:pt>
                <c:pt idx="132">
                  <c:v>416.498501040647</c:v>
                </c:pt>
                <c:pt idx="133">
                  <c:v>416.992152555847</c:v>
                </c:pt>
                <c:pt idx="134">
                  <c:v>417.51614861992</c:v>
                </c:pt>
                <c:pt idx="135">
                  <c:v>417.973434430725</c:v>
                </c:pt>
                <c:pt idx="136">
                  <c:v>418.509017681904</c:v>
                </c:pt>
                <c:pt idx="137">
                  <c:v>418.962600892104</c:v>
                </c:pt>
                <c:pt idx="138">
                  <c:v>419.461700771803</c:v>
                </c:pt>
                <c:pt idx="139">
                  <c:v>420.375062431399</c:v>
                </c:pt>
                <c:pt idx="140">
                  <c:v>420.890888838222</c:v>
                </c:pt>
                <c:pt idx="141">
                  <c:v>421.418667822566</c:v>
                </c:pt>
                <c:pt idx="142">
                  <c:v>421.910535733554</c:v>
                </c:pt>
                <c:pt idx="143">
                  <c:v>422.333010435612</c:v>
                </c:pt>
                <c:pt idx="144">
                  <c:v>422.853695041136</c:v>
                </c:pt>
                <c:pt idx="145">
                  <c:v>423.280626168051</c:v>
                </c:pt>
                <c:pt idx="146">
                  <c:v>423.716017522774</c:v>
                </c:pt>
                <c:pt idx="147">
                  <c:v>424.130154241046</c:v>
                </c:pt>
                <c:pt idx="148">
                  <c:v>424.573715591088</c:v>
                </c:pt>
                <c:pt idx="149">
                  <c:v>424.952109899676</c:v>
                </c:pt>
                <c:pt idx="150">
                  <c:v>425.367123743279</c:v>
                </c:pt>
                <c:pt idx="151">
                  <c:v>425.762467684653</c:v>
                </c:pt>
                <c:pt idx="152">
                  <c:v>426.545445498877</c:v>
                </c:pt>
                <c:pt idx="153">
                  <c:v>426.990203219852</c:v>
                </c:pt>
                <c:pt idx="154">
                  <c:v>427.415155705565</c:v>
                </c:pt>
                <c:pt idx="155">
                  <c:v>427.811908338645</c:v>
                </c:pt>
                <c:pt idx="156">
                  <c:v>428.21687064472</c:v>
                </c:pt>
                <c:pt idx="157">
                  <c:v>428.645777520685</c:v>
                </c:pt>
                <c:pt idx="158">
                  <c:v>428.994620244991</c:v>
                </c:pt>
                <c:pt idx="159">
                  <c:v>429.39783252502</c:v>
                </c:pt>
                <c:pt idx="160">
                  <c:v>429.790752817008</c:v>
                </c:pt>
                <c:pt idx="161">
                  <c:v>430.123515452138</c:v>
                </c:pt>
                <c:pt idx="162">
                  <c:v>430.460801385862</c:v>
                </c:pt>
                <c:pt idx="163">
                  <c:v>430.822031093685</c:v>
                </c:pt>
                <c:pt idx="164">
                  <c:v>431.143620578065</c:v>
                </c:pt>
                <c:pt idx="165">
                  <c:v>431.505418713805</c:v>
                </c:pt>
                <c:pt idx="166">
                  <c:v>431.899062161924</c:v>
                </c:pt>
                <c:pt idx="167">
                  <c:v>432.285810240292</c:v>
                </c:pt>
                <c:pt idx="168">
                  <c:v>432.623914612216</c:v>
                </c:pt>
                <c:pt idx="169">
                  <c:v>432.978050159152</c:v>
                </c:pt>
                <c:pt idx="170">
                  <c:v>433.284792249137</c:v>
                </c:pt>
                <c:pt idx="171">
                  <c:v>433.591631579499</c:v>
                </c:pt>
                <c:pt idx="172">
                  <c:v>433.91831389584</c:v>
                </c:pt>
                <c:pt idx="173">
                  <c:v>434.249085165114</c:v>
                </c:pt>
                <c:pt idx="174">
                  <c:v>434.497616628162</c:v>
                </c:pt>
                <c:pt idx="175">
                  <c:v>434.867845710275</c:v>
                </c:pt>
                <c:pt idx="176">
                  <c:v>435.085480978434</c:v>
                </c:pt>
                <c:pt idx="177">
                  <c:v>435.428222483811</c:v>
                </c:pt>
                <c:pt idx="178">
                  <c:v>435.743692933192</c:v>
                </c:pt>
                <c:pt idx="179">
                  <c:v>436.024152807396</c:v>
                </c:pt>
                <c:pt idx="180">
                  <c:v>436.281470733104</c:v>
                </c:pt>
                <c:pt idx="181">
                  <c:v>436.569918403656</c:v>
                </c:pt>
                <c:pt idx="182">
                  <c:v>436.703796571899</c:v>
                </c:pt>
                <c:pt idx="183">
                  <c:v>436.941545636169</c:v>
                </c:pt>
                <c:pt idx="184">
                  <c:v>437.496041211351</c:v>
                </c:pt>
                <c:pt idx="185">
                  <c:v>437.884269747116</c:v>
                </c:pt>
                <c:pt idx="186">
                  <c:v>438.141586273725</c:v>
                </c:pt>
                <c:pt idx="187">
                  <c:v>438.472116723733</c:v>
                </c:pt>
                <c:pt idx="188">
                  <c:v>438.760209144307</c:v>
                </c:pt>
                <c:pt idx="189">
                  <c:v>439.109151844949</c:v>
                </c:pt>
                <c:pt idx="190">
                  <c:v>439.350983656461</c:v>
                </c:pt>
                <c:pt idx="191">
                  <c:v>439.659448107762</c:v>
                </c:pt>
                <c:pt idx="192">
                  <c:v>439.923596649068</c:v>
                </c:pt>
                <c:pt idx="193">
                  <c:v>440.233417024742</c:v>
                </c:pt>
                <c:pt idx="194">
                  <c:v>440.505085234103</c:v>
                </c:pt>
                <c:pt idx="195">
                  <c:v>440.765550260251</c:v>
                </c:pt>
                <c:pt idx="196">
                  <c:v>440.961404027737</c:v>
                </c:pt>
                <c:pt idx="197">
                  <c:v>441.214180068725</c:v>
                </c:pt>
                <c:pt idx="198">
                  <c:v>441.496930146337</c:v>
                </c:pt>
                <c:pt idx="199">
                  <c:v>441.750919150754</c:v>
                </c:pt>
                <c:pt idx="200">
                  <c:v>441.987722726384</c:v>
                </c:pt>
                <c:pt idx="201">
                  <c:v>442.153245366934</c:v>
                </c:pt>
                <c:pt idx="202">
                  <c:v>442.404769511736</c:v>
                </c:pt>
                <c:pt idx="203">
                  <c:v>442.629928681952</c:v>
                </c:pt>
                <c:pt idx="204">
                  <c:v>442.877698949049</c:v>
                </c:pt>
                <c:pt idx="205">
                  <c:v>443.050406757202</c:v>
                </c:pt>
                <c:pt idx="206">
                  <c:v>443.279220868106</c:v>
                </c:pt>
                <c:pt idx="207">
                  <c:v>443.448243068518</c:v>
                </c:pt>
                <c:pt idx="208">
                  <c:v>443.676043486032</c:v>
                </c:pt>
                <c:pt idx="209">
                  <c:v>443.904084912002</c:v>
                </c:pt>
                <c:pt idx="210">
                  <c:v>444.110286058729</c:v>
                </c:pt>
                <c:pt idx="211">
                  <c:v>444.248947933013</c:v>
                </c:pt>
                <c:pt idx="212">
                  <c:v>444.454252424495</c:v>
                </c:pt>
                <c:pt idx="213">
                  <c:v>444.655631301835</c:v>
                </c:pt>
                <c:pt idx="214">
                  <c:v>444.870768482127</c:v>
                </c:pt>
                <c:pt idx="215">
                  <c:v>445.117647341564</c:v>
                </c:pt>
                <c:pt idx="216">
                  <c:v>445.35737397253</c:v>
                </c:pt>
                <c:pt idx="217">
                  <c:v>445.544973936634</c:v>
                </c:pt>
                <c:pt idx="218">
                  <c:v>445.783077753775</c:v>
                </c:pt>
                <c:pt idx="219">
                  <c:v>446.036521177156</c:v>
                </c:pt>
                <c:pt idx="220">
                  <c:v>446.281434857843</c:v>
                </c:pt>
                <c:pt idx="221">
                  <c:v>446.428882526427</c:v>
                </c:pt>
                <c:pt idx="222">
                  <c:v>446.622250192638</c:v>
                </c:pt>
                <c:pt idx="223">
                  <c:v>446.774544703942</c:v>
                </c:pt>
                <c:pt idx="224">
                  <c:v>447.018059080737</c:v>
                </c:pt>
                <c:pt idx="225">
                  <c:v>447.203505647263</c:v>
                </c:pt>
                <c:pt idx="226">
                  <c:v>447.352666901868</c:v>
                </c:pt>
                <c:pt idx="227">
                  <c:v>447.579327763956</c:v>
                </c:pt>
                <c:pt idx="228">
                  <c:v>447.78031644249</c:v>
                </c:pt>
                <c:pt idx="229">
                  <c:v>447.987820861286</c:v>
                </c:pt>
                <c:pt idx="230">
                  <c:v>448.110176460893</c:v>
                </c:pt>
                <c:pt idx="231">
                  <c:v>448.273007309556</c:v>
                </c:pt>
                <c:pt idx="232">
                  <c:v>448.462576915124</c:v>
                </c:pt>
                <c:pt idx="233">
                  <c:v>448.472898613316</c:v>
                </c:pt>
                <c:pt idx="234">
                  <c:v>448.511443921003</c:v>
                </c:pt>
                <c:pt idx="235">
                  <c:v>448.582528427929</c:v>
                </c:pt>
                <c:pt idx="236">
                  <c:v>448.776514073415</c:v>
                </c:pt>
                <c:pt idx="237">
                  <c:v>448.940684016484</c:v>
                </c:pt>
                <c:pt idx="238">
                  <c:v>449.111196627227</c:v>
                </c:pt>
                <c:pt idx="239">
                  <c:v>449.251965556065</c:v>
                </c:pt>
                <c:pt idx="240">
                  <c:v>449.365863126548</c:v>
                </c:pt>
                <c:pt idx="241">
                  <c:v>449.502816550574</c:v>
                </c:pt>
                <c:pt idx="242">
                  <c:v>449.723724941083</c:v>
                </c:pt>
                <c:pt idx="243">
                  <c:v>449.889374524394</c:v>
                </c:pt>
                <c:pt idx="244">
                  <c:v>450.393337360978</c:v>
                </c:pt>
                <c:pt idx="245">
                  <c:v>450.543087487587</c:v>
                </c:pt>
                <c:pt idx="246">
                  <c:v>450.651616271828</c:v>
                </c:pt>
                <c:pt idx="247">
                  <c:v>450.82946162591</c:v>
                </c:pt>
                <c:pt idx="248">
                  <c:v>450.957056732128</c:v>
                </c:pt>
                <c:pt idx="249">
                  <c:v>451.043911666815</c:v>
                </c:pt>
                <c:pt idx="250">
                  <c:v>451.163047668378</c:v>
                </c:pt>
                <c:pt idx="251">
                  <c:v>451.292830839702</c:v>
                </c:pt>
                <c:pt idx="252">
                  <c:v>451.418324203779</c:v>
                </c:pt>
                <c:pt idx="253">
                  <c:v>451.463397314758</c:v>
                </c:pt>
                <c:pt idx="254">
                  <c:v>451.613282911824</c:v>
                </c:pt>
                <c:pt idx="255">
                  <c:v>451.685186867529</c:v>
                </c:pt>
                <c:pt idx="256">
                  <c:v>451.803686685348</c:v>
                </c:pt>
                <c:pt idx="257">
                  <c:v>451.927344393927</c:v>
                </c:pt>
                <c:pt idx="258">
                  <c:v>452.082400111441</c:v>
                </c:pt>
                <c:pt idx="259">
                  <c:v>452.1576033566</c:v>
                </c:pt>
                <c:pt idx="260">
                  <c:v>452.303865663997</c:v>
                </c:pt>
                <c:pt idx="261">
                  <c:v>452.481091900833</c:v>
                </c:pt>
                <c:pt idx="262">
                  <c:v>452.620087596296</c:v>
                </c:pt>
                <c:pt idx="263">
                  <c:v>452.773143851563</c:v>
                </c:pt>
                <c:pt idx="264">
                  <c:v>452.931578088684</c:v>
                </c:pt>
                <c:pt idx="265">
                  <c:v>453.060265694326</c:v>
                </c:pt>
                <c:pt idx="266">
                  <c:v>453.249023750384</c:v>
                </c:pt>
                <c:pt idx="267">
                  <c:v>453.448079212297</c:v>
                </c:pt>
                <c:pt idx="268">
                  <c:v>453.627347965449</c:v>
                </c:pt>
                <c:pt idx="269">
                  <c:v>453.727708915702</c:v>
                </c:pt>
                <c:pt idx="270">
                  <c:v>453.863392405491</c:v>
                </c:pt>
                <c:pt idx="271">
                  <c:v>453.994041794858</c:v>
                </c:pt>
                <c:pt idx="272">
                  <c:v>454.105291713977</c:v>
                </c:pt>
                <c:pt idx="273">
                  <c:v>454.236553184975</c:v>
                </c:pt>
                <c:pt idx="274">
                  <c:v>454.372951663145</c:v>
                </c:pt>
                <c:pt idx="275">
                  <c:v>454.509476343474</c:v>
                </c:pt>
                <c:pt idx="276">
                  <c:v>454.700006454579</c:v>
                </c:pt>
                <c:pt idx="277">
                  <c:v>454.856172188868</c:v>
                </c:pt>
                <c:pt idx="278">
                  <c:v>454.953307756938</c:v>
                </c:pt>
                <c:pt idx="279">
                  <c:v>455.109415876501</c:v>
                </c:pt>
                <c:pt idx="280">
                  <c:v>455.333468083812</c:v>
                </c:pt>
                <c:pt idx="281">
                  <c:v>455.557394895272</c:v>
                </c:pt>
                <c:pt idx="282">
                  <c:v>455.718259859292</c:v>
                </c:pt>
                <c:pt idx="283">
                  <c:v>455.94167593454</c:v>
                </c:pt>
                <c:pt idx="284">
                  <c:v>456.116383077657</c:v>
                </c:pt>
                <c:pt idx="285">
                  <c:v>456.309762563914</c:v>
                </c:pt>
                <c:pt idx="286">
                  <c:v>456.524867321134</c:v>
                </c:pt>
                <c:pt idx="287">
                  <c:v>456.784184053451</c:v>
                </c:pt>
                <c:pt idx="288">
                  <c:v>456.93816989458</c:v>
                </c:pt>
                <c:pt idx="289">
                  <c:v>457.12082151223</c:v>
                </c:pt>
                <c:pt idx="290">
                  <c:v>457.274182293216</c:v>
                </c:pt>
                <c:pt idx="291">
                  <c:v>457.427624289974</c:v>
                </c:pt>
                <c:pt idx="292">
                  <c:v>457.580304311548</c:v>
                </c:pt>
                <c:pt idx="293">
                  <c:v>457.842197793844</c:v>
                </c:pt>
                <c:pt idx="294">
                  <c:v>458.009832465936</c:v>
                </c:pt>
                <c:pt idx="295">
                  <c:v>458.127962263368</c:v>
                </c:pt>
                <c:pt idx="296">
                  <c:v>458.274460081667</c:v>
                </c:pt>
                <c:pt idx="297">
                  <c:v>458.485591164572</c:v>
                </c:pt>
                <c:pt idx="298">
                  <c:v>458.611155173307</c:v>
                </c:pt>
                <c:pt idx="299">
                  <c:v>458.783499583925</c:v>
                </c:pt>
                <c:pt idx="300">
                  <c:v>458.982498035999</c:v>
                </c:pt>
                <c:pt idx="301">
                  <c:v>459.175979009274</c:v>
                </c:pt>
                <c:pt idx="302">
                  <c:v>459.345315407094</c:v>
                </c:pt>
                <c:pt idx="303">
                  <c:v>459.575335961302</c:v>
                </c:pt>
                <c:pt idx="304">
                  <c:v>459.729688013777</c:v>
                </c:pt>
                <c:pt idx="305">
                  <c:v>459.85246405016</c:v>
                </c:pt>
                <c:pt idx="306">
                  <c:v>460.075200165148</c:v>
                </c:pt>
                <c:pt idx="307">
                  <c:v>460.329055053328</c:v>
                </c:pt>
                <c:pt idx="308">
                  <c:v>460.494568472955</c:v>
                </c:pt>
                <c:pt idx="309">
                  <c:v>460.704131744836</c:v>
                </c:pt>
                <c:pt idx="310">
                  <c:v>460.943066939371</c:v>
                </c:pt>
                <c:pt idx="311">
                  <c:v>461.071700281347</c:v>
                </c:pt>
                <c:pt idx="312">
                  <c:v>461.322227334457</c:v>
                </c:pt>
                <c:pt idx="313">
                  <c:v>461.572232152627</c:v>
                </c:pt>
                <c:pt idx="314">
                  <c:v>461.83988512604</c:v>
                </c:pt>
                <c:pt idx="315">
                  <c:v>462.005587999718</c:v>
                </c:pt>
                <c:pt idx="316">
                  <c:v>462.261392148377</c:v>
                </c:pt>
                <c:pt idx="317">
                  <c:v>462.49317433284</c:v>
                </c:pt>
                <c:pt idx="318">
                  <c:v>462.680164683759</c:v>
                </c:pt>
                <c:pt idx="319">
                  <c:v>462.882028316923</c:v>
                </c:pt>
                <c:pt idx="320">
                  <c:v>463.588350591093</c:v>
                </c:pt>
                <c:pt idx="321">
                  <c:v>463.21790154959</c:v>
                </c:pt>
                <c:pt idx="322">
                  <c:v>463.441222440024</c:v>
                </c:pt>
                <c:pt idx="323">
                  <c:v>463.670636569096</c:v>
                </c:pt>
                <c:pt idx="324">
                  <c:v>463.869640764169</c:v>
                </c:pt>
                <c:pt idx="325">
                  <c:v>463.977262017806</c:v>
                </c:pt>
                <c:pt idx="326">
                  <c:v>464.248553352371</c:v>
                </c:pt>
                <c:pt idx="327">
                  <c:v>464.467863295204</c:v>
                </c:pt>
                <c:pt idx="328">
                  <c:v>464.760250931943</c:v>
                </c:pt>
                <c:pt idx="329">
                  <c:v>465.095802073245</c:v>
                </c:pt>
                <c:pt idx="330">
                  <c:v>465.433473806922</c:v>
                </c:pt>
                <c:pt idx="331">
                  <c:v>465.679916497591</c:v>
                </c:pt>
                <c:pt idx="332">
                  <c:v>465.986885975798</c:v>
                </c:pt>
                <c:pt idx="333">
                  <c:v>466.412215590816</c:v>
                </c:pt>
                <c:pt idx="334">
                  <c:v>466.757742916455</c:v>
                </c:pt>
                <c:pt idx="335">
                  <c:v>467.090472861816</c:v>
                </c:pt>
                <c:pt idx="336">
                  <c:v>467.46832528648</c:v>
                </c:pt>
                <c:pt idx="337">
                  <c:v>467.813161872695</c:v>
                </c:pt>
                <c:pt idx="338">
                  <c:v>468.234580030618</c:v>
                </c:pt>
                <c:pt idx="339">
                  <c:v>468.608394926686</c:v>
                </c:pt>
                <c:pt idx="340">
                  <c:v>468.980990551947</c:v>
                </c:pt>
                <c:pt idx="341">
                  <c:v>469.286440712124</c:v>
                </c:pt>
                <c:pt idx="342">
                  <c:v>469.771776775289</c:v>
                </c:pt>
                <c:pt idx="343">
                  <c:v>470.250848884811</c:v>
                </c:pt>
                <c:pt idx="344">
                  <c:v>470.588421769551</c:v>
                </c:pt>
                <c:pt idx="345">
                  <c:v>470.96138189016</c:v>
                </c:pt>
                <c:pt idx="346">
                  <c:v>472.13837052418</c:v>
                </c:pt>
                <c:pt idx="347">
                  <c:v>471.774957723284</c:v>
                </c:pt>
                <c:pt idx="348">
                  <c:v>472.13438318992</c:v>
                </c:pt>
                <c:pt idx="349">
                  <c:v>472.475679633316</c:v>
                </c:pt>
                <c:pt idx="350">
                  <c:v>472.782192385965</c:v>
                </c:pt>
                <c:pt idx="351">
                  <c:v>473.133936721022</c:v>
                </c:pt>
                <c:pt idx="352">
                  <c:v>473.495097974195</c:v>
                </c:pt>
                <c:pt idx="353">
                  <c:v>473.796447813434</c:v>
                </c:pt>
                <c:pt idx="354">
                  <c:v>474.218056788532</c:v>
                </c:pt>
                <c:pt idx="355">
                  <c:v>474.61526866051</c:v>
                </c:pt>
                <c:pt idx="356">
                  <c:v>475.052638437935</c:v>
                </c:pt>
                <c:pt idx="357">
                  <c:v>475.401264752182</c:v>
                </c:pt>
                <c:pt idx="358">
                  <c:v>475.907411186637</c:v>
                </c:pt>
                <c:pt idx="359">
                  <c:v>476.211242146457</c:v>
                </c:pt>
                <c:pt idx="360">
                  <c:v>476.647723913761</c:v>
                </c:pt>
                <c:pt idx="361">
                  <c:v>477.100768939361</c:v>
                </c:pt>
                <c:pt idx="362">
                  <c:v>477.476203341237</c:v>
                </c:pt>
                <c:pt idx="363">
                  <c:v>477.73910985752</c:v>
                </c:pt>
                <c:pt idx="364">
                  <c:v>478.099128979283</c:v>
                </c:pt>
                <c:pt idx="365">
                  <c:v>478.490421172289</c:v>
                </c:pt>
                <c:pt idx="366">
                  <c:v>478.853086807893</c:v>
                </c:pt>
                <c:pt idx="367">
                  <c:v>479.2950545675</c:v>
                </c:pt>
                <c:pt idx="368">
                  <c:v>479.761219071937</c:v>
                </c:pt>
                <c:pt idx="369">
                  <c:v>480.097618738634</c:v>
                </c:pt>
                <c:pt idx="370">
                  <c:v>480.539207764683</c:v>
                </c:pt>
                <c:pt idx="371">
                  <c:v>480.949774337949</c:v>
                </c:pt>
                <c:pt idx="372">
                  <c:v>481.392230657115</c:v>
                </c:pt>
                <c:pt idx="373">
                  <c:v>481.760581243002</c:v>
                </c:pt>
                <c:pt idx="374">
                  <c:v>482.57339501348</c:v>
                </c:pt>
                <c:pt idx="375">
                  <c:v>482.732628545699</c:v>
                </c:pt>
                <c:pt idx="376">
                  <c:v>483.045087443436</c:v>
                </c:pt>
                <c:pt idx="377">
                  <c:v>483.435733530193</c:v>
                </c:pt>
                <c:pt idx="378">
                  <c:v>483.83388462199</c:v>
                </c:pt>
                <c:pt idx="379">
                  <c:v>484.231516583718</c:v>
                </c:pt>
                <c:pt idx="380">
                  <c:v>484.558557115435</c:v>
                </c:pt>
                <c:pt idx="381">
                  <c:v>484.979880557635</c:v>
                </c:pt>
                <c:pt idx="382">
                  <c:v>485.393539983104</c:v>
                </c:pt>
                <c:pt idx="383">
                  <c:v>486.561978257495</c:v>
                </c:pt>
                <c:pt idx="384">
                  <c:v>487.576073370401</c:v>
                </c:pt>
                <c:pt idx="385">
                  <c:v>487.965067604435</c:v>
                </c:pt>
                <c:pt idx="386">
                  <c:v>488.370029960263</c:v>
                </c:pt>
                <c:pt idx="387">
                  <c:v>488.731570057095</c:v>
                </c:pt>
                <c:pt idx="388">
                  <c:v>489.149215378691</c:v>
                </c:pt>
                <c:pt idx="389">
                  <c:v>489.435323108715</c:v>
                </c:pt>
                <c:pt idx="390">
                  <c:v>489.842620494774</c:v>
                </c:pt>
                <c:pt idx="391">
                  <c:v>490.225450740753</c:v>
                </c:pt>
                <c:pt idx="392">
                  <c:v>490.645031163894</c:v>
                </c:pt>
                <c:pt idx="393">
                  <c:v>490.948598845171</c:v>
                </c:pt>
                <c:pt idx="394">
                  <c:v>491.349836690209</c:v>
                </c:pt>
                <c:pt idx="395">
                  <c:v>491.827846806124</c:v>
                </c:pt>
                <c:pt idx="396">
                  <c:v>493.815770637154</c:v>
                </c:pt>
                <c:pt idx="397">
                  <c:v>492.869579923217</c:v>
                </c:pt>
                <c:pt idx="398">
                  <c:v>493.028561549437</c:v>
                </c:pt>
                <c:pt idx="399">
                  <c:v>493.442886138192</c:v>
                </c:pt>
                <c:pt idx="400">
                  <c:v>493.765149190331</c:v>
                </c:pt>
                <c:pt idx="401">
                  <c:v>494.198189831609</c:v>
                </c:pt>
                <c:pt idx="402">
                  <c:v>494.62160658041</c:v>
                </c:pt>
                <c:pt idx="403">
                  <c:v>494.968491219121</c:v>
                </c:pt>
                <c:pt idx="404">
                  <c:v>495.372451029908</c:v>
                </c:pt>
                <c:pt idx="405">
                  <c:v>495.759274212683</c:v>
                </c:pt>
                <c:pt idx="406">
                  <c:v>496.017841251953</c:v>
                </c:pt>
                <c:pt idx="407">
                  <c:v>496.378174690405</c:v>
                </c:pt>
                <c:pt idx="408">
                  <c:v>496.788077109071</c:v>
                </c:pt>
                <c:pt idx="409">
                  <c:v>497.188163517883</c:v>
                </c:pt>
                <c:pt idx="410">
                  <c:v>497.490271107059</c:v>
                </c:pt>
                <c:pt idx="411">
                  <c:v>497.956698246497</c:v>
                </c:pt>
                <c:pt idx="412">
                  <c:v>498.268519989696</c:v>
                </c:pt>
                <c:pt idx="413">
                  <c:v>498.702154123634</c:v>
                </c:pt>
                <c:pt idx="414">
                  <c:v>499.081515213527</c:v>
                </c:pt>
                <c:pt idx="415">
                  <c:v>499.457625907103</c:v>
                </c:pt>
                <c:pt idx="416">
                  <c:v>499.780614052653</c:v>
                </c:pt>
                <c:pt idx="417">
                  <c:v>500.231191232715</c:v>
                </c:pt>
                <c:pt idx="418">
                  <c:v>500.692952586667</c:v>
                </c:pt>
                <c:pt idx="419">
                  <c:v>501.067460376158</c:v>
                </c:pt>
                <c:pt idx="420">
                  <c:v>501.457618974572</c:v>
                </c:pt>
                <c:pt idx="421">
                  <c:v>502.277946475753</c:v>
                </c:pt>
                <c:pt idx="422">
                  <c:v>502.15363529857</c:v>
                </c:pt>
                <c:pt idx="423">
                  <c:v>503.506591406519</c:v>
                </c:pt>
                <c:pt idx="424">
                  <c:v>503.099100543971</c:v>
                </c:pt>
                <c:pt idx="425">
                  <c:v>503.366346219861</c:v>
                </c:pt>
                <c:pt idx="426">
                  <c:v>503.76542702552</c:v>
                </c:pt>
                <c:pt idx="427">
                  <c:v>505.538355500664</c:v>
                </c:pt>
                <c:pt idx="428">
                  <c:v>504.67671121355</c:v>
                </c:pt>
                <c:pt idx="429">
                  <c:v>505.388663628297</c:v>
                </c:pt>
                <c:pt idx="430">
                  <c:v>505.238762639737</c:v>
                </c:pt>
                <c:pt idx="431">
                  <c:v>505.604321895541</c:v>
                </c:pt>
                <c:pt idx="432">
                  <c:v>505.974283584112</c:v>
                </c:pt>
                <c:pt idx="433">
                  <c:v>506.232543751228</c:v>
                </c:pt>
                <c:pt idx="434">
                  <c:v>506.604823812823</c:v>
                </c:pt>
                <c:pt idx="435">
                  <c:v>507.00536292687</c:v>
                </c:pt>
                <c:pt idx="436">
                  <c:v>508.143940605397</c:v>
                </c:pt>
                <c:pt idx="437">
                  <c:v>507.682611389861</c:v>
                </c:pt>
                <c:pt idx="438">
                  <c:v>508.070511770854</c:v>
                </c:pt>
                <c:pt idx="439">
                  <c:v>509.666822566858</c:v>
                </c:pt>
                <c:pt idx="440">
                  <c:v>510.145186184845</c:v>
                </c:pt>
                <c:pt idx="441">
                  <c:v>509.892476684411</c:v>
                </c:pt>
                <c:pt idx="442">
                  <c:v>510.51349209029</c:v>
                </c:pt>
                <c:pt idx="443">
                  <c:v>510.522099441672</c:v>
                </c:pt>
                <c:pt idx="444">
                  <c:v>511.04643574649</c:v>
                </c:pt>
                <c:pt idx="445">
                  <c:v>512.193163425073</c:v>
                </c:pt>
                <c:pt idx="446">
                  <c:v>512.036767571397</c:v>
                </c:pt>
                <c:pt idx="447">
                  <c:v>511.387264611193</c:v>
                </c:pt>
                <c:pt idx="448">
                  <c:v>512.575697940278</c:v>
                </c:pt>
                <c:pt idx="449">
                  <c:v>513.973869798598</c:v>
                </c:pt>
                <c:pt idx="450">
                  <c:v>514.455750195095</c:v>
                </c:pt>
                <c:pt idx="451">
                  <c:v>513.205638730175</c:v>
                </c:pt>
                <c:pt idx="452">
                  <c:v>514.549291097414</c:v>
                </c:pt>
                <c:pt idx="453">
                  <c:v>515.309197586562</c:v>
                </c:pt>
                <c:pt idx="454">
                  <c:v>515.479593540076</c:v>
                </c:pt>
                <c:pt idx="455">
                  <c:v>515.718840774637</c:v>
                </c:pt>
                <c:pt idx="456">
                  <c:v>515.689234743142</c:v>
                </c:pt>
                <c:pt idx="457">
                  <c:v>516.598474782685</c:v>
                </c:pt>
                <c:pt idx="458">
                  <c:v>516.514603550494</c:v>
                </c:pt>
                <c:pt idx="459">
                  <c:v>516.548584860797</c:v>
                </c:pt>
                <c:pt idx="460">
                  <c:v>516.990866629773</c:v>
                </c:pt>
                <c:pt idx="461">
                  <c:v>517.083080925504</c:v>
                </c:pt>
                <c:pt idx="462">
                  <c:v>518.111014755843</c:v>
                </c:pt>
                <c:pt idx="463">
                  <c:v>517.980892759353</c:v>
                </c:pt>
                <c:pt idx="464">
                  <c:v>518.796624655764</c:v>
                </c:pt>
                <c:pt idx="465">
                  <c:v>519.01891179551</c:v>
                </c:pt>
                <c:pt idx="466">
                  <c:v>519.13591350742</c:v>
                </c:pt>
                <c:pt idx="467">
                  <c:v>519.721341579984</c:v>
                </c:pt>
                <c:pt idx="468">
                  <c:v>519.356183909076</c:v>
                </c:pt>
                <c:pt idx="469">
                  <c:v>520.008383489147</c:v>
                </c:pt>
                <c:pt idx="470">
                  <c:v>520.241910835413</c:v>
                </c:pt>
                <c:pt idx="471">
                  <c:v>520.993386126352</c:v>
                </c:pt>
                <c:pt idx="472">
                  <c:v>521.371337559662</c:v>
                </c:pt>
                <c:pt idx="473">
                  <c:v>521.675760847299</c:v>
                </c:pt>
                <c:pt idx="474">
                  <c:v>521.942096319126</c:v>
                </c:pt>
                <c:pt idx="475">
                  <c:v>522.064860204864</c:v>
                </c:pt>
                <c:pt idx="476">
                  <c:v>522.630788763645</c:v>
                </c:pt>
                <c:pt idx="477">
                  <c:v>523.132770033326</c:v>
                </c:pt>
                <c:pt idx="478">
                  <c:v>523.38727471031</c:v>
                </c:pt>
                <c:pt idx="479">
                  <c:v>523.339023829071</c:v>
                </c:pt>
                <c:pt idx="480">
                  <c:v>523.917185911959</c:v>
                </c:pt>
                <c:pt idx="481">
                  <c:v>523.826429356492</c:v>
                </c:pt>
                <c:pt idx="482">
                  <c:v>524.48970570654</c:v>
                </c:pt>
                <c:pt idx="483">
                  <c:v>524.861548730339</c:v>
                </c:pt>
                <c:pt idx="484">
                  <c:v>524.988523193039</c:v>
                </c:pt>
                <c:pt idx="485">
                  <c:v>525.053081932452</c:v>
                </c:pt>
                <c:pt idx="486">
                  <c:v>525.434876277398</c:v>
                </c:pt>
                <c:pt idx="487">
                  <c:v>525.604404056313</c:v>
                </c:pt>
                <c:pt idx="488">
                  <c:v>525.946745696584</c:v>
                </c:pt>
                <c:pt idx="489">
                  <c:v>526.627446798355</c:v>
                </c:pt>
                <c:pt idx="490">
                  <c:v>526.528707340174</c:v>
                </c:pt>
                <c:pt idx="491">
                  <c:v>526.825924453701</c:v>
                </c:pt>
                <c:pt idx="492">
                  <c:v>527.266156278936</c:v>
                </c:pt>
                <c:pt idx="493">
                  <c:v>527.71931330999</c:v>
                </c:pt>
                <c:pt idx="494">
                  <c:v>527.748988715466</c:v>
                </c:pt>
                <c:pt idx="495">
                  <c:v>528.03971280771</c:v>
                </c:pt>
                <c:pt idx="496">
                  <c:v>528.380279339445</c:v>
                </c:pt>
                <c:pt idx="497">
                  <c:v>528.7569236742</c:v>
                </c:pt>
                <c:pt idx="498">
                  <c:v>528.955691552299</c:v>
                </c:pt>
                <c:pt idx="499">
                  <c:v>529.252413271123</c:v>
                </c:pt>
                <c:pt idx="500">
                  <c:v>529.901874338726</c:v>
                </c:pt>
                <c:pt idx="501">
                  <c:v>530.059884928988</c:v>
                </c:pt>
                <c:pt idx="502">
                  <c:v>530.418366825897</c:v>
                </c:pt>
                <c:pt idx="503">
                  <c:v>530.606505452787</c:v>
                </c:pt>
                <c:pt idx="504">
                  <c:v>530.97351276377</c:v>
                </c:pt>
                <c:pt idx="505">
                  <c:v>531.181293444452</c:v>
                </c:pt>
                <c:pt idx="506">
                  <c:v>531.51675166751</c:v>
                </c:pt>
                <c:pt idx="507">
                  <c:v>531.826576908092</c:v>
                </c:pt>
                <c:pt idx="508">
                  <c:v>532.114719512176</c:v>
                </c:pt>
                <c:pt idx="509">
                  <c:v>532.418325352561</c:v>
                </c:pt>
                <c:pt idx="510">
                  <c:v>532.718889960401</c:v>
                </c:pt>
                <c:pt idx="511">
                  <c:v>532.898026125467</c:v>
                </c:pt>
                <c:pt idx="512">
                  <c:v>533.245455303436</c:v>
                </c:pt>
                <c:pt idx="513">
                  <c:v>533.560086532231</c:v>
                </c:pt>
                <c:pt idx="514">
                  <c:v>533.976133690509</c:v>
                </c:pt>
                <c:pt idx="515">
                  <c:v>534.201947762425</c:v>
                </c:pt>
                <c:pt idx="516">
                  <c:v>534.601180149022</c:v>
                </c:pt>
                <c:pt idx="517">
                  <c:v>534.831102430091</c:v>
                </c:pt>
                <c:pt idx="518">
                  <c:v>535.242986811961</c:v>
                </c:pt>
                <c:pt idx="519">
                  <c:v>535.633349288839</c:v>
                </c:pt>
                <c:pt idx="520">
                  <c:v>535.898303128645</c:v>
                </c:pt>
                <c:pt idx="521">
                  <c:v>536.292037172576</c:v>
                </c:pt>
                <c:pt idx="522">
                  <c:v>536.715912797089</c:v>
                </c:pt>
                <c:pt idx="523">
                  <c:v>537.066365222078</c:v>
                </c:pt>
                <c:pt idx="524">
                  <c:v>537.335700654735</c:v>
                </c:pt>
                <c:pt idx="525">
                  <c:v>537.710886188632</c:v>
                </c:pt>
                <c:pt idx="526">
                  <c:v>537.881736486989</c:v>
                </c:pt>
                <c:pt idx="527">
                  <c:v>538.236859156582</c:v>
                </c:pt>
                <c:pt idx="528">
                  <c:v>538.580316026424</c:v>
                </c:pt>
                <c:pt idx="529">
                  <c:v>539.083711807705</c:v>
                </c:pt>
                <c:pt idx="530">
                  <c:v>539.327754254949</c:v>
                </c:pt>
                <c:pt idx="531">
                  <c:v>539.696185582462</c:v>
                </c:pt>
                <c:pt idx="532">
                  <c:v>539.997450680441</c:v>
                </c:pt>
                <c:pt idx="533">
                  <c:v>540.422311366887</c:v>
                </c:pt>
                <c:pt idx="534">
                  <c:v>540.757335251147</c:v>
                </c:pt>
                <c:pt idx="535">
                  <c:v>541.148487606764</c:v>
                </c:pt>
                <c:pt idx="536">
                  <c:v>541.353916397074</c:v>
                </c:pt>
                <c:pt idx="537">
                  <c:v>541.700326677675</c:v>
                </c:pt>
                <c:pt idx="538">
                  <c:v>542.111920742142</c:v>
                </c:pt>
                <c:pt idx="539">
                  <c:v>542.500594498499</c:v>
                </c:pt>
                <c:pt idx="540">
                  <c:v>542.805777220385</c:v>
                </c:pt>
                <c:pt idx="541">
                  <c:v>543.127766097347</c:v>
                </c:pt>
                <c:pt idx="542">
                  <c:v>543.301947807438</c:v>
                </c:pt>
                <c:pt idx="543">
                  <c:v>543.698314145402</c:v>
                </c:pt>
                <c:pt idx="544">
                  <c:v>544.070178503502</c:v>
                </c:pt>
                <c:pt idx="545">
                  <c:v>544.33505690316</c:v>
                </c:pt>
                <c:pt idx="546">
                  <c:v>544.73264167935</c:v>
                </c:pt>
                <c:pt idx="547">
                  <c:v>545.140018059916</c:v>
                </c:pt>
                <c:pt idx="548">
                  <c:v>545.458019614512</c:v>
                </c:pt>
                <c:pt idx="549">
                  <c:v>545.857804505777</c:v>
                </c:pt>
                <c:pt idx="550">
                  <c:v>546.187495782787</c:v>
                </c:pt>
                <c:pt idx="551">
                  <c:v>546.420533060416</c:v>
                </c:pt>
                <c:pt idx="552">
                  <c:v>547.095401510581</c:v>
                </c:pt>
                <c:pt idx="553">
                  <c:v>547.446863302937</c:v>
                </c:pt>
                <c:pt idx="554">
                  <c:v>547.807183946361</c:v>
                </c:pt>
                <c:pt idx="555">
                  <c:v>548.267126860642</c:v>
                </c:pt>
                <c:pt idx="556">
                  <c:v>548.475458362804</c:v>
                </c:pt>
                <c:pt idx="557">
                  <c:v>548.82383292474</c:v>
                </c:pt>
                <c:pt idx="558">
                  <c:v>549.175250684926</c:v>
                </c:pt>
                <c:pt idx="559">
                  <c:v>549.473180517457</c:v>
                </c:pt>
                <c:pt idx="560">
                  <c:v>549.710097886459</c:v>
                </c:pt>
                <c:pt idx="561">
                  <c:v>550.034957754916</c:v>
                </c:pt>
                <c:pt idx="562">
                  <c:v>550.431264870004</c:v>
                </c:pt>
                <c:pt idx="563">
                  <c:v>550.726388392783</c:v>
                </c:pt>
                <c:pt idx="564">
                  <c:v>551.052513346743</c:v>
                </c:pt>
                <c:pt idx="565">
                  <c:v>551.403825463834</c:v>
                </c:pt>
                <c:pt idx="566">
                  <c:v>551.601191722167</c:v>
                </c:pt>
                <c:pt idx="567">
                  <c:v>551.94677400399</c:v>
                </c:pt>
                <c:pt idx="568">
                  <c:v>552.259223419665</c:v>
                </c:pt>
                <c:pt idx="569">
                  <c:v>552.385227721461</c:v>
                </c:pt>
                <c:pt idx="570">
                  <c:v>552.748922045275</c:v>
                </c:pt>
                <c:pt idx="571">
                  <c:v>552.98657962873</c:v>
                </c:pt>
                <c:pt idx="572">
                  <c:v>553.248846809329</c:v>
                </c:pt>
                <c:pt idx="573">
                  <c:v>553.506718381475</c:v>
                </c:pt>
                <c:pt idx="574">
                  <c:v>553.77681219715</c:v>
                </c:pt>
                <c:pt idx="575">
                  <c:v>553.821520825419</c:v>
                </c:pt>
                <c:pt idx="576">
                  <c:v>554.064873843015</c:v>
                </c:pt>
                <c:pt idx="577">
                  <c:v>554.30388502214</c:v>
                </c:pt>
                <c:pt idx="578">
                  <c:v>554.513985254131</c:v>
                </c:pt>
                <c:pt idx="579">
                  <c:v>554.60955490429</c:v>
                </c:pt>
                <c:pt idx="580">
                  <c:v>554.914217999669</c:v>
                </c:pt>
                <c:pt idx="581">
                  <c:v>554.77925499117</c:v>
                </c:pt>
                <c:pt idx="582">
                  <c:v>554.901788578326</c:v>
                </c:pt>
                <c:pt idx="583">
                  <c:v>555.000219651492</c:v>
                </c:pt>
                <c:pt idx="584">
                  <c:v>555.110083925722</c:v>
                </c:pt>
                <c:pt idx="585">
                  <c:v>555.022651108058</c:v>
                </c:pt>
                <c:pt idx="586">
                  <c:v>555.079019912283</c:v>
                </c:pt>
                <c:pt idx="587">
                  <c:v>554.935771050859</c:v>
                </c:pt>
                <c:pt idx="588">
                  <c:v>554.943005452787</c:v>
                </c:pt>
                <c:pt idx="589">
                  <c:v>554.886103018723</c:v>
                </c:pt>
                <c:pt idx="590">
                  <c:v>554.840569448252</c:v>
                </c:pt>
                <c:pt idx="591">
                  <c:v>554.609359534363</c:v>
                </c:pt>
                <c:pt idx="592">
                  <c:v>554.521056745975</c:v>
                </c:pt>
                <c:pt idx="593">
                  <c:v>554.387852636334</c:v>
                </c:pt>
                <c:pt idx="594">
                  <c:v>554.070530660713</c:v>
                </c:pt>
                <c:pt idx="595">
                  <c:v>553.935923338034</c:v>
                </c:pt>
                <c:pt idx="596">
                  <c:v>553.54956984401</c:v>
                </c:pt>
                <c:pt idx="597">
                  <c:v>553.315051572105</c:v>
                </c:pt>
                <c:pt idx="598">
                  <c:v>553.026829942481</c:v>
                </c:pt>
                <c:pt idx="599">
                  <c:v>552.734643241486</c:v>
                </c:pt>
                <c:pt idx="600">
                  <c:v>552.280186067885</c:v>
                </c:pt>
                <c:pt idx="601">
                  <c:v>551.952118897279</c:v>
                </c:pt>
                <c:pt idx="602">
                  <c:v>551.590574044031</c:v>
                </c:pt>
                <c:pt idx="603">
                  <c:v>551.035601400831</c:v>
                </c:pt>
                <c:pt idx="604">
                  <c:v>550.592292737255</c:v>
                </c:pt>
                <c:pt idx="605">
                  <c:v>550.2088448297</c:v>
                </c:pt>
                <c:pt idx="606">
                  <c:v>549.274933785061</c:v>
                </c:pt>
                <c:pt idx="607">
                  <c:v>548.734659582441</c:v>
                </c:pt>
                <c:pt idx="608">
                  <c:v>548.063707028197</c:v>
                </c:pt>
                <c:pt idx="609">
                  <c:v>547.503298449579</c:v>
                </c:pt>
                <c:pt idx="610">
                  <c:v>546.984048554474</c:v>
                </c:pt>
                <c:pt idx="611">
                  <c:v>546.211757880516</c:v>
                </c:pt>
                <c:pt idx="612">
                  <c:v>545.5757262629</c:v>
                </c:pt>
                <c:pt idx="613">
                  <c:v>544.936330565105</c:v>
                </c:pt>
                <c:pt idx="614">
                  <c:v>544.103066314841</c:v>
                </c:pt>
                <c:pt idx="615">
                  <c:v>543.553789060122</c:v>
                </c:pt>
                <c:pt idx="616">
                  <c:v>542.872592137518</c:v>
                </c:pt>
                <c:pt idx="617">
                  <c:v>542.172720697311</c:v>
                </c:pt>
                <c:pt idx="618">
                  <c:v>541.337800282856</c:v>
                </c:pt>
                <c:pt idx="619">
                  <c:v>540.568202461744</c:v>
                </c:pt>
                <c:pt idx="620">
                  <c:v>539.688489548379</c:v>
                </c:pt>
                <c:pt idx="621">
                  <c:v>538.847372528444</c:v>
                </c:pt>
                <c:pt idx="622">
                  <c:v>538.025614880638</c:v>
                </c:pt>
                <c:pt idx="623">
                  <c:v>537.185298755563</c:v>
                </c:pt>
                <c:pt idx="624">
                  <c:v>536.259699325234</c:v>
                </c:pt>
                <c:pt idx="625">
                  <c:v>535.391884254695</c:v>
                </c:pt>
                <c:pt idx="626">
                  <c:v>534.416855050325</c:v>
                </c:pt>
                <c:pt idx="627">
                  <c:v>533.511337182336</c:v>
                </c:pt>
                <c:pt idx="628">
                  <c:v>532.601205683433</c:v>
                </c:pt>
                <c:pt idx="629">
                  <c:v>531.658051999104</c:v>
                </c:pt>
                <c:pt idx="630">
                  <c:v>530.673604142867</c:v>
                </c:pt>
                <c:pt idx="631">
                  <c:v>529.675076044674</c:v>
                </c:pt>
                <c:pt idx="632">
                  <c:v>528.621363091453</c:v>
                </c:pt>
                <c:pt idx="633">
                  <c:v>527.470869276473</c:v>
                </c:pt>
                <c:pt idx="634">
                  <c:v>526.486021576812</c:v>
                </c:pt>
                <c:pt idx="635">
                  <c:v>525.257077656515</c:v>
                </c:pt>
                <c:pt idx="636">
                  <c:v>524.180207494276</c:v>
                </c:pt>
                <c:pt idx="637">
                  <c:v>523.10821140056</c:v>
                </c:pt>
                <c:pt idx="638">
                  <c:v>522.053956767798</c:v>
                </c:pt>
                <c:pt idx="639">
                  <c:v>520.812599254963</c:v>
                </c:pt>
                <c:pt idx="640">
                  <c:v>519.657831868091</c:v>
                </c:pt>
                <c:pt idx="641">
                  <c:v>518.46578374253</c:v>
                </c:pt>
                <c:pt idx="642">
                  <c:v>517.094344454445</c:v>
                </c:pt>
                <c:pt idx="643">
                  <c:v>515.778130982813</c:v>
                </c:pt>
                <c:pt idx="644">
                  <c:v>514.488643036072</c:v>
                </c:pt>
                <c:pt idx="645">
                  <c:v>512.969514513894</c:v>
                </c:pt>
                <c:pt idx="646">
                  <c:v>511.576265301472</c:v>
                </c:pt>
                <c:pt idx="647">
                  <c:v>510.193036462228</c:v>
                </c:pt>
                <c:pt idx="648">
                  <c:v>508.747074172004</c:v>
                </c:pt>
                <c:pt idx="649">
                  <c:v>507.203084104815</c:v>
                </c:pt>
                <c:pt idx="650">
                  <c:v>505.674125341674</c:v>
                </c:pt>
                <c:pt idx="651">
                  <c:v>503.93039418473</c:v>
                </c:pt>
                <c:pt idx="652">
                  <c:v>502.284788966007</c:v>
                </c:pt>
                <c:pt idx="653">
                  <c:v>500.601834944592</c:v>
                </c:pt>
                <c:pt idx="654">
                  <c:v>498.710805026693</c:v>
                </c:pt>
                <c:pt idx="655">
                  <c:v>496.845210407867</c:v>
                </c:pt>
                <c:pt idx="656">
                  <c:v>494.921535411853</c:v>
                </c:pt>
                <c:pt idx="657">
                  <c:v>492.824709245478</c:v>
                </c:pt>
                <c:pt idx="658">
                  <c:v>490.343232556131</c:v>
                </c:pt>
                <c:pt idx="659">
                  <c:v>487.640011929091</c:v>
                </c:pt>
                <c:pt idx="660">
                  <c:v>485.136547101458</c:v>
                </c:pt>
                <c:pt idx="661">
                  <c:v>481.823374780481</c:v>
                </c:pt>
                <c:pt idx="662">
                  <c:v>478.567662821748</c:v>
                </c:pt>
                <c:pt idx="663">
                  <c:v>475.491994224388</c:v>
                </c:pt>
                <c:pt idx="664">
                  <c:v>472.360520913679</c:v>
                </c:pt>
                <c:pt idx="665">
                  <c:v>469.228801601151</c:v>
                </c:pt>
                <c:pt idx="666">
                  <c:v>466.117536319951</c:v>
                </c:pt>
                <c:pt idx="667">
                  <c:v>463.010227935491</c:v>
                </c:pt>
                <c:pt idx="668">
                  <c:v>460.030830153232</c:v>
                </c:pt>
                <c:pt idx="669">
                  <c:v>457.547040747564</c:v>
                </c:pt>
                <c:pt idx="670">
                  <c:v>455.420949925387</c:v>
                </c:pt>
                <c:pt idx="671">
                  <c:v>452.348341931837</c:v>
                </c:pt>
                <c:pt idx="672">
                  <c:v>449.741804167306</c:v>
                </c:pt>
                <c:pt idx="673">
                  <c:v>446.58247541001</c:v>
                </c:pt>
                <c:pt idx="674">
                  <c:v>443.084750369042</c:v>
                </c:pt>
                <c:pt idx="675">
                  <c:v>440.079964495048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13475432"/>
        <c:axId val="12677432"/>
      </c:lineChart>
      <c:catAx>
        <c:axId val="13475432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12677432"/>
        <c:crosses val="autoZero"/>
        <c:auto val="1"/>
        <c:lblAlgn val="ctr"/>
        <c:lblOffset val="100"/>
        <c:noMultiLvlLbl val="0"/>
      </c:catAx>
      <c:valAx>
        <c:axId val="1267743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ln w="9360">
              <a:solidFill>
                <a:srgbClr val="F2F2F2"/>
              </a:solidFill>
              <a:round/>
            </a:ln>
          </c:spPr>
        </c:minorGridlines>
        <c:numFmt formatCode="#,##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Times New Roman"/>
              </a:defRPr>
            </a:pPr>
            <a:endParaRPr/>
          </a:p>
        </c:txPr>
        <c:crossAx val="13475432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Times New Roman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1451240" y="10145880"/>
      <a:ext cx="4582080" cy="269172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[7]Лист1!$M$14:$M$689</c:f>
              <c:numCache>
                <c:formatCode>General</c:formatCode>
                <c:ptCount val="676"/>
                <c:pt idx="0">
                  <c:v>1.53516429268058</c:v>
                </c:pt>
                <c:pt idx="1">
                  <c:v>2.73534289327745</c:v>
                </c:pt>
                <c:pt idx="2">
                  <c:v>6.11819699849754</c:v>
                </c:pt>
                <c:pt idx="3">
                  <c:v>17.8473585270607</c:v>
                </c:pt>
                <c:pt idx="4">
                  <c:v>24.3797375129395</c:v>
                </c:pt>
                <c:pt idx="5">
                  <c:v>26.1145870352259</c:v>
                </c:pt>
                <c:pt idx="6">
                  <c:v>27.6666810943155</c:v>
                </c:pt>
                <c:pt idx="7">
                  <c:v>30.995883083059</c:v>
                </c:pt>
                <c:pt idx="8">
                  <c:v>32.6974029825854</c:v>
                </c:pt>
                <c:pt idx="9">
                  <c:v>36.0707910758076</c:v>
                </c:pt>
                <c:pt idx="10">
                  <c:v>37.8912401565786</c:v>
                </c:pt>
                <c:pt idx="11">
                  <c:v>39.736454260176</c:v>
                </c:pt>
                <c:pt idx="12">
                  <c:v>43.7636182246756</c:v>
                </c:pt>
                <c:pt idx="13">
                  <c:v>46.326497171952</c:v>
                </c:pt>
                <c:pt idx="14">
                  <c:v>49.4391491787985</c:v>
                </c:pt>
                <c:pt idx="15">
                  <c:v>52.2193832782677</c:v>
                </c:pt>
                <c:pt idx="16">
                  <c:v>53.9423876841968</c:v>
                </c:pt>
                <c:pt idx="17">
                  <c:v>55.5146837551042</c:v>
                </c:pt>
                <c:pt idx="18">
                  <c:v>57.0238641669849</c:v>
                </c:pt>
                <c:pt idx="19">
                  <c:v>58.7183590576783</c:v>
                </c:pt>
                <c:pt idx="20">
                  <c:v>60.727890971702</c:v>
                </c:pt>
                <c:pt idx="21">
                  <c:v>73.4538568836438</c:v>
                </c:pt>
                <c:pt idx="22">
                  <c:v>81.0498526759431</c:v>
                </c:pt>
                <c:pt idx="23">
                  <c:v>95.7220549268279</c:v>
                </c:pt>
                <c:pt idx="24">
                  <c:v>111.197315848616</c:v>
                </c:pt>
                <c:pt idx="25">
                  <c:v>145.793180869955</c:v>
                </c:pt>
                <c:pt idx="26">
                  <c:v>163.438579399403</c:v>
                </c:pt>
                <c:pt idx="27">
                  <c:v>182.069641545752</c:v>
                </c:pt>
                <c:pt idx="28">
                  <c:v>193.091979906963</c:v>
                </c:pt>
                <c:pt idx="29">
                  <c:v>193.625831660817</c:v>
                </c:pt>
                <c:pt idx="30">
                  <c:v>203.969678660881</c:v>
                </c:pt>
                <c:pt idx="31">
                  <c:v>218.313417798352</c:v>
                </c:pt>
                <c:pt idx="32">
                  <c:v>228.226486877715</c:v>
                </c:pt>
                <c:pt idx="33">
                  <c:v>237.034991895179</c:v>
                </c:pt>
                <c:pt idx="34">
                  <c:v>264.739206199418</c:v>
                </c:pt>
                <c:pt idx="35">
                  <c:v>268.030499198385</c:v>
                </c:pt>
                <c:pt idx="36">
                  <c:v>278.706410895767</c:v>
                </c:pt>
                <c:pt idx="37">
                  <c:v>288.551751730554</c:v>
                </c:pt>
                <c:pt idx="38">
                  <c:v>295.673621240265</c:v>
                </c:pt>
                <c:pt idx="39">
                  <c:v>302.136644170591</c:v>
                </c:pt>
                <c:pt idx="40">
                  <c:v>309.706084823971</c:v>
                </c:pt>
                <c:pt idx="41">
                  <c:v>321.984281529421</c:v>
                </c:pt>
                <c:pt idx="42">
                  <c:v>330.441112254327</c:v>
                </c:pt>
                <c:pt idx="43">
                  <c:v>302.94025944943</c:v>
                </c:pt>
                <c:pt idx="44">
                  <c:v>301.064293650072</c:v>
                </c:pt>
                <c:pt idx="45">
                  <c:v>265.52578576442</c:v>
                </c:pt>
                <c:pt idx="46">
                  <c:v>280.833962778117</c:v>
                </c:pt>
                <c:pt idx="47">
                  <c:v>300.125078016746</c:v>
                </c:pt>
                <c:pt idx="48">
                  <c:v>316.878267261761</c:v>
                </c:pt>
                <c:pt idx="49">
                  <c:v>329.430711674245</c:v>
                </c:pt>
                <c:pt idx="50">
                  <c:v>338.989138848107</c:v>
                </c:pt>
                <c:pt idx="51">
                  <c:v>266.735729138905</c:v>
                </c:pt>
                <c:pt idx="52">
                  <c:v>288.969543125142</c:v>
                </c:pt>
                <c:pt idx="53">
                  <c:v>308.380479725298</c:v>
                </c:pt>
                <c:pt idx="54">
                  <c:v>327.645228345371</c:v>
                </c:pt>
                <c:pt idx="55">
                  <c:v>338.147599105587</c:v>
                </c:pt>
                <c:pt idx="56">
                  <c:v>345.189344288515</c:v>
                </c:pt>
                <c:pt idx="57">
                  <c:v>353.593947131571</c:v>
                </c:pt>
                <c:pt idx="58">
                  <c:v>355.875798441342</c:v>
                </c:pt>
                <c:pt idx="59">
                  <c:v>358.571991368423</c:v>
                </c:pt>
                <c:pt idx="60">
                  <c:v>360.598958451734</c:v>
                </c:pt>
                <c:pt idx="61">
                  <c:v>362.160187998377</c:v>
                </c:pt>
                <c:pt idx="62">
                  <c:v>362.428004156335</c:v>
                </c:pt>
                <c:pt idx="63">
                  <c:v>364.40554930221</c:v>
                </c:pt>
                <c:pt idx="64">
                  <c:v>365.53261967604</c:v>
                </c:pt>
                <c:pt idx="65">
                  <c:v>366.902451899249</c:v>
                </c:pt>
                <c:pt idx="66">
                  <c:v>368.053165070507</c:v>
                </c:pt>
                <c:pt idx="67">
                  <c:v>369.193063739474</c:v>
                </c:pt>
                <c:pt idx="68">
                  <c:v>370.23115517124</c:v>
                </c:pt>
                <c:pt idx="69">
                  <c:v>371.281250444235</c:v>
                </c:pt>
                <c:pt idx="70">
                  <c:v>372.326724558236</c:v>
                </c:pt>
                <c:pt idx="71">
                  <c:v>373.309603404031</c:v>
                </c:pt>
                <c:pt idx="72">
                  <c:v>374.257624628103</c:v>
                </c:pt>
                <c:pt idx="73">
                  <c:v>375.245294653664</c:v>
                </c:pt>
                <c:pt idx="74">
                  <c:v>376.164510917029</c:v>
                </c:pt>
                <c:pt idx="75">
                  <c:v>377.123662505323</c:v>
                </c:pt>
                <c:pt idx="76">
                  <c:v>378.081135851852</c:v>
                </c:pt>
                <c:pt idx="77">
                  <c:v>379.034091573852</c:v>
                </c:pt>
                <c:pt idx="78">
                  <c:v>379.859601075534</c:v>
                </c:pt>
                <c:pt idx="79">
                  <c:v>380.765668448369</c:v>
                </c:pt>
                <c:pt idx="80">
                  <c:v>381.640112582024</c:v>
                </c:pt>
                <c:pt idx="81">
                  <c:v>382.472362403234</c:v>
                </c:pt>
                <c:pt idx="82">
                  <c:v>383.402187864198</c:v>
                </c:pt>
                <c:pt idx="83">
                  <c:v>384.209348234628</c:v>
                </c:pt>
                <c:pt idx="84">
                  <c:v>385.052988129389</c:v>
                </c:pt>
                <c:pt idx="85">
                  <c:v>385.919411370126</c:v>
                </c:pt>
                <c:pt idx="86">
                  <c:v>386.792025103997</c:v>
                </c:pt>
                <c:pt idx="87">
                  <c:v>387.647097920871</c:v>
                </c:pt>
                <c:pt idx="88">
                  <c:v>388.362380879181</c:v>
                </c:pt>
                <c:pt idx="89">
                  <c:v>389.181254171856</c:v>
                </c:pt>
                <c:pt idx="90">
                  <c:v>389.974724775442</c:v>
                </c:pt>
                <c:pt idx="91">
                  <c:v>390.784942285232</c:v>
                </c:pt>
                <c:pt idx="92">
                  <c:v>391.617648075665</c:v>
                </c:pt>
                <c:pt idx="93">
                  <c:v>392.422296861698</c:v>
                </c:pt>
                <c:pt idx="94">
                  <c:v>393.129219775786</c:v>
                </c:pt>
                <c:pt idx="95">
                  <c:v>394.593551141885</c:v>
                </c:pt>
                <c:pt idx="96">
                  <c:v>395.30883031873</c:v>
                </c:pt>
                <c:pt idx="97">
                  <c:v>396.001386024089</c:v>
                </c:pt>
                <c:pt idx="98">
                  <c:v>396.734873599118</c:v>
                </c:pt>
                <c:pt idx="99">
                  <c:v>397.424457287834</c:v>
                </c:pt>
                <c:pt idx="100">
                  <c:v>398.073441835946</c:v>
                </c:pt>
                <c:pt idx="101">
                  <c:v>398.675747818049</c:v>
                </c:pt>
                <c:pt idx="102">
                  <c:v>399.356422915729</c:v>
                </c:pt>
                <c:pt idx="103">
                  <c:v>400.006719679553</c:v>
                </c:pt>
                <c:pt idx="104">
                  <c:v>400.643064279214</c:v>
                </c:pt>
                <c:pt idx="105">
                  <c:v>401.266333529816</c:v>
                </c:pt>
                <c:pt idx="106">
                  <c:v>401.927657046988</c:v>
                </c:pt>
                <c:pt idx="107">
                  <c:v>402.483449926709</c:v>
                </c:pt>
                <c:pt idx="108">
                  <c:v>403.061613980219</c:v>
                </c:pt>
                <c:pt idx="109">
                  <c:v>403.675076482487</c:v>
                </c:pt>
                <c:pt idx="110">
                  <c:v>404.284593438696</c:v>
                </c:pt>
                <c:pt idx="111">
                  <c:v>404.851151544611</c:v>
                </c:pt>
                <c:pt idx="112">
                  <c:v>405.465820244928</c:v>
                </c:pt>
                <c:pt idx="113">
                  <c:v>406.069906838649</c:v>
                </c:pt>
                <c:pt idx="114">
                  <c:v>406.650635601902</c:v>
                </c:pt>
                <c:pt idx="115">
                  <c:v>407.217810618408</c:v>
                </c:pt>
                <c:pt idx="116">
                  <c:v>407.771518613871</c:v>
                </c:pt>
                <c:pt idx="117">
                  <c:v>408.421246728051</c:v>
                </c:pt>
                <c:pt idx="118">
                  <c:v>408.989639158681</c:v>
                </c:pt>
                <c:pt idx="119">
                  <c:v>409.566994945744</c:v>
                </c:pt>
                <c:pt idx="120">
                  <c:v>410.07293742546</c:v>
                </c:pt>
                <c:pt idx="121">
                  <c:v>410.679867670471</c:v>
                </c:pt>
                <c:pt idx="122">
                  <c:v>411.196929843087</c:v>
                </c:pt>
                <c:pt idx="123">
                  <c:v>411.815665595065</c:v>
                </c:pt>
                <c:pt idx="124">
                  <c:v>412.369845246871</c:v>
                </c:pt>
                <c:pt idx="125">
                  <c:v>412.929433474255</c:v>
                </c:pt>
                <c:pt idx="126">
                  <c:v>413.424832163646</c:v>
                </c:pt>
                <c:pt idx="127">
                  <c:v>413.954526925236</c:v>
                </c:pt>
                <c:pt idx="128">
                  <c:v>414.49299126737</c:v>
                </c:pt>
                <c:pt idx="129">
                  <c:v>415.006991579807</c:v>
                </c:pt>
                <c:pt idx="130">
                  <c:v>415.562780404698</c:v>
                </c:pt>
                <c:pt idx="131">
                  <c:v>416.051454495275</c:v>
                </c:pt>
                <c:pt idx="132">
                  <c:v>416.498501040647</c:v>
                </c:pt>
                <c:pt idx="133">
                  <c:v>416.992152555847</c:v>
                </c:pt>
                <c:pt idx="134">
                  <c:v>417.51614861992</c:v>
                </c:pt>
                <c:pt idx="135">
                  <c:v>417.973434430725</c:v>
                </c:pt>
                <c:pt idx="136">
                  <c:v>418.509017681904</c:v>
                </c:pt>
                <c:pt idx="137">
                  <c:v>418.962600892104</c:v>
                </c:pt>
                <c:pt idx="138">
                  <c:v>419.461700771803</c:v>
                </c:pt>
                <c:pt idx="139">
                  <c:v>420.375062431399</c:v>
                </c:pt>
                <c:pt idx="140">
                  <c:v>420.890888838222</c:v>
                </c:pt>
                <c:pt idx="141">
                  <c:v>421.418667822566</c:v>
                </c:pt>
                <c:pt idx="142">
                  <c:v>421.910535733554</c:v>
                </c:pt>
                <c:pt idx="143">
                  <c:v>422.333010435612</c:v>
                </c:pt>
                <c:pt idx="144">
                  <c:v>422.853695041136</c:v>
                </c:pt>
                <c:pt idx="145">
                  <c:v>423.280626168051</c:v>
                </c:pt>
                <c:pt idx="146">
                  <c:v>423.716017522774</c:v>
                </c:pt>
                <c:pt idx="147">
                  <c:v>424.130154241046</c:v>
                </c:pt>
                <c:pt idx="148">
                  <c:v>424.573715591088</c:v>
                </c:pt>
                <c:pt idx="149">
                  <c:v>424.952109899676</c:v>
                </c:pt>
                <c:pt idx="150">
                  <c:v>425.367123743279</c:v>
                </c:pt>
                <c:pt idx="151">
                  <c:v>425.762467684653</c:v>
                </c:pt>
                <c:pt idx="152">
                  <c:v>426.545445498877</c:v>
                </c:pt>
                <c:pt idx="153">
                  <c:v>426.990203219852</c:v>
                </c:pt>
                <c:pt idx="154">
                  <c:v>427.415155705565</c:v>
                </c:pt>
                <c:pt idx="155">
                  <c:v>427.811908338645</c:v>
                </c:pt>
                <c:pt idx="156">
                  <c:v>428.21687064472</c:v>
                </c:pt>
                <c:pt idx="157">
                  <c:v>428.645777520685</c:v>
                </c:pt>
                <c:pt idx="158">
                  <c:v>428.994620244991</c:v>
                </c:pt>
                <c:pt idx="159">
                  <c:v>429.39783252502</c:v>
                </c:pt>
                <c:pt idx="160">
                  <c:v>429.790752817008</c:v>
                </c:pt>
                <c:pt idx="161">
                  <c:v>430.123515452138</c:v>
                </c:pt>
                <c:pt idx="162">
                  <c:v>430.460801385862</c:v>
                </c:pt>
                <c:pt idx="163">
                  <c:v>430.822031093685</c:v>
                </c:pt>
                <c:pt idx="164">
                  <c:v>431.143620578065</c:v>
                </c:pt>
                <c:pt idx="165">
                  <c:v>431.505418713805</c:v>
                </c:pt>
                <c:pt idx="166">
                  <c:v>431.899062161924</c:v>
                </c:pt>
                <c:pt idx="167">
                  <c:v>432.285810240292</c:v>
                </c:pt>
                <c:pt idx="168">
                  <c:v>432.623914612216</c:v>
                </c:pt>
                <c:pt idx="169">
                  <c:v>432.978050159152</c:v>
                </c:pt>
                <c:pt idx="170">
                  <c:v>433.284792249137</c:v>
                </c:pt>
                <c:pt idx="171">
                  <c:v>433.591631579499</c:v>
                </c:pt>
                <c:pt idx="172">
                  <c:v>433.91831389584</c:v>
                </c:pt>
                <c:pt idx="173">
                  <c:v>434.249085165114</c:v>
                </c:pt>
                <c:pt idx="174">
                  <c:v>434.497616628162</c:v>
                </c:pt>
                <c:pt idx="175">
                  <c:v>434.867845710275</c:v>
                </c:pt>
                <c:pt idx="176">
                  <c:v>435.085480978434</c:v>
                </c:pt>
                <c:pt idx="177">
                  <c:v>435.428222483811</c:v>
                </c:pt>
                <c:pt idx="178">
                  <c:v>435.743692933192</c:v>
                </c:pt>
                <c:pt idx="179">
                  <c:v>436.024152807396</c:v>
                </c:pt>
                <c:pt idx="180">
                  <c:v>436.281470733104</c:v>
                </c:pt>
                <c:pt idx="181">
                  <c:v>436.569918403656</c:v>
                </c:pt>
                <c:pt idx="182">
                  <c:v>436.703796571899</c:v>
                </c:pt>
                <c:pt idx="183">
                  <c:v>436.941545636169</c:v>
                </c:pt>
                <c:pt idx="184">
                  <c:v>437.496041211351</c:v>
                </c:pt>
                <c:pt idx="185">
                  <c:v>437.884269747116</c:v>
                </c:pt>
                <c:pt idx="186">
                  <c:v>438.141586273725</c:v>
                </c:pt>
                <c:pt idx="187">
                  <c:v>438.472116723733</c:v>
                </c:pt>
                <c:pt idx="188">
                  <c:v>438.760209144307</c:v>
                </c:pt>
                <c:pt idx="189">
                  <c:v>439.109151844949</c:v>
                </c:pt>
                <c:pt idx="190">
                  <c:v>439.350983656461</c:v>
                </c:pt>
                <c:pt idx="191">
                  <c:v>439.659448107762</c:v>
                </c:pt>
                <c:pt idx="192">
                  <c:v>439.923596649068</c:v>
                </c:pt>
                <c:pt idx="193">
                  <c:v>440.233417024742</c:v>
                </c:pt>
                <c:pt idx="194">
                  <c:v>440.505085234103</c:v>
                </c:pt>
                <c:pt idx="195">
                  <c:v>440.765550260251</c:v>
                </c:pt>
                <c:pt idx="196">
                  <c:v>440.961404027737</c:v>
                </c:pt>
                <c:pt idx="197">
                  <c:v>441.214180068725</c:v>
                </c:pt>
                <c:pt idx="198">
                  <c:v>441.496930146337</c:v>
                </c:pt>
                <c:pt idx="199">
                  <c:v>441.750919150754</c:v>
                </c:pt>
                <c:pt idx="200">
                  <c:v>441.987722726384</c:v>
                </c:pt>
                <c:pt idx="201">
                  <c:v>442.153245366934</c:v>
                </c:pt>
                <c:pt idx="202">
                  <c:v>442.404769511736</c:v>
                </c:pt>
                <c:pt idx="203">
                  <c:v>442.629928681952</c:v>
                </c:pt>
                <c:pt idx="204">
                  <c:v>442.877698949049</c:v>
                </c:pt>
                <c:pt idx="205">
                  <c:v>443.050406757202</c:v>
                </c:pt>
                <c:pt idx="206">
                  <c:v>443.279220868106</c:v>
                </c:pt>
                <c:pt idx="207">
                  <c:v>443.448243068518</c:v>
                </c:pt>
                <c:pt idx="208">
                  <c:v>443.676043486032</c:v>
                </c:pt>
                <c:pt idx="209">
                  <c:v>443.904084912002</c:v>
                </c:pt>
                <c:pt idx="210">
                  <c:v>444.110286058729</c:v>
                </c:pt>
                <c:pt idx="211">
                  <c:v>444.248947933013</c:v>
                </c:pt>
                <c:pt idx="212">
                  <c:v>444.454252424495</c:v>
                </c:pt>
                <c:pt idx="213">
                  <c:v>444.655631301835</c:v>
                </c:pt>
                <c:pt idx="214">
                  <c:v>444.870768482127</c:v>
                </c:pt>
                <c:pt idx="215">
                  <c:v>445.117647341564</c:v>
                </c:pt>
                <c:pt idx="216">
                  <c:v>445.35737397253</c:v>
                </c:pt>
                <c:pt idx="217">
                  <c:v>445.544973936634</c:v>
                </c:pt>
                <c:pt idx="218">
                  <c:v>445.783077753775</c:v>
                </c:pt>
                <c:pt idx="219">
                  <c:v>446.036521177156</c:v>
                </c:pt>
                <c:pt idx="220">
                  <c:v>446.281434857843</c:v>
                </c:pt>
                <c:pt idx="221">
                  <c:v>446.428882526427</c:v>
                </c:pt>
                <c:pt idx="222">
                  <c:v>446.622250192638</c:v>
                </c:pt>
                <c:pt idx="223">
                  <c:v>446.774544703942</c:v>
                </c:pt>
                <c:pt idx="224">
                  <c:v>447.018059080737</c:v>
                </c:pt>
                <c:pt idx="225">
                  <c:v>447.203505647263</c:v>
                </c:pt>
                <c:pt idx="226">
                  <c:v>447.352666901868</c:v>
                </c:pt>
                <c:pt idx="227">
                  <c:v>447.579327763956</c:v>
                </c:pt>
                <c:pt idx="228">
                  <c:v>447.78031644249</c:v>
                </c:pt>
                <c:pt idx="229">
                  <c:v>447.987820861286</c:v>
                </c:pt>
                <c:pt idx="230">
                  <c:v>448.110176460893</c:v>
                </c:pt>
                <c:pt idx="231">
                  <c:v>448.273007309556</c:v>
                </c:pt>
                <c:pt idx="232">
                  <c:v>448.462576915124</c:v>
                </c:pt>
                <c:pt idx="233">
                  <c:v>448.472898613316</c:v>
                </c:pt>
                <c:pt idx="234">
                  <c:v>448.511443921003</c:v>
                </c:pt>
                <c:pt idx="235">
                  <c:v>448.582528427929</c:v>
                </c:pt>
                <c:pt idx="236">
                  <c:v>448.776514073415</c:v>
                </c:pt>
                <c:pt idx="237">
                  <c:v>448.940684016484</c:v>
                </c:pt>
                <c:pt idx="238">
                  <c:v>449.111196627227</c:v>
                </c:pt>
                <c:pt idx="239">
                  <c:v>449.251965556065</c:v>
                </c:pt>
                <c:pt idx="240">
                  <c:v>449.365863126548</c:v>
                </c:pt>
                <c:pt idx="241">
                  <c:v>449.502816550574</c:v>
                </c:pt>
                <c:pt idx="242">
                  <c:v>449.723724941083</c:v>
                </c:pt>
                <c:pt idx="243">
                  <c:v>449.889374524394</c:v>
                </c:pt>
                <c:pt idx="244">
                  <c:v>450.393337360978</c:v>
                </c:pt>
                <c:pt idx="245">
                  <c:v>450.543087487587</c:v>
                </c:pt>
                <c:pt idx="246">
                  <c:v>450.651616271828</c:v>
                </c:pt>
                <c:pt idx="247">
                  <c:v>450.82946162591</c:v>
                </c:pt>
                <c:pt idx="248">
                  <c:v>450.957056732128</c:v>
                </c:pt>
                <c:pt idx="249">
                  <c:v>451.043911666815</c:v>
                </c:pt>
                <c:pt idx="250">
                  <c:v>451.163047668378</c:v>
                </c:pt>
                <c:pt idx="251">
                  <c:v>451.292830839702</c:v>
                </c:pt>
                <c:pt idx="252">
                  <c:v>451.418324203779</c:v>
                </c:pt>
                <c:pt idx="253">
                  <c:v>451.463397314758</c:v>
                </c:pt>
                <c:pt idx="254">
                  <c:v>451.613282911824</c:v>
                </c:pt>
                <c:pt idx="255">
                  <c:v>451.685186867529</c:v>
                </c:pt>
                <c:pt idx="256">
                  <c:v>451.803686685348</c:v>
                </c:pt>
                <c:pt idx="257">
                  <c:v>451.927344393927</c:v>
                </c:pt>
                <c:pt idx="258">
                  <c:v>452.082400111441</c:v>
                </c:pt>
                <c:pt idx="259">
                  <c:v>452.1576033566</c:v>
                </c:pt>
                <c:pt idx="260">
                  <c:v>452.303865663997</c:v>
                </c:pt>
                <c:pt idx="261">
                  <c:v>452.481091900833</c:v>
                </c:pt>
                <c:pt idx="262">
                  <c:v>452.620087596296</c:v>
                </c:pt>
                <c:pt idx="263">
                  <c:v>452.773143851563</c:v>
                </c:pt>
                <c:pt idx="264">
                  <c:v>452.931578088684</c:v>
                </c:pt>
                <c:pt idx="265">
                  <c:v>453.060265694326</c:v>
                </c:pt>
                <c:pt idx="266">
                  <c:v>453.249023750384</c:v>
                </c:pt>
                <c:pt idx="267">
                  <c:v>453.448079212297</c:v>
                </c:pt>
                <c:pt idx="268">
                  <c:v>453.627347965449</c:v>
                </c:pt>
                <c:pt idx="269">
                  <c:v>453.727708915702</c:v>
                </c:pt>
                <c:pt idx="270">
                  <c:v>453.863392405491</c:v>
                </c:pt>
                <c:pt idx="271">
                  <c:v>453.994041794858</c:v>
                </c:pt>
                <c:pt idx="272">
                  <c:v>454.105291713977</c:v>
                </c:pt>
                <c:pt idx="273">
                  <c:v>454.236553184975</c:v>
                </c:pt>
                <c:pt idx="274">
                  <c:v>454.372951663145</c:v>
                </c:pt>
                <c:pt idx="275">
                  <c:v>454.509476343474</c:v>
                </c:pt>
                <c:pt idx="276">
                  <c:v>454.700006454579</c:v>
                </c:pt>
                <c:pt idx="277">
                  <c:v>454.856172188868</c:v>
                </c:pt>
                <c:pt idx="278">
                  <c:v>454.953307756938</c:v>
                </c:pt>
                <c:pt idx="279">
                  <c:v>455.109415876501</c:v>
                </c:pt>
                <c:pt idx="280">
                  <c:v>455.333468083812</c:v>
                </c:pt>
                <c:pt idx="281">
                  <c:v>455.557394895272</c:v>
                </c:pt>
                <c:pt idx="282">
                  <c:v>455.718259859292</c:v>
                </c:pt>
                <c:pt idx="283">
                  <c:v>455.94167593454</c:v>
                </c:pt>
                <c:pt idx="284">
                  <c:v>456.116383077657</c:v>
                </c:pt>
                <c:pt idx="285">
                  <c:v>456.309762563914</c:v>
                </c:pt>
                <c:pt idx="286">
                  <c:v>456.524867321134</c:v>
                </c:pt>
                <c:pt idx="287">
                  <c:v>456.784184053451</c:v>
                </c:pt>
                <c:pt idx="288">
                  <c:v>456.93816989458</c:v>
                </c:pt>
                <c:pt idx="289">
                  <c:v>457.12082151223</c:v>
                </c:pt>
                <c:pt idx="290">
                  <c:v>457.274182293216</c:v>
                </c:pt>
                <c:pt idx="291">
                  <c:v>457.427624289974</c:v>
                </c:pt>
                <c:pt idx="292">
                  <c:v>457.580304311548</c:v>
                </c:pt>
                <c:pt idx="293">
                  <c:v>457.842197793844</c:v>
                </c:pt>
                <c:pt idx="294">
                  <c:v>458.009832465936</c:v>
                </c:pt>
                <c:pt idx="295">
                  <c:v>458.127962263368</c:v>
                </c:pt>
                <c:pt idx="296">
                  <c:v>458.274460081667</c:v>
                </c:pt>
                <c:pt idx="297">
                  <c:v>458.485591164572</c:v>
                </c:pt>
                <c:pt idx="298">
                  <c:v>458.611155173307</c:v>
                </c:pt>
                <c:pt idx="299">
                  <c:v>458.783499583925</c:v>
                </c:pt>
                <c:pt idx="300">
                  <c:v>458.982498035999</c:v>
                </c:pt>
                <c:pt idx="301">
                  <c:v>459.175979009274</c:v>
                </c:pt>
                <c:pt idx="302">
                  <c:v>459.345315407094</c:v>
                </c:pt>
                <c:pt idx="303">
                  <c:v>459.575335961302</c:v>
                </c:pt>
                <c:pt idx="304">
                  <c:v>459.729688013777</c:v>
                </c:pt>
                <c:pt idx="305">
                  <c:v>459.85246405016</c:v>
                </c:pt>
                <c:pt idx="306">
                  <c:v>460.075200165148</c:v>
                </c:pt>
                <c:pt idx="307">
                  <c:v>460.329055053328</c:v>
                </c:pt>
                <c:pt idx="308">
                  <c:v>460.494568472955</c:v>
                </c:pt>
                <c:pt idx="309">
                  <c:v>460.704131744836</c:v>
                </c:pt>
                <c:pt idx="310">
                  <c:v>460.943066939371</c:v>
                </c:pt>
                <c:pt idx="311">
                  <c:v>461.071700281347</c:v>
                </c:pt>
                <c:pt idx="312">
                  <c:v>461.322227334457</c:v>
                </c:pt>
                <c:pt idx="313">
                  <c:v>461.572232152627</c:v>
                </c:pt>
                <c:pt idx="314">
                  <c:v>461.83988512604</c:v>
                </c:pt>
                <c:pt idx="315">
                  <c:v>462.005587999718</c:v>
                </c:pt>
                <c:pt idx="316">
                  <c:v>462.261392148377</c:v>
                </c:pt>
                <c:pt idx="317">
                  <c:v>462.49317433284</c:v>
                </c:pt>
                <c:pt idx="318">
                  <c:v>462.680164683759</c:v>
                </c:pt>
                <c:pt idx="319">
                  <c:v>462.882028316923</c:v>
                </c:pt>
                <c:pt idx="320">
                  <c:v>463.588350591093</c:v>
                </c:pt>
                <c:pt idx="321">
                  <c:v>463.21790154959</c:v>
                </c:pt>
                <c:pt idx="322">
                  <c:v>463.441222440024</c:v>
                </c:pt>
                <c:pt idx="323">
                  <c:v>463.670636569096</c:v>
                </c:pt>
                <c:pt idx="324">
                  <c:v>463.869640764169</c:v>
                </c:pt>
                <c:pt idx="325">
                  <c:v>463.977262017806</c:v>
                </c:pt>
                <c:pt idx="326">
                  <c:v>464.248553352371</c:v>
                </c:pt>
                <c:pt idx="327">
                  <c:v>464.467863295204</c:v>
                </c:pt>
                <c:pt idx="328">
                  <c:v>464.760250931943</c:v>
                </c:pt>
                <c:pt idx="329">
                  <c:v>465.095802073245</c:v>
                </c:pt>
                <c:pt idx="330">
                  <c:v>465.433473806922</c:v>
                </c:pt>
                <c:pt idx="331">
                  <c:v>465.679916497591</c:v>
                </c:pt>
                <c:pt idx="332">
                  <c:v>465.986885975798</c:v>
                </c:pt>
                <c:pt idx="333">
                  <c:v>466.412215590816</c:v>
                </c:pt>
                <c:pt idx="334">
                  <c:v>466.757742916455</c:v>
                </c:pt>
                <c:pt idx="335">
                  <c:v>467.090472861816</c:v>
                </c:pt>
                <c:pt idx="336">
                  <c:v>467.46832528648</c:v>
                </c:pt>
                <c:pt idx="337">
                  <c:v>467.813161872695</c:v>
                </c:pt>
                <c:pt idx="338">
                  <c:v>468.234580030618</c:v>
                </c:pt>
                <c:pt idx="339">
                  <c:v>468.608394926686</c:v>
                </c:pt>
                <c:pt idx="340">
                  <c:v>468.980990551947</c:v>
                </c:pt>
                <c:pt idx="341">
                  <c:v>469.286440712124</c:v>
                </c:pt>
                <c:pt idx="342">
                  <c:v>469.771776775289</c:v>
                </c:pt>
                <c:pt idx="343">
                  <c:v>470.250848884811</c:v>
                </c:pt>
                <c:pt idx="344">
                  <c:v>470.588421769551</c:v>
                </c:pt>
                <c:pt idx="345">
                  <c:v>470.96138189016</c:v>
                </c:pt>
                <c:pt idx="346">
                  <c:v>472.13837052418</c:v>
                </c:pt>
                <c:pt idx="347">
                  <c:v>471.774957723284</c:v>
                </c:pt>
                <c:pt idx="348">
                  <c:v>472.13438318992</c:v>
                </c:pt>
                <c:pt idx="349">
                  <c:v>472.475679633316</c:v>
                </c:pt>
                <c:pt idx="350">
                  <c:v>472.782192385965</c:v>
                </c:pt>
                <c:pt idx="351">
                  <c:v>473.133936721022</c:v>
                </c:pt>
                <c:pt idx="352">
                  <c:v>473.495097974195</c:v>
                </c:pt>
                <c:pt idx="353">
                  <c:v>473.796447813434</c:v>
                </c:pt>
                <c:pt idx="354">
                  <c:v>474.218056788532</c:v>
                </c:pt>
                <c:pt idx="355">
                  <c:v>474.61526866051</c:v>
                </c:pt>
                <c:pt idx="356">
                  <c:v>475.052638437935</c:v>
                </c:pt>
                <c:pt idx="357">
                  <c:v>475.401264752182</c:v>
                </c:pt>
                <c:pt idx="358">
                  <c:v>475.907411186637</c:v>
                </c:pt>
                <c:pt idx="359">
                  <c:v>476.211242146457</c:v>
                </c:pt>
                <c:pt idx="360">
                  <c:v>476.647723913761</c:v>
                </c:pt>
                <c:pt idx="361">
                  <c:v>477.100768939361</c:v>
                </c:pt>
                <c:pt idx="362">
                  <c:v>477.476203341237</c:v>
                </c:pt>
                <c:pt idx="363">
                  <c:v>477.73910985752</c:v>
                </c:pt>
                <c:pt idx="364">
                  <c:v>478.099128979283</c:v>
                </c:pt>
                <c:pt idx="365">
                  <c:v>478.490421172289</c:v>
                </c:pt>
                <c:pt idx="366">
                  <c:v>478.853086807893</c:v>
                </c:pt>
                <c:pt idx="367">
                  <c:v>479.2950545675</c:v>
                </c:pt>
                <c:pt idx="368">
                  <c:v>479.761219071937</c:v>
                </c:pt>
                <c:pt idx="369">
                  <c:v>480.097618738634</c:v>
                </c:pt>
                <c:pt idx="370">
                  <c:v>480.539207764683</c:v>
                </c:pt>
                <c:pt idx="371">
                  <c:v>480.949774337949</c:v>
                </c:pt>
                <c:pt idx="372">
                  <c:v>481.392230657115</c:v>
                </c:pt>
                <c:pt idx="373">
                  <c:v>481.760581243002</c:v>
                </c:pt>
                <c:pt idx="374">
                  <c:v>482.57339501348</c:v>
                </c:pt>
                <c:pt idx="375">
                  <c:v>482.732628545699</c:v>
                </c:pt>
                <c:pt idx="376">
                  <c:v>483.045087443436</c:v>
                </c:pt>
                <c:pt idx="377">
                  <c:v>483.435733530193</c:v>
                </c:pt>
                <c:pt idx="378">
                  <c:v>483.83388462199</c:v>
                </c:pt>
                <c:pt idx="379">
                  <c:v>484.231516583718</c:v>
                </c:pt>
                <c:pt idx="380">
                  <c:v>484.558557115435</c:v>
                </c:pt>
                <c:pt idx="381">
                  <c:v>484.979880557635</c:v>
                </c:pt>
                <c:pt idx="382">
                  <c:v>485.393539983104</c:v>
                </c:pt>
                <c:pt idx="383">
                  <c:v>486.561978257495</c:v>
                </c:pt>
                <c:pt idx="384">
                  <c:v>487.576073370401</c:v>
                </c:pt>
                <c:pt idx="385">
                  <c:v>487.965067604435</c:v>
                </c:pt>
                <c:pt idx="386">
                  <c:v>488.370029960263</c:v>
                </c:pt>
                <c:pt idx="387">
                  <c:v>488.731570057095</c:v>
                </c:pt>
                <c:pt idx="388">
                  <c:v>489.149215378691</c:v>
                </c:pt>
                <c:pt idx="389">
                  <c:v>489.435323108715</c:v>
                </c:pt>
                <c:pt idx="390">
                  <c:v>489.842620494774</c:v>
                </c:pt>
                <c:pt idx="391">
                  <c:v>490.225450740753</c:v>
                </c:pt>
                <c:pt idx="392">
                  <c:v>490.645031163894</c:v>
                </c:pt>
                <c:pt idx="393">
                  <c:v>490.948598845171</c:v>
                </c:pt>
                <c:pt idx="394">
                  <c:v>491.349836690209</c:v>
                </c:pt>
                <c:pt idx="395">
                  <c:v>491.827846806124</c:v>
                </c:pt>
                <c:pt idx="396">
                  <c:v>493.815770637154</c:v>
                </c:pt>
                <c:pt idx="397">
                  <c:v>492.869579923217</c:v>
                </c:pt>
                <c:pt idx="398">
                  <c:v>493.028561549437</c:v>
                </c:pt>
                <c:pt idx="399">
                  <c:v>493.442886138192</c:v>
                </c:pt>
                <c:pt idx="400">
                  <c:v>493.765149190331</c:v>
                </c:pt>
                <c:pt idx="401">
                  <c:v>494.198189831609</c:v>
                </c:pt>
                <c:pt idx="402">
                  <c:v>494.62160658041</c:v>
                </c:pt>
                <c:pt idx="403">
                  <c:v>494.968491219121</c:v>
                </c:pt>
                <c:pt idx="404">
                  <c:v>495.372451029908</c:v>
                </c:pt>
                <c:pt idx="405">
                  <c:v>495.759274212683</c:v>
                </c:pt>
                <c:pt idx="406">
                  <c:v>496.017841251953</c:v>
                </c:pt>
                <c:pt idx="407">
                  <c:v>496.378174690405</c:v>
                </c:pt>
                <c:pt idx="408">
                  <c:v>496.788077109071</c:v>
                </c:pt>
                <c:pt idx="409">
                  <c:v>497.188163517883</c:v>
                </c:pt>
                <c:pt idx="410">
                  <c:v>497.490271107059</c:v>
                </c:pt>
                <c:pt idx="411">
                  <c:v>497.956698246497</c:v>
                </c:pt>
                <c:pt idx="412">
                  <c:v>498.268519989696</c:v>
                </c:pt>
                <c:pt idx="413">
                  <c:v>498.702154123634</c:v>
                </c:pt>
                <c:pt idx="414">
                  <c:v>499.081515213527</c:v>
                </c:pt>
                <c:pt idx="415">
                  <c:v>499.457625907103</c:v>
                </c:pt>
                <c:pt idx="416">
                  <c:v>499.780614052653</c:v>
                </c:pt>
                <c:pt idx="417">
                  <c:v>500.231191232715</c:v>
                </c:pt>
                <c:pt idx="418">
                  <c:v>500.692952586667</c:v>
                </c:pt>
                <c:pt idx="419">
                  <c:v>501.067460376158</c:v>
                </c:pt>
                <c:pt idx="420">
                  <c:v>501.457618974572</c:v>
                </c:pt>
                <c:pt idx="421">
                  <c:v>502.277946475753</c:v>
                </c:pt>
                <c:pt idx="422">
                  <c:v>502.15363529857</c:v>
                </c:pt>
                <c:pt idx="423">
                  <c:v>503.506591406519</c:v>
                </c:pt>
                <c:pt idx="424">
                  <c:v>503.099100543971</c:v>
                </c:pt>
                <c:pt idx="425">
                  <c:v>503.366346219861</c:v>
                </c:pt>
                <c:pt idx="426">
                  <c:v>503.76542702552</c:v>
                </c:pt>
                <c:pt idx="427">
                  <c:v>505.538355500664</c:v>
                </c:pt>
                <c:pt idx="428">
                  <c:v>504.67671121355</c:v>
                </c:pt>
                <c:pt idx="429">
                  <c:v>505.388663628297</c:v>
                </c:pt>
                <c:pt idx="430">
                  <c:v>505.238762639737</c:v>
                </c:pt>
                <c:pt idx="431">
                  <c:v>505.604321895541</c:v>
                </c:pt>
                <c:pt idx="432">
                  <c:v>505.974283584112</c:v>
                </c:pt>
                <c:pt idx="433">
                  <c:v>506.232543751228</c:v>
                </c:pt>
                <c:pt idx="434">
                  <c:v>506.604823812823</c:v>
                </c:pt>
                <c:pt idx="435">
                  <c:v>507.00536292687</c:v>
                </c:pt>
                <c:pt idx="436">
                  <c:v>508.143940605397</c:v>
                </c:pt>
                <c:pt idx="437">
                  <c:v>507.682611389861</c:v>
                </c:pt>
                <c:pt idx="438">
                  <c:v>508.070511770854</c:v>
                </c:pt>
                <c:pt idx="439">
                  <c:v>509.666822566858</c:v>
                </c:pt>
                <c:pt idx="440">
                  <c:v>510.145186184845</c:v>
                </c:pt>
                <c:pt idx="441">
                  <c:v>509.892476684411</c:v>
                </c:pt>
                <c:pt idx="442">
                  <c:v>510.51349209029</c:v>
                </c:pt>
                <c:pt idx="443">
                  <c:v>510.522099441672</c:v>
                </c:pt>
                <c:pt idx="444">
                  <c:v>511.04643574649</c:v>
                </c:pt>
                <c:pt idx="445">
                  <c:v>512.193163425073</c:v>
                </c:pt>
                <c:pt idx="446">
                  <c:v>512.036767571397</c:v>
                </c:pt>
                <c:pt idx="447">
                  <c:v>511.387264611193</c:v>
                </c:pt>
                <c:pt idx="448">
                  <c:v>512.575697940278</c:v>
                </c:pt>
                <c:pt idx="449">
                  <c:v>513.973869798598</c:v>
                </c:pt>
                <c:pt idx="450">
                  <c:v>514.455750195095</c:v>
                </c:pt>
                <c:pt idx="451">
                  <c:v>513.205638730175</c:v>
                </c:pt>
                <c:pt idx="452">
                  <c:v>514.549291097414</c:v>
                </c:pt>
                <c:pt idx="453">
                  <c:v>515.309197586562</c:v>
                </c:pt>
                <c:pt idx="454">
                  <c:v>515.479593540076</c:v>
                </c:pt>
                <c:pt idx="455">
                  <c:v>515.718840774637</c:v>
                </c:pt>
                <c:pt idx="456">
                  <c:v>515.689234743142</c:v>
                </c:pt>
                <c:pt idx="457">
                  <c:v>516.598474782685</c:v>
                </c:pt>
                <c:pt idx="458">
                  <c:v>516.514603550494</c:v>
                </c:pt>
                <c:pt idx="459">
                  <c:v>516.548584860797</c:v>
                </c:pt>
                <c:pt idx="460">
                  <c:v>516.990866629773</c:v>
                </c:pt>
                <c:pt idx="461">
                  <c:v>517.083080925504</c:v>
                </c:pt>
                <c:pt idx="462">
                  <c:v>518.111014755843</c:v>
                </c:pt>
                <c:pt idx="463">
                  <c:v>517.980892759353</c:v>
                </c:pt>
                <c:pt idx="464">
                  <c:v>518.796624655764</c:v>
                </c:pt>
                <c:pt idx="465">
                  <c:v>519.01891179551</c:v>
                </c:pt>
                <c:pt idx="466">
                  <c:v>519.13591350742</c:v>
                </c:pt>
                <c:pt idx="467">
                  <c:v>519.721341579984</c:v>
                </c:pt>
                <c:pt idx="468">
                  <c:v>519.356183909076</c:v>
                </c:pt>
                <c:pt idx="469">
                  <c:v>520.008383489147</c:v>
                </c:pt>
                <c:pt idx="470">
                  <c:v>520.241910835413</c:v>
                </c:pt>
                <c:pt idx="471">
                  <c:v>520.993386126352</c:v>
                </c:pt>
                <c:pt idx="472">
                  <c:v>521.371337559662</c:v>
                </c:pt>
                <c:pt idx="473">
                  <c:v>521.675760847299</c:v>
                </c:pt>
                <c:pt idx="474">
                  <c:v>521.942096319126</c:v>
                </c:pt>
                <c:pt idx="475">
                  <c:v>522.064860204864</c:v>
                </c:pt>
                <c:pt idx="476">
                  <c:v>522.630788763645</c:v>
                </c:pt>
                <c:pt idx="477">
                  <c:v>523.132770033326</c:v>
                </c:pt>
                <c:pt idx="478">
                  <c:v>523.38727471031</c:v>
                </c:pt>
                <c:pt idx="479">
                  <c:v>523.339023829071</c:v>
                </c:pt>
                <c:pt idx="480">
                  <c:v>523.917185911959</c:v>
                </c:pt>
                <c:pt idx="481">
                  <c:v>523.826429356492</c:v>
                </c:pt>
                <c:pt idx="482">
                  <c:v>524.48970570654</c:v>
                </c:pt>
                <c:pt idx="483">
                  <c:v>524.861548730339</c:v>
                </c:pt>
                <c:pt idx="484">
                  <c:v>524.988523193039</c:v>
                </c:pt>
                <c:pt idx="485">
                  <c:v>525.053081932452</c:v>
                </c:pt>
                <c:pt idx="486">
                  <c:v>525.434876277398</c:v>
                </c:pt>
                <c:pt idx="487">
                  <c:v>525.604404056313</c:v>
                </c:pt>
                <c:pt idx="488">
                  <c:v>525.946745696584</c:v>
                </c:pt>
                <c:pt idx="489">
                  <c:v>526.627446798355</c:v>
                </c:pt>
                <c:pt idx="490">
                  <c:v>526.528707340174</c:v>
                </c:pt>
                <c:pt idx="491">
                  <c:v>526.825924453701</c:v>
                </c:pt>
                <c:pt idx="492">
                  <c:v>527.266156278936</c:v>
                </c:pt>
                <c:pt idx="493">
                  <c:v>527.71931330999</c:v>
                </c:pt>
                <c:pt idx="494">
                  <c:v>527.748988715466</c:v>
                </c:pt>
                <c:pt idx="495">
                  <c:v>528.03971280771</c:v>
                </c:pt>
                <c:pt idx="496">
                  <c:v>528.380279339445</c:v>
                </c:pt>
                <c:pt idx="497">
                  <c:v>528.7569236742</c:v>
                </c:pt>
                <c:pt idx="498">
                  <c:v>528.955691552299</c:v>
                </c:pt>
                <c:pt idx="499">
                  <c:v>529.252413271123</c:v>
                </c:pt>
                <c:pt idx="500">
                  <c:v>529.901874338726</c:v>
                </c:pt>
                <c:pt idx="501">
                  <c:v>530.059884928988</c:v>
                </c:pt>
                <c:pt idx="502">
                  <c:v>530.418366825897</c:v>
                </c:pt>
                <c:pt idx="503">
                  <c:v>530.606505452787</c:v>
                </c:pt>
                <c:pt idx="504">
                  <c:v>530.97351276377</c:v>
                </c:pt>
                <c:pt idx="505">
                  <c:v>531.181293444452</c:v>
                </c:pt>
                <c:pt idx="506">
                  <c:v>531.51675166751</c:v>
                </c:pt>
                <c:pt idx="507">
                  <c:v>531.826576908092</c:v>
                </c:pt>
                <c:pt idx="508">
                  <c:v>532.114719512176</c:v>
                </c:pt>
                <c:pt idx="509">
                  <c:v>532.418325352561</c:v>
                </c:pt>
                <c:pt idx="510">
                  <c:v>532.718889960401</c:v>
                </c:pt>
                <c:pt idx="511">
                  <c:v>532.898026125467</c:v>
                </c:pt>
                <c:pt idx="512">
                  <c:v>533.245455303436</c:v>
                </c:pt>
                <c:pt idx="513">
                  <c:v>533.560086532231</c:v>
                </c:pt>
                <c:pt idx="514">
                  <c:v>533.976133690509</c:v>
                </c:pt>
                <c:pt idx="515">
                  <c:v>534.201947762425</c:v>
                </c:pt>
                <c:pt idx="516">
                  <c:v>534.601180149022</c:v>
                </c:pt>
                <c:pt idx="517">
                  <c:v>534.831102430091</c:v>
                </c:pt>
                <c:pt idx="518">
                  <c:v>535.242986811961</c:v>
                </c:pt>
                <c:pt idx="519">
                  <c:v>535.633349288839</c:v>
                </c:pt>
                <c:pt idx="520">
                  <c:v>535.898303128645</c:v>
                </c:pt>
                <c:pt idx="521">
                  <c:v>536.292037172576</c:v>
                </c:pt>
                <c:pt idx="522">
                  <c:v>536.715912797089</c:v>
                </c:pt>
                <c:pt idx="523">
                  <c:v>537.066365222078</c:v>
                </c:pt>
                <c:pt idx="524">
                  <c:v>537.335700654735</c:v>
                </c:pt>
                <c:pt idx="525">
                  <c:v>537.710886188632</c:v>
                </c:pt>
                <c:pt idx="526">
                  <c:v>537.881736486989</c:v>
                </c:pt>
                <c:pt idx="527">
                  <c:v>538.236859156582</c:v>
                </c:pt>
                <c:pt idx="528">
                  <c:v>538.580316026424</c:v>
                </c:pt>
                <c:pt idx="529">
                  <c:v>539.083711807705</c:v>
                </c:pt>
                <c:pt idx="530">
                  <c:v>539.327754254949</c:v>
                </c:pt>
                <c:pt idx="531">
                  <c:v>539.696185582462</c:v>
                </c:pt>
                <c:pt idx="532">
                  <c:v>539.997450680441</c:v>
                </c:pt>
                <c:pt idx="533">
                  <c:v>540.422311366887</c:v>
                </c:pt>
                <c:pt idx="534">
                  <c:v>540.757335251147</c:v>
                </c:pt>
                <c:pt idx="535">
                  <c:v>541.148487606764</c:v>
                </c:pt>
                <c:pt idx="536">
                  <c:v>541.353916397074</c:v>
                </c:pt>
                <c:pt idx="537">
                  <c:v>541.700326677675</c:v>
                </c:pt>
                <c:pt idx="538">
                  <c:v>542.111920742142</c:v>
                </c:pt>
                <c:pt idx="539">
                  <c:v>542.500594498499</c:v>
                </c:pt>
                <c:pt idx="540">
                  <c:v>542.805777220385</c:v>
                </c:pt>
                <c:pt idx="541">
                  <c:v>543.127766097347</c:v>
                </c:pt>
                <c:pt idx="542">
                  <c:v>543.301947807438</c:v>
                </c:pt>
                <c:pt idx="543">
                  <c:v>543.698314145402</c:v>
                </c:pt>
                <c:pt idx="544">
                  <c:v>544.070178503502</c:v>
                </c:pt>
                <c:pt idx="545">
                  <c:v>544.33505690316</c:v>
                </c:pt>
                <c:pt idx="546">
                  <c:v>544.73264167935</c:v>
                </c:pt>
                <c:pt idx="547">
                  <c:v>545.140018059916</c:v>
                </c:pt>
                <c:pt idx="548">
                  <c:v>545.458019614512</c:v>
                </c:pt>
                <c:pt idx="549">
                  <c:v>545.857804505777</c:v>
                </c:pt>
                <c:pt idx="550">
                  <c:v>546.187495782787</c:v>
                </c:pt>
                <c:pt idx="551">
                  <c:v>546.420533060416</c:v>
                </c:pt>
                <c:pt idx="552">
                  <c:v>547.095401510581</c:v>
                </c:pt>
                <c:pt idx="553">
                  <c:v>547.446863302937</c:v>
                </c:pt>
                <c:pt idx="554">
                  <c:v>547.807183946361</c:v>
                </c:pt>
                <c:pt idx="555">
                  <c:v>548.267126860642</c:v>
                </c:pt>
                <c:pt idx="556">
                  <c:v>548.475458362804</c:v>
                </c:pt>
                <c:pt idx="557">
                  <c:v>548.82383292474</c:v>
                </c:pt>
                <c:pt idx="558">
                  <c:v>549.175250684926</c:v>
                </c:pt>
                <c:pt idx="559">
                  <c:v>549.473180517457</c:v>
                </c:pt>
                <c:pt idx="560">
                  <c:v>549.710097886459</c:v>
                </c:pt>
                <c:pt idx="561">
                  <c:v>550.034957754916</c:v>
                </c:pt>
                <c:pt idx="562">
                  <c:v>550.431264870004</c:v>
                </c:pt>
                <c:pt idx="563">
                  <c:v>550.726388392783</c:v>
                </c:pt>
                <c:pt idx="564">
                  <c:v>551.052513346743</c:v>
                </c:pt>
                <c:pt idx="565">
                  <c:v>551.403825463834</c:v>
                </c:pt>
                <c:pt idx="566">
                  <c:v>551.601191722167</c:v>
                </c:pt>
                <c:pt idx="567">
                  <c:v>551.94677400399</c:v>
                </c:pt>
                <c:pt idx="568">
                  <c:v>552.259223419665</c:v>
                </c:pt>
                <c:pt idx="569">
                  <c:v>552.385227721461</c:v>
                </c:pt>
                <c:pt idx="570">
                  <c:v>552.748922045275</c:v>
                </c:pt>
                <c:pt idx="571">
                  <c:v>552.98657962873</c:v>
                </c:pt>
                <c:pt idx="572">
                  <c:v>553.248846809329</c:v>
                </c:pt>
                <c:pt idx="573">
                  <c:v>553.506718381475</c:v>
                </c:pt>
                <c:pt idx="574">
                  <c:v>553.77681219715</c:v>
                </c:pt>
                <c:pt idx="575">
                  <c:v>553.821520825419</c:v>
                </c:pt>
                <c:pt idx="576">
                  <c:v>554.064873843015</c:v>
                </c:pt>
                <c:pt idx="577">
                  <c:v>554.30388502214</c:v>
                </c:pt>
                <c:pt idx="578">
                  <c:v>554.513985254131</c:v>
                </c:pt>
                <c:pt idx="579">
                  <c:v>554.60955490429</c:v>
                </c:pt>
                <c:pt idx="580">
                  <c:v>554.914217999669</c:v>
                </c:pt>
                <c:pt idx="581">
                  <c:v>554.77925499117</c:v>
                </c:pt>
                <c:pt idx="582">
                  <c:v>554.901788578326</c:v>
                </c:pt>
                <c:pt idx="583">
                  <c:v>555.000219651492</c:v>
                </c:pt>
                <c:pt idx="584">
                  <c:v>555.110083925722</c:v>
                </c:pt>
                <c:pt idx="585">
                  <c:v>555.022651108058</c:v>
                </c:pt>
                <c:pt idx="586">
                  <c:v>555.079019912283</c:v>
                </c:pt>
                <c:pt idx="587">
                  <c:v>554.935771050859</c:v>
                </c:pt>
                <c:pt idx="588">
                  <c:v>554.943005452787</c:v>
                </c:pt>
                <c:pt idx="589">
                  <c:v>554.886103018723</c:v>
                </c:pt>
                <c:pt idx="590">
                  <c:v>554.840569448252</c:v>
                </c:pt>
                <c:pt idx="591">
                  <c:v>554.609359534363</c:v>
                </c:pt>
                <c:pt idx="592">
                  <c:v>554.521056745975</c:v>
                </c:pt>
                <c:pt idx="593">
                  <c:v>554.387852636334</c:v>
                </c:pt>
                <c:pt idx="594">
                  <c:v>554.070530660713</c:v>
                </c:pt>
                <c:pt idx="595">
                  <c:v>553.935923338034</c:v>
                </c:pt>
                <c:pt idx="596">
                  <c:v>553.54956984401</c:v>
                </c:pt>
                <c:pt idx="597">
                  <c:v>553.315051572105</c:v>
                </c:pt>
                <c:pt idx="598">
                  <c:v>553.026829942481</c:v>
                </c:pt>
                <c:pt idx="599">
                  <c:v>552.734643241486</c:v>
                </c:pt>
                <c:pt idx="600">
                  <c:v>552.280186067885</c:v>
                </c:pt>
                <c:pt idx="601">
                  <c:v>551.952118897279</c:v>
                </c:pt>
                <c:pt idx="602">
                  <c:v>551.590574044031</c:v>
                </c:pt>
                <c:pt idx="603">
                  <c:v>551.035601400831</c:v>
                </c:pt>
                <c:pt idx="604">
                  <c:v>550.592292737255</c:v>
                </c:pt>
                <c:pt idx="605">
                  <c:v>550.2088448297</c:v>
                </c:pt>
                <c:pt idx="606">
                  <c:v>549.274933785061</c:v>
                </c:pt>
                <c:pt idx="607">
                  <c:v>548.734659582441</c:v>
                </c:pt>
                <c:pt idx="608">
                  <c:v>548.063707028197</c:v>
                </c:pt>
                <c:pt idx="609">
                  <c:v>547.503298449579</c:v>
                </c:pt>
                <c:pt idx="610">
                  <c:v>546.984048554474</c:v>
                </c:pt>
                <c:pt idx="611">
                  <c:v>546.211757880516</c:v>
                </c:pt>
                <c:pt idx="612">
                  <c:v>545.5757262629</c:v>
                </c:pt>
                <c:pt idx="613">
                  <c:v>544.936330565105</c:v>
                </c:pt>
                <c:pt idx="614">
                  <c:v>544.103066314841</c:v>
                </c:pt>
                <c:pt idx="615">
                  <c:v>543.553789060122</c:v>
                </c:pt>
                <c:pt idx="616">
                  <c:v>542.872592137518</c:v>
                </c:pt>
                <c:pt idx="617">
                  <c:v>542.172720697311</c:v>
                </c:pt>
                <c:pt idx="618">
                  <c:v>541.337800282856</c:v>
                </c:pt>
                <c:pt idx="619">
                  <c:v>540.568202461744</c:v>
                </c:pt>
                <c:pt idx="620">
                  <c:v>539.688489548379</c:v>
                </c:pt>
                <c:pt idx="621">
                  <c:v>538.847372528444</c:v>
                </c:pt>
                <c:pt idx="622">
                  <c:v>538.025614880638</c:v>
                </c:pt>
                <c:pt idx="623">
                  <c:v>537.185298755563</c:v>
                </c:pt>
                <c:pt idx="624">
                  <c:v>536.259699325234</c:v>
                </c:pt>
                <c:pt idx="625">
                  <c:v>535.391884254695</c:v>
                </c:pt>
                <c:pt idx="626">
                  <c:v>534.416855050325</c:v>
                </c:pt>
                <c:pt idx="627">
                  <c:v>533.511337182336</c:v>
                </c:pt>
                <c:pt idx="628">
                  <c:v>532.601205683433</c:v>
                </c:pt>
                <c:pt idx="629">
                  <c:v>531.658051999104</c:v>
                </c:pt>
                <c:pt idx="630">
                  <c:v>530.673604142867</c:v>
                </c:pt>
                <c:pt idx="631">
                  <c:v>529.675076044674</c:v>
                </c:pt>
                <c:pt idx="632">
                  <c:v>528.621363091453</c:v>
                </c:pt>
                <c:pt idx="633">
                  <c:v>527.470869276473</c:v>
                </c:pt>
                <c:pt idx="634">
                  <c:v>526.486021576812</c:v>
                </c:pt>
                <c:pt idx="635">
                  <c:v>525.257077656515</c:v>
                </c:pt>
                <c:pt idx="636">
                  <c:v>524.180207494276</c:v>
                </c:pt>
                <c:pt idx="637">
                  <c:v>523.10821140056</c:v>
                </c:pt>
                <c:pt idx="638">
                  <c:v>522.053956767798</c:v>
                </c:pt>
                <c:pt idx="639">
                  <c:v>520.812599254963</c:v>
                </c:pt>
                <c:pt idx="640">
                  <c:v>519.657831868091</c:v>
                </c:pt>
                <c:pt idx="641">
                  <c:v>518.46578374253</c:v>
                </c:pt>
                <c:pt idx="642">
                  <c:v>517.094344454445</c:v>
                </c:pt>
                <c:pt idx="643">
                  <c:v>515.778130982813</c:v>
                </c:pt>
                <c:pt idx="644">
                  <c:v>514.488643036072</c:v>
                </c:pt>
                <c:pt idx="645">
                  <c:v>512.969514513894</c:v>
                </c:pt>
                <c:pt idx="646">
                  <c:v>511.576265301472</c:v>
                </c:pt>
                <c:pt idx="647">
                  <c:v>510.193036462228</c:v>
                </c:pt>
                <c:pt idx="648">
                  <c:v>508.747074172004</c:v>
                </c:pt>
                <c:pt idx="649">
                  <c:v>507.203084104815</c:v>
                </c:pt>
                <c:pt idx="650">
                  <c:v>505.674125341674</c:v>
                </c:pt>
                <c:pt idx="651">
                  <c:v>503.93039418473</c:v>
                </c:pt>
                <c:pt idx="652">
                  <c:v>502.284788966007</c:v>
                </c:pt>
                <c:pt idx="653">
                  <c:v>500.601834944592</c:v>
                </c:pt>
                <c:pt idx="654">
                  <c:v>498.710805026693</c:v>
                </c:pt>
                <c:pt idx="655">
                  <c:v>496.845210407867</c:v>
                </c:pt>
                <c:pt idx="656">
                  <c:v>494.921535411853</c:v>
                </c:pt>
                <c:pt idx="657">
                  <c:v>492.824709245478</c:v>
                </c:pt>
                <c:pt idx="658">
                  <c:v>490.343232556131</c:v>
                </c:pt>
                <c:pt idx="659">
                  <c:v>487.640011929091</c:v>
                </c:pt>
                <c:pt idx="660">
                  <c:v>485.136547101458</c:v>
                </c:pt>
                <c:pt idx="661">
                  <c:v>481.823374780481</c:v>
                </c:pt>
                <c:pt idx="662">
                  <c:v>478.567662821748</c:v>
                </c:pt>
                <c:pt idx="663">
                  <c:v>475.491994224388</c:v>
                </c:pt>
                <c:pt idx="664">
                  <c:v>472.360520913679</c:v>
                </c:pt>
                <c:pt idx="665">
                  <c:v>469.228801601151</c:v>
                </c:pt>
                <c:pt idx="666">
                  <c:v>466.117536319951</c:v>
                </c:pt>
                <c:pt idx="667">
                  <c:v>463.010227935491</c:v>
                </c:pt>
                <c:pt idx="668">
                  <c:v>460.030830153232</c:v>
                </c:pt>
                <c:pt idx="669">
                  <c:v>457.547040747564</c:v>
                </c:pt>
                <c:pt idx="670">
                  <c:v>455.420949925387</c:v>
                </c:pt>
                <c:pt idx="671">
                  <c:v>452.348341931837</c:v>
                </c:pt>
                <c:pt idx="672">
                  <c:v>449.741804167306</c:v>
                </c:pt>
                <c:pt idx="673">
                  <c:v>446.58247541001</c:v>
                </c:pt>
                <c:pt idx="674">
                  <c:v>443.084750369042</c:v>
                </c:pt>
                <c:pt idx="675">
                  <c:v>440.079964495048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49184262"/>
        <c:axId val="96886600"/>
      </c:lineChart>
      <c:catAx>
        <c:axId val="49184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96886600"/>
        <c:crosses val="autoZero"/>
        <c:auto val="1"/>
        <c:lblAlgn val="ctr"/>
        <c:lblOffset val="100"/>
        <c:noMultiLvlLbl val="0"/>
      </c:catAx>
      <c:valAx>
        <c:axId val="968866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49184262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1617200" y="6655320"/>
      <a:ext cx="4568400" cy="26866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rgbClr val="4472C4"/>
              </a:solidFill>
            </c:spPr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val>
            <c:numRef>
              <c:f>[7]Лист1!$M$14:$M$689</c:f>
              <c:numCache>
                <c:formatCode>General</c:formatCode>
                <c:ptCount val="676"/>
                <c:pt idx="0">
                  <c:v>1.53516429268058</c:v>
                </c:pt>
                <c:pt idx="1">
                  <c:v>2.73534289327745</c:v>
                </c:pt>
                <c:pt idx="2">
                  <c:v>6.11819699849754</c:v>
                </c:pt>
                <c:pt idx="3">
                  <c:v>17.8473585270607</c:v>
                </c:pt>
                <c:pt idx="4">
                  <c:v>24.3797375129395</c:v>
                </c:pt>
                <c:pt idx="5">
                  <c:v>26.1145870352259</c:v>
                </c:pt>
                <c:pt idx="6">
                  <c:v>27.6666810943155</c:v>
                </c:pt>
                <c:pt idx="7">
                  <c:v>30.995883083059</c:v>
                </c:pt>
                <c:pt idx="8">
                  <c:v>32.6974029825854</c:v>
                </c:pt>
                <c:pt idx="9">
                  <c:v>36.0707910758076</c:v>
                </c:pt>
                <c:pt idx="10">
                  <c:v>37.8912401565786</c:v>
                </c:pt>
                <c:pt idx="11">
                  <c:v>39.736454260176</c:v>
                </c:pt>
                <c:pt idx="12">
                  <c:v>43.7636182246756</c:v>
                </c:pt>
                <c:pt idx="13">
                  <c:v>46.326497171952</c:v>
                </c:pt>
                <c:pt idx="14">
                  <c:v>49.4391491787985</c:v>
                </c:pt>
                <c:pt idx="15">
                  <c:v>52.2193832782677</c:v>
                </c:pt>
                <c:pt idx="16">
                  <c:v>53.9423876841968</c:v>
                </c:pt>
                <c:pt idx="17">
                  <c:v>55.5146837551042</c:v>
                </c:pt>
                <c:pt idx="18">
                  <c:v>57.0238641669849</c:v>
                </c:pt>
                <c:pt idx="19">
                  <c:v>58.7183590576783</c:v>
                </c:pt>
                <c:pt idx="20">
                  <c:v>60.727890971702</c:v>
                </c:pt>
                <c:pt idx="21">
                  <c:v>73.4538568836438</c:v>
                </c:pt>
                <c:pt idx="22">
                  <c:v>81.0498526759431</c:v>
                </c:pt>
                <c:pt idx="23">
                  <c:v>95.7220549268279</c:v>
                </c:pt>
                <c:pt idx="24">
                  <c:v>111.197315848616</c:v>
                </c:pt>
                <c:pt idx="25">
                  <c:v>145.793180869955</c:v>
                </c:pt>
                <c:pt idx="26">
                  <c:v>163.438579399403</c:v>
                </c:pt>
                <c:pt idx="27">
                  <c:v>182.069641545752</c:v>
                </c:pt>
                <c:pt idx="28">
                  <c:v>193.091979906963</c:v>
                </c:pt>
                <c:pt idx="29">
                  <c:v>193.625831660817</c:v>
                </c:pt>
                <c:pt idx="30">
                  <c:v>203.969678660881</c:v>
                </c:pt>
                <c:pt idx="31">
                  <c:v>218.313417798352</c:v>
                </c:pt>
                <c:pt idx="32">
                  <c:v>228.226486877715</c:v>
                </c:pt>
                <c:pt idx="33">
                  <c:v>237.034991895179</c:v>
                </c:pt>
                <c:pt idx="34">
                  <c:v>264.739206199418</c:v>
                </c:pt>
                <c:pt idx="35">
                  <c:v>268.030499198385</c:v>
                </c:pt>
                <c:pt idx="36">
                  <c:v>278.706410895767</c:v>
                </c:pt>
                <c:pt idx="37">
                  <c:v>288.551751730554</c:v>
                </c:pt>
                <c:pt idx="38">
                  <c:v>295.673621240265</c:v>
                </c:pt>
                <c:pt idx="39">
                  <c:v>302.136644170591</c:v>
                </c:pt>
                <c:pt idx="40">
                  <c:v>309.706084823971</c:v>
                </c:pt>
                <c:pt idx="41">
                  <c:v>321.984281529421</c:v>
                </c:pt>
                <c:pt idx="42">
                  <c:v>330.441112254327</c:v>
                </c:pt>
                <c:pt idx="43">
                  <c:v>302.94025944943</c:v>
                </c:pt>
                <c:pt idx="44">
                  <c:v>301.064293650072</c:v>
                </c:pt>
                <c:pt idx="45">
                  <c:v>265.52578576442</c:v>
                </c:pt>
                <c:pt idx="46">
                  <c:v>280.833962778117</c:v>
                </c:pt>
                <c:pt idx="47">
                  <c:v>300.125078016746</c:v>
                </c:pt>
                <c:pt idx="48">
                  <c:v>316.878267261761</c:v>
                </c:pt>
                <c:pt idx="49">
                  <c:v>329.430711674245</c:v>
                </c:pt>
                <c:pt idx="50">
                  <c:v>338.989138848107</c:v>
                </c:pt>
                <c:pt idx="51">
                  <c:v>266.735729138905</c:v>
                </c:pt>
                <c:pt idx="52">
                  <c:v>288.969543125142</c:v>
                </c:pt>
                <c:pt idx="53">
                  <c:v>308.380479725298</c:v>
                </c:pt>
                <c:pt idx="54">
                  <c:v>327.645228345371</c:v>
                </c:pt>
                <c:pt idx="55">
                  <c:v>338.147599105587</c:v>
                </c:pt>
                <c:pt idx="56">
                  <c:v>345.189344288515</c:v>
                </c:pt>
                <c:pt idx="57">
                  <c:v>353.593947131571</c:v>
                </c:pt>
                <c:pt idx="58">
                  <c:v>355.875798441342</c:v>
                </c:pt>
                <c:pt idx="59">
                  <c:v>358.571991368423</c:v>
                </c:pt>
                <c:pt idx="60">
                  <c:v>360.598958451734</c:v>
                </c:pt>
                <c:pt idx="61">
                  <c:v>362.160187998377</c:v>
                </c:pt>
                <c:pt idx="62">
                  <c:v>362.428004156335</c:v>
                </c:pt>
                <c:pt idx="63">
                  <c:v>364.40554930221</c:v>
                </c:pt>
                <c:pt idx="64">
                  <c:v>365.53261967604</c:v>
                </c:pt>
                <c:pt idx="65">
                  <c:v>366.902451899249</c:v>
                </c:pt>
                <c:pt idx="66">
                  <c:v>368.053165070507</c:v>
                </c:pt>
                <c:pt idx="67">
                  <c:v>369.193063739474</c:v>
                </c:pt>
                <c:pt idx="68">
                  <c:v>370.23115517124</c:v>
                </c:pt>
                <c:pt idx="69">
                  <c:v>371.281250444235</c:v>
                </c:pt>
                <c:pt idx="70">
                  <c:v>372.326724558236</c:v>
                </c:pt>
                <c:pt idx="71">
                  <c:v>373.309603404031</c:v>
                </c:pt>
                <c:pt idx="72">
                  <c:v>374.257624628103</c:v>
                </c:pt>
                <c:pt idx="73">
                  <c:v>375.245294653664</c:v>
                </c:pt>
                <c:pt idx="74">
                  <c:v>376.164510917029</c:v>
                </c:pt>
                <c:pt idx="75">
                  <c:v>377.123662505323</c:v>
                </c:pt>
                <c:pt idx="76">
                  <c:v>378.081135851852</c:v>
                </c:pt>
                <c:pt idx="77">
                  <c:v>379.034091573852</c:v>
                </c:pt>
                <c:pt idx="78">
                  <c:v>379.859601075534</c:v>
                </c:pt>
                <c:pt idx="79">
                  <c:v>380.765668448369</c:v>
                </c:pt>
                <c:pt idx="80">
                  <c:v>381.640112582024</c:v>
                </c:pt>
                <c:pt idx="81">
                  <c:v>382.472362403234</c:v>
                </c:pt>
                <c:pt idx="82">
                  <c:v>383.402187864198</c:v>
                </c:pt>
                <c:pt idx="83">
                  <c:v>384.209348234628</c:v>
                </c:pt>
                <c:pt idx="84">
                  <c:v>385.052988129389</c:v>
                </c:pt>
                <c:pt idx="85">
                  <c:v>385.919411370126</c:v>
                </c:pt>
                <c:pt idx="86">
                  <c:v>386.792025103997</c:v>
                </c:pt>
                <c:pt idx="87">
                  <c:v>387.647097920871</c:v>
                </c:pt>
                <c:pt idx="88">
                  <c:v>388.362380879181</c:v>
                </c:pt>
                <c:pt idx="89">
                  <c:v>389.181254171856</c:v>
                </c:pt>
                <c:pt idx="90">
                  <c:v>389.974724775442</c:v>
                </c:pt>
                <c:pt idx="91">
                  <c:v>390.784942285232</c:v>
                </c:pt>
                <c:pt idx="92">
                  <c:v>391.617648075665</c:v>
                </c:pt>
                <c:pt idx="93">
                  <c:v>392.422296861698</c:v>
                </c:pt>
                <c:pt idx="94">
                  <c:v>393.129219775786</c:v>
                </c:pt>
                <c:pt idx="95">
                  <c:v>394.593551141885</c:v>
                </c:pt>
                <c:pt idx="96">
                  <c:v>395.30883031873</c:v>
                </c:pt>
                <c:pt idx="97">
                  <c:v>396.001386024089</c:v>
                </c:pt>
                <c:pt idx="98">
                  <c:v>396.734873599118</c:v>
                </c:pt>
                <c:pt idx="99">
                  <c:v>397.424457287834</c:v>
                </c:pt>
                <c:pt idx="100">
                  <c:v>398.073441835946</c:v>
                </c:pt>
                <c:pt idx="101">
                  <c:v>398.675747818049</c:v>
                </c:pt>
                <c:pt idx="102">
                  <c:v>399.356422915729</c:v>
                </c:pt>
                <c:pt idx="103">
                  <c:v>400.006719679553</c:v>
                </c:pt>
                <c:pt idx="104">
                  <c:v>400.643064279214</c:v>
                </c:pt>
                <c:pt idx="105">
                  <c:v>401.266333529816</c:v>
                </c:pt>
                <c:pt idx="106">
                  <c:v>401.927657046988</c:v>
                </c:pt>
                <c:pt idx="107">
                  <c:v>402.483449926709</c:v>
                </c:pt>
                <c:pt idx="108">
                  <c:v>403.061613980219</c:v>
                </c:pt>
                <c:pt idx="109">
                  <c:v>403.675076482487</c:v>
                </c:pt>
                <c:pt idx="110">
                  <c:v>404.284593438696</c:v>
                </c:pt>
                <c:pt idx="111">
                  <c:v>404.851151544611</c:v>
                </c:pt>
                <c:pt idx="112">
                  <c:v>405.465820244928</c:v>
                </c:pt>
                <c:pt idx="113">
                  <c:v>406.069906838649</c:v>
                </c:pt>
                <c:pt idx="114">
                  <c:v>406.650635601902</c:v>
                </c:pt>
                <c:pt idx="115">
                  <c:v>407.217810618408</c:v>
                </c:pt>
                <c:pt idx="116">
                  <c:v>407.771518613871</c:v>
                </c:pt>
                <c:pt idx="117">
                  <c:v>408.421246728051</c:v>
                </c:pt>
                <c:pt idx="118">
                  <c:v>408.989639158681</c:v>
                </c:pt>
                <c:pt idx="119">
                  <c:v>409.566994945744</c:v>
                </c:pt>
                <c:pt idx="120">
                  <c:v>410.07293742546</c:v>
                </c:pt>
                <c:pt idx="121">
                  <c:v>410.679867670471</c:v>
                </c:pt>
                <c:pt idx="122">
                  <c:v>411.196929843087</c:v>
                </c:pt>
                <c:pt idx="123">
                  <c:v>411.815665595065</c:v>
                </c:pt>
                <c:pt idx="124">
                  <c:v>412.369845246871</c:v>
                </c:pt>
                <c:pt idx="125">
                  <c:v>412.929433474255</c:v>
                </c:pt>
                <c:pt idx="126">
                  <c:v>413.424832163646</c:v>
                </c:pt>
                <c:pt idx="127">
                  <c:v>413.954526925236</c:v>
                </c:pt>
                <c:pt idx="128">
                  <c:v>414.49299126737</c:v>
                </c:pt>
                <c:pt idx="129">
                  <c:v>415.006991579807</c:v>
                </c:pt>
                <c:pt idx="130">
                  <c:v>415.562780404698</c:v>
                </c:pt>
                <c:pt idx="131">
                  <c:v>416.051454495275</c:v>
                </c:pt>
                <c:pt idx="132">
                  <c:v>416.498501040647</c:v>
                </c:pt>
                <c:pt idx="133">
                  <c:v>416.992152555847</c:v>
                </c:pt>
                <c:pt idx="134">
                  <c:v>417.51614861992</c:v>
                </c:pt>
                <c:pt idx="135">
                  <c:v>417.973434430725</c:v>
                </c:pt>
                <c:pt idx="136">
                  <c:v>418.509017681904</c:v>
                </c:pt>
                <c:pt idx="137">
                  <c:v>418.962600892104</c:v>
                </c:pt>
                <c:pt idx="138">
                  <c:v>419.461700771803</c:v>
                </c:pt>
                <c:pt idx="139">
                  <c:v>420.375062431399</c:v>
                </c:pt>
                <c:pt idx="140">
                  <c:v>420.890888838222</c:v>
                </c:pt>
                <c:pt idx="141">
                  <c:v>421.418667822566</c:v>
                </c:pt>
                <c:pt idx="142">
                  <c:v>421.910535733554</c:v>
                </c:pt>
                <c:pt idx="143">
                  <c:v>422.333010435612</c:v>
                </c:pt>
                <c:pt idx="144">
                  <c:v>422.853695041136</c:v>
                </c:pt>
                <c:pt idx="145">
                  <c:v>423.280626168051</c:v>
                </c:pt>
                <c:pt idx="146">
                  <c:v>423.716017522774</c:v>
                </c:pt>
                <c:pt idx="147">
                  <c:v>424.130154241046</c:v>
                </c:pt>
                <c:pt idx="148">
                  <c:v>424.573715591088</c:v>
                </c:pt>
                <c:pt idx="149">
                  <c:v>424.952109899676</c:v>
                </c:pt>
                <c:pt idx="150">
                  <c:v>425.367123743279</c:v>
                </c:pt>
                <c:pt idx="151">
                  <c:v>425.762467684653</c:v>
                </c:pt>
                <c:pt idx="152">
                  <c:v>426.545445498877</c:v>
                </c:pt>
                <c:pt idx="153">
                  <c:v>426.990203219852</c:v>
                </c:pt>
                <c:pt idx="154">
                  <c:v>427.415155705565</c:v>
                </c:pt>
                <c:pt idx="155">
                  <c:v>427.811908338645</c:v>
                </c:pt>
                <c:pt idx="156">
                  <c:v>428.21687064472</c:v>
                </c:pt>
                <c:pt idx="157">
                  <c:v>428.645777520685</c:v>
                </c:pt>
                <c:pt idx="158">
                  <c:v>428.994620244991</c:v>
                </c:pt>
                <c:pt idx="159">
                  <c:v>429.39783252502</c:v>
                </c:pt>
                <c:pt idx="160">
                  <c:v>429.790752817008</c:v>
                </c:pt>
                <c:pt idx="161">
                  <c:v>430.123515452138</c:v>
                </c:pt>
                <c:pt idx="162">
                  <c:v>430.460801385862</c:v>
                </c:pt>
                <c:pt idx="163">
                  <c:v>430.822031093685</c:v>
                </c:pt>
                <c:pt idx="164">
                  <c:v>431.143620578065</c:v>
                </c:pt>
                <c:pt idx="165">
                  <c:v>431.505418713805</c:v>
                </c:pt>
                <c:pt idx="166">
                  <c:v>431.899062161924</c:v>
                </c:pt>
                <c:pt idx="167">
                  <c:v>432.285810240292</c:v>
                </c:pt>
                <c:pt idx="168">
                  <c:v>432.623914612216</c:v>
                </c:pt>
                <c:pt idx="169">
                  <c:v>432.978050159152</c:v>
                </c:pt>
                <c:pt idx="170">
                  <c:v>433.284792249137</c:v>
                </c:pt>
                <c:pt idx="171">
                  <c:v>433.591631579499</c:v>
                </c:pt>
                <c:pt idx="172">
                  <c:v>433.91831389584</c:v>
                </c:pt>
                <c:pt idx="173">
                  <c:v>434.249085165114</c:v>
                </c:pt>
                <c:pt idx="174">
                  <c:v>434.497616628162</c:v>
                </c:pt>
                <c:pt idx="175">
                  <c:v>434.867845710275</c:v>
                </c:pt>
                <c:pt idx="176">
                  <c:v>435.085480978434</c:v>
                </c:pt>
                <c:pt idx="177">
                  <c:v>435.428222483811</c:v>
                </c:pt>
                <c:pt idx="178">
                  <c:v>435.743692933192</c:v>
                </c:pt>
                <c:pt idx="179">
                  <c:v>436.024152807396</c:v>
                </c:pt>
                <c:pt idx="180">
                  <c:v>436.281470733104</c:v>
                </c:pt>
                <c:pt idx="181">
                  <c:v>436.569918403656</c:v>
                </c:pt>
                <c:pt idx="182">
                  <c:v>436.703796571899</c:v>
                </c:pt>
                <c:pt idx="183">
                  <c:v>436.941545636169</c:v>
                </c:pt>
                <c:pt idx="184">
                  <c:v>437.496041211351</c:v>
                </c:pt>
                <c:pt idx="185">
                  <c:v>437.884269747116</c:v>
                </c:pt>
                <c:pt idx="186">
                  <c:v>438.141586273725</c:v>
                </c:pt>
                <c:pt idx="187">
                  <c:v>438.472116723733</c:v>
                </c:pt>
                <c:pt idx="188">
                  <c:v>438.760209144307</c:v>
                </c:pt>
                <c:pt idx="189">
                  <c:v>439.109151844949</c:v>
                </c:pt>
                <c:pt idx="190">
                  <c:v>439.350983656461</c:v>
                </c:pt>
                <c:pt idx="191">
                  <c:v>439.659448107762</c:v>
                </c:pt>
                <c:pt idx="192">
                  <c:v>439.923596649068</c:v>
                </c:pt>
                <c:pt idx="193">
                  <c:v>440.233417024742</c:v>
                </c:pt>
                <c:pt idx="194">
                  <c:v>440.505085234103</c:v>
                </c:pt>
                <c:pt idx="195">
                  <c:v>440.765550260251</c:v>
                </c:pt>
                <c:pt idx="196">
                  <c:v>440.961404027737</c:v>
                </c:pt>
                <c:pt idx="197">
                  <c:v>441.214180068725</c:v>
                </c:pt>
                <c:pt idx="198">
                  <c:v>441.496930146337</c:v>
                </c:pt>
                <c:pt idx="199">
                  <c:v>441.750919150754</c:v>
                </c:pt>
                <c:pt idx="200">
                  <c:v>441.987722726384</c:v>
                </c:pt>
                <c:pt idx="201">
                  <c:v>442.153245366934</c:v>
                </c:pt>
                <c:pt idx="202">
                  <c:v>442.404769511736</c:v>
                </c:pt>
                <c:pt idx="203">
                  <c:v>442.629928681952</c:v>
                </c:pt>
                <c:pt idx="204">
                  <c:v>442.877698949049</c:v>
                </c:pt>
                <c:pt idx="205">
                  <c:v>443.050406757202</c:v>
                </c:pt>
                <c:pt idx="206">
                  <c:v>443.279220868106</c:v>
                </c:pt>
                <c:pt idx="207">
                  <c:v>443.448243068518</c:v>
                </c:pt>
                <c:pt idx="208">
                  <c:v>443.676043486032</c:v>
                </c:pt>
                <c:pt idx="209">
                  <c:v>443.904084912002</c:v>
                </c:pt>
                <c:pt idx="210">
                  <c:v>444.110286058729</c:v>
                </c:pt>
                <c:pt idx="211">
                  <c:v>444.248947933013</c:v>
                </c:pt>
                <c:pt idx="212">
                  <c:v>444.454252424495</c:v>
                </c:pt>
                <c:pt idx="213">
                  <c:v>444.655631301835</c:v>
                </c:pt>
                <c:pt idx="214">
                  <c:v>444.870768482127</c:v>
                </c:pt>
                <c:pt idx="215">
                  <c:v>445.117647341564</c:v>
                </c:pt>
                <c:pt idx="216">
                  <c:v>445.35737397253</c:v>
                </c:pt>
                <c:pt idx="217">
                  <c:v>445.544973936634</c:v>
                </c:pt>
                <c:pt idx="218">
                  <c:v>445.783077753775</c:v>
                </c:pt>
                <c:pt idx="219">
                  <c:v>446.036521177156</c:v>
                </c:pt>
                <c:pt idx="220">
                  <c:v>446.281434857843</c:v>
                </c:pt>
                <c:pt idx="221">
                  <c:v>446.428882526427</c:v>
                </c:pt>
                <c:pt idx="222">
                  <c:v>446.622250192638</c:v>
                </c:pt>
                <c:pt idx="223">
                  <c:v>446.774544703942</c:v>
                </c:pt>
                <c:pt idx="224">
                  <c:v>447.018059080737</c:v>
                </c:pt>
                <c:pt idx="225">
                  <c:v>447.203505647263</c:v>
                </c:pt>
                <c:pt idx="226">
                  <c:v>447.352666901868</c:v>
                </c:pt>
                <c:pt idx="227">
                  <c:v>447.579327763956</c:v>
                </c:pt>
                <c:pt idx="228">
                  <c:v>447.78031644249</c:v>
                </c:pt>
                <c:pt idx="229">
                  <c:v>447.987820861286</c:v>
                </c:pt>
                <c:pt idx="230">
                  <c:v>448.110176460893</c:v>
                </c:pt>
                <c:pt idx="231">
                  <c:v>448.273007309556</c:v>
                </c:pt>
                <c:pt idx="232">
                  <c:v>448.462576915124</c:v>
                </c:pt>
                <c:pt idx="233">
                  <c:v>448.472898613316</c:v>
                </c:pt>
                <c:pt idx="234">
                  <c:v>448.511443921003</c:v>
                </c:pt>
                <c:pt idx="235">
                  <c:v>448.582528427929</c:v>
                </c:pt>
                <c:pt idx="236">
                  <c:v>448.776514073415</c:v>
                </c:pt>
                <c:pt idx="237">
                  <c:v>448.940684016484</c:v>
                </c:pt>
                <c:pt idx="238">
                  <c:v>449.111196627227</c:v>
                </c:pt>
                <c:pt idx="239">
                  <c:v>449.251965556065</c:v>
                </c:pt>
                <c:pt idx="240">
                  <c:v>449.365863126548</c:v>
                </c:pt>
                <c:pt idx="241">
                  <c:v>449.502816550574</c:v>
                </c:pt>
                <c:pt idx="242">
                  <c:v>449.723724941083</c:v>
                </c:pt>
                <c:pt idx="243">
                  <c:v>449.889374524394</c:v>
                </c:pt>
                <c:pt idx="244">
                  <c:v>450.393337360978</c:v>
                </c:pt>
                <c:pt idx="245">
                  <c:v>450.543087487587</c:v>
                </c:pt>
                <c:pt idx="246">
                  <c:v>450.651616271828</c:v>
                </c:pt>
                <c:pt idx="247">
                  <c:v>450.82946162591</c:v>
                </c:pt>
                <c:pt idx="248">
                  <c:v>450.957056732128</c:v>
                </c:pt>
                <c:pt idx="249">
                  <c:v>451.043911666815</c:v>
                </c:pt>
                <c:pt idx="250">
                  <c:v>451.163047668378</c:v>
                </c:pt>
                <c:pt idx="251">
                  <c:v>451.292830839702</c:v>
                </c:pt>
                <c:pt idx="252">
                  <c:v>451.418324203779</c:v>
                </c:pt>
                <c:pt idx="253">
                  <c:v>451.463397314758</c:v>
                </c:pt>
                <c:pt idx="254">
                  <c:v>451.613282911824</c:v>
                </c:pt>
                <c:pt idx="255">
                  <c:v>451.685186867529</c:v>
                </c:pt>
                <c:pt idx="256">
                  <c:v>451.803686685348</c:v>
                </c:pt>
                <c:pt idx="257">
                  <c:v>451.927344393927</c:v>
                </c:pt>
                <c:pt idx="258">
                  <c:v>452.082400111441</c:v>
                </c:pt>
                <c:pt idx="259">
                  <c:v>452.1576033566</c:v>
                </c:pt>
                <c:pt idx="260">
                  <c:v>452.303865663997</c:v>
                </c:pt>
                <c:pt idx="261">
                  <c:v>452.481091900833</c:v>
                </c:pt>
                <c:pt idx="262">
                  <c:v>452.620087596296</c:v>
                </c:pt>
                <c:pt idx="263">
                  <c:v>452.773143851563</c:v>
                </c:pt>
                <c:pt idx="264">
                  <c:v>452.931578088684</c:v>
                </c:pt>
                <c:pt idx="265">
                  <c:v>453.060265694326</c:v>
                </c:pt>
                <c:pt idx="266">
                  <c:v>453.249023750384</c:v>
                </c:pt>
                <c:pt idx="267">
                  <c:v>453.448079212297</c:v>
                </c:pt>
                <c:pt idx="268">
                  <c:v>453.627347965449</c:v>
                </c:pt>
                <c:pt idx="269">
                  <c:v>453.727708915702</c:v>
                </c:pt>
                <c:pt idx="270">
                  <c:v>453.863392405491</c:v>
                </c:pt>
                <c:pt idx="271">
                  <c:v>453.994041794858</c:v>
                </c:pt>
                <c:pt idx="272">
                  <c:v>454.105291713977</c:v>
                </c:pt>
                <c:pt idx="273">
                  <c:v>454.236553184975</c:v>
                </c:pt>
                <c:pt idx="274">
                  <c:v>454.372951663145</c:v>
                </c:pt>
                <c:pt idx="275">
                  <c:v>454.509476343474</c:v>
                </c:pt>
                <c:pt idx="276">
                  <c:v>454.700006454579</c:v>
                </c:pt>
                <c:pt idx="277">
                  <c:v>454.856172188868</c:v>
                </c:pt>
                <c:pt idx="278">
                  <c:v>454.953307756938</c:v>
                </c:pt>
                <c:pt idx="279">
                  <c:v>455.109415876501</c:v>
                </c:pt>
                <c:pt idx="280">
                  <c:v>455.333468083812</c:v>
                </c:pt>
                <c:pt idx="281">
                  <c:v>455.557394895272</c:v>
                </c:pt>
                <c:pt idx="282">
                  <c:v>455.718259859292</c:v>
                </c:pt>
                <c:pt idx="283">
                  <c:v>455.94167593454</c:v>
                </c:pt>
                <c:pt idx="284">
                  <c:v>456.116383077657</c:v>
                </c:pt>
                <c:pt idx="285">
                  <c:v>456.309762563914</c:v>
                </c:pt>
                <c:pt idx="286">
                  <c:v>456.524867321134</c:v>
                </c:pt>
                <c:pt idx="287">
                  <c:v>456.784184053451</c:v>
                </c:pt>
                <c:pt idx="288">
                  <c:v>456.93816989458</c:v>
                </c:pt>
                <c:pt idx="289">
                  <c:v>457.12082151223</c:v>
                </c:pt>
                <c:pt idx="290">
                  <c:v>457.274182293216</c:v>
                </c:pt>
                <c:pt idx="291">
                  <c:v>457.427624289974</c:v>
                </c:pt>
                <c:pt idx="292">
                  <c:v>457.580304311548</c:v>
                </c:pt>
                <c:pt idx="293">
                  <c:v>457.842197793844</c:v>
                </c:pt>
                <c:pt idx="294">
                  <c:v>458.009832465936</c:v>
                </c:pt>
                <c:pt idx="295">
                  <c:v>458.127962263368</c:v>
                </c:pt>
                <c:pt idx="296">
                  <c:v>458.274460081667</c:v>
                </c:pt>
                <c:pt idx="297">
                  <c:v>458.485591164572</c:v>
                </c:pt>
                <c:pt idx="298">
                  <c:v>458.611155173307</c:v>
                </c:pt>
                <c:pt idx="299">
                  <c:v>458.783499583925</c:v>
                </c:pt>
                <c:pt idx="300">
                  <c:v>458.982498035999</c:v>
                </c:pt>
                <c:pt idx="301">
                  <c:v>459.175979009274</c:v>
                </c:pt>
                <c:pt idx="302">
                  <c:v>459.345315407094</c:v>
                </c:pt>
                <c:pt idx="303">
                  <c:v>459.575335961302</c:v>
                </c:pt>
                <c:pt idx="304">
                  <c:v>459.729688013777</c:v>
                </c:pt>
                <c:pt idx="305">
                  <c:v>459.85246405016</c:v>
                </c:pt>
                <c:pt idx="306">
                  <c:v>460.075200165148</c:v>
                </c:pt>
                <c:pt idx="307">
                  <c:v>460.329055053328</c:v>
                </c:pt>
                <c:pt idx="308">
                  <c:v>460.494568472955</c:v>
                </c:pt>
                <c:pt idx="309">
                  <c:v>460.704131744836</c:v>
                </c:pt>
                <c:pt idx="310">
                  <c:v>460.943066939371</c:v>
                </c:pt>
                <c:pt idx="311">
                  <c:v>461.071700281347</c:v>
                </c:pt>
                <c:pt idx="312">
                  <c:v>461.322227334457</c:v>
                </c:pt>
                <c:pt idx="313">
                  <c:v>461.572232152627</c:v>
                </c:pt>
                <c:pt idx="314">
                  <c:v>461.83988512604</c:v>
                </c:pt>
                <c:pt idx="315">
                  <c:v>462.005587999718</c:v>
                </c:pt>
                <c:pt idx="316">
                  <c:v>462.261392148377</c:v>
                </c:pt>
                <c:pt idx="317">
                  <c:v>462.49317433284</c:v>
                </c:pt>
                <c:pt idx="318">
                  <c:v>462.680164683759</c:v>
                </c:pt>
                <c:pt idx="319">
                  <c:v>462.882028316923</c:v>
                </c:pt>
                <c:pt idx="320">
                  <c:v>463.588350591093</c:v>
                </c:pt>
                <c:pt idx="321">
                  <c:v>463.21790154959</c:v>
                </c:pt>
                <c:pt idx="322">
                  <c:v>463.441222440024</c:v>
                </c:pt>
                <c:pt idx="323">
                  <c:v>463.670636569096</c:v>
                </c:pt>
                <c:pt idx="324">
                  <c:v>463.869640764169</c:v>
                </c:pt>
                <c:pt idx="325">
                  <c:v>463.977262017806</c:v>
                </c:pt>
                <c:pt idx="326">
                  <c:v>464.248553352371</c:v>
                </c:pt>
                <c:pt idx="327">
                  <c:v>464.467863295204</c:v>
                </c:pt>
                <c:pt idx="328">
                  <c:v>464.760250931943</c:v>
                </c:pt>
                <c:pt idx="329">
                  <c:v>465.095802073245</c:v>
                </c:pt>
                <c:pt idx="330">
                  <c:v>465.433473806922</c:v>
                </c:pt>
                <c:pt idx="331">
                  <c:v>465.679916497591</c:v>
                </c:pt>
                <c:pt idx="332">
                  <c:v>465.986885975798</c:v>
                </c:pt>
                <c:pt idx="333">
                  <c:v>466.412215590816</c:v>
                </c:pt>
                <c:pt idx="334">
                  <c:v>466.757742916455</c:v>
                </c:pt>
                <c:pt idx="335">
                  <c:v>467.090472861816</c:v>
                </c:pt>
                <c:pt idx="336">
                  <c:v>467.46832528648</c:v>
                </c:pt>
                <c:pt idx="337">
                  <c:v>467.813161872695</c:v>
                </c:pt>
                <c:pt idx="338">
                  <c:v>468.234580030618</c:v>
                </c:pt>
                <c:pt idx="339">
                  <c:v>468.608394926686</c:v>
                </c:pt>
                <c:pt idx="340">
                  <c:v>468.980990551947</c:v>
                </c:pt>
                <c:pt idx="341">
                  <c:v>469.286440712124</c:v>
                </c:pt>
                <c:pt idx="342">
                  <c:v>469.771776775289</c:v>
                </c:pt>
                <c:pt idx="343">
                  <c:v>470.250848884811</c:v>
                </c:pt>
                <c:pt idx="344">
                  <c:v>470.588421769551</c:v>
                </c:pt>
                <c:pt idx="345">
                  <c:v>470.96138189016</c:v>
                </c:pt>
                <c:pt idx="346">
                  <c:v>472.13837052418</c:v>
                </c:pt>
                <c:pt idx="347">
                  <c:v>471.774957723284</c:v>
                </c:pt>
                <c:pt idx="348">
                  <c:v>472.13438318992</c:v>
                </c:pt>
                <c:pt idx="349">
                  <c:v>472.475679633316</c:v>
                </c:pt>
                <c:pt idx="350">
                  <c:v>472.782192385965</c:v>
                </c:pt>
                <c:pt idx="351">
                  <c:v>473.133936721022</c:v>
                </c:pt>
                <c:pt idx="352">
                  <c:v>473.495097974195</c:v>
                </c:pt>
                <c:pt idx="353">
                  <c:v>473.796447813434</c:v>
                </c:pt>
                <c:pt idx="354">
                  <c:v>474.218056788532</c:v>
                </c:pt>
                <c:pt idx="355">
                  <c:v>474.61526866051</c:v>
                </c:pt>
                <c:pt idx="356">
                  <c:v>475.052638437935</c:v>
                </c:pt>
                <c:pt idx="357">
                  <c:v>475.401264752182</c:v>
                </c:pt>
                <c:pt idx="358">
                  <c:v>475.907411186637</c:v>
                </c:pt>
                <c:pt idx="359">
                  <c:v>476.211242146457</c:v>
                </c:pt>
                <c:pt idx="360">
                  <c:v>476.647723913761</c:v>
                </c:pt>
                <c:pt idx="361">
                  <c:v>477.100768939361</c:v>
                </c:pt>
                <c:pt idx="362">
                  <c:v>477.476203341237</c:v>
                </c:pt>
                <c:pt idx="363">
                  <c:v>477.73910985752</c:v>
                </c:pt>
                <c:pt idx="364">
                  <c:v>478.099128979283</c:v>
                </c:pt>
                <c:pt idx="365">
                  <c:v>478.490421172289</c:v>
                </c:pt>
                <c:pt idx="366">
                  <c:v>478.853086807893</c:v>
                </c:pt>
                <c:pt idx="367">
                  <c:v>479.2950545675</c:v>
                </c:pt>
                <c:pt idx="368">
                  <c:v>479.761219071937</c:v>
                </c:pt>
                <c:pt idx="369">
                  <c:v>480.097618738634</c:v>
                </c:pt>
                <c:pt idx="370">
                  <c:v>480.539207764683</c:v>
                </c:pt>
                <c:pt idx="371">
                  <c:v>480.949774337949</c:v>
                </c:pt>
                <c:pt idx="372">
                  <c:v>481.392230657115</c:v>
                </c:pt>
                <c:pt idx="373">
                  <c:v>481.760581243002</c:v>
                </c:pt>
                <c:pt idx="374">
                  <c:v>482.57339501348</c:v>
                </c:pt>
                <c:pt idx="375">
                  <c:v>482.732628545699</c:v>
                </c:pt>
                <c:pt idx="376">
                  <c:v>483.045087443436</c:v>
                </c:pt>
                <c:pt idx="377">
                  <c:v>483.435733530193</c:v>
                </c:pt>
                <c:pt idx="378">
                  <c:v>483.83388462199</c:v>
                </c:pt>
                <c:pt idx="379">
                  <c:v>484.231516583718</c:v>
                </c:pt>
                <c:pt idx="380">
                  <c:v>484.558557115435</c:v>
                </c:pt>
                <c:pt idx="381">
                  <c:v>484.979880557635</c:v>
                </c:pt>
                <c:pt idx="382">
                  <c:v>485.393539983104</c:v>
                </c:pt>
                <c:pt idx="383">
                  <c:v>486.561978257495</c:v>
                </c:pt>
                <c:pt idx="384">
                  <c:v>487.576073370401</c:v>
                </c:pt>
                <c:pt idx="385">
                  <c:v>487.965067604435</c:v>
                </c:pt>
                <c:pt idx="386">
                  <c:v>488.370029960263</c:v>
                </c:pt>
                <c:pt idx="387">
                  <c:v>488.731570057095</c:v>
                </c:pt>
                <c:pt idx="388">
                  <c:v>489.149215378691</c:v>
                </c:pt>
                <c:pt idx="389">
                  <c:v>489.435323108715</c:v>
                </c:pt>
                <c:pt idx="390">
                  <c:v>489.842620494774</c:v>
                </c:pt>
                <c:pt idx="391">
                  <c:v>490.225450740753</c:v>
                </c:pt>
                <c:pt idx="392">
                  <c:v>490.645031163894</c:v>
                </c:pt>
                <c:pt idx="393">
                  <c:v>490.948598845171</c:v>
                </c:pt>
                <c:pt idx="394">
                  <c:v>491.349836690209</c:v>
                </c:pt>
                <c:pt idx="395">
                  <c:v>491.827846806124</c:v>
                </c:pt>
                <c:pt idx="396">
                  <c:v>493.815770637154</c:v>
                </c:pt>
                <c:pt idx="397">
                  <c:v>492.869579923217</c:v>
                </c:pt>
                <c:pt idx="398">
                  <c:v>493.028561549437</c:v>
                </c:pt>
                <c:pt idx="399">
                  <c:v>493.442886138192</c:v>
                </c:pt>
                <c:pt idx="400">
                  <c:v>493.765149190331</c:v>
                </c:pt>
                <c:pt idx="401">
                  <c:v>494.198189831609</c:v>
                </c:pt>
                <c:pt idx="402">
                  <c:v>494.62160658041</c:v>
                </c:pt>
                <c:pt idx="403">
                  <c:v>494.968491219121</c:v>
                </c:pt>
                <c:pt idx="404">
                  <c:v>495.372451029908</c:v>
                </c:pt>
                <c:pt idx="405">
                  <c:v>495.759274212683</c:v>
                </c:pt>
                <c:pt idx="406">
                  <c:v>496.017841251953</c:v>
                </c:pt>
                <c:pt idx="407">
                  <c:v>496.378174690405</c:v>
                </c:pt>
                <c:pt idx="408">
                  <c:v>496.788077109071</c:v>
                </c:pt>
                <c:pt idx="409">
                  <c:v>497.188163517883</c:v>
                </c:pt>
                <c:pt idx="410">
                  <c:v>497.490271107059</c:v>
                </c:pt>
                <c:pt idx="411">
                  <c:v>497.956698246497</c:v>
                </c:pt>
                <c:pt idx="412">
                  <c:v>498.268519989696</c:v>
                </c:pt>
                <c:pt idx="413">
                  <c:v>498.702154123634</c:v>
                </c:pt>
                <c:pt idx="414">
                  <c:v>499.081515213527</c:v>
                </c:pt>
                <c:pt idx="415">
                  <c:v>499.457625907103</c:v>
                </c:pt>
                <c:pt idx="416">
                  <c:v>499.780614052653</c:v>
                </c:pt>
                <c:pt idx="417">
                  <c:v>500.231191232715</c:v>
                </c:pt>
                <c:pt idx="418">
                  <c:v>500.692952586667</c:v>
                </c:pt>
                <c:pt idx="419">
                  <c:v>501.067460376158</c:v>
                </c:pt>
                <c:pt idx="420">
                  <c:v>501.457618974572</c:v>
                </c:pt>
                <c:pt idx="421">
                  <c:v>502.277946475753</c:v>
                </c:pt>
                <c:pt idx="422">
                  <c:v>502.15363529857</c:v>
                </c:pt>
                <c:pt idx="423">
                  <c:v>503.506591406519</c:v>
                </c:pt>
                <c:pt idx="424">
                  <c:v>503.099100543971</c:v>
                </c:pt>
                <c:pt idx="425">
                  <c:v>503.366346219861</c:v>
                </c:pt>
                <c:pt idx="426">
                  <c:v>503.76542702552</c:v>
                </c:pt>
                <c:pt idx="427">
                  <c:v>505.538355500664</c:v>
                </c:pt>
                <c:pt idx="428">
                  <c:v>504.67671121355</c:v>
                </c:pt>
                <c:pt idx="429">
                  <c:v>505.388663628297</c:v>
                </c:pt>
                <c:pt idx="430">
                  <c:v>505.238762639737</c:v>
                </c:pt>
                <c:pt idx="431">
                  <c:v>505.604321895541</c:v>
                </c:pt>
                <c:pt idx="432">
                  <c:v>505.974283584112</c:v>
                </c:pt>
                <c:pt idx="433">
                  <c:v>506.232543751228</c:v>
                </c:pt>
                <c:pt idx="434">
                  <c:v>506.604823812823</c:v>
                </c:pt>
                <c:pt idx="435">
                  <c:v>507.00536292687</c:v>
                </c:pt>
                <c:pt idx="436">
                  <c:v>508.143940605397</c:v>
                </c:pt>
                <c:pt idx="437">
                  <c:v>507.682611389861</c:v>
                </c:pt>
                <c:pt idx="438">
                  <c:v>508.070511770854</c:v>
                </c:pt>
                <c:pt idx="439">
                  <c:v>509.666822566858</c:v>
                </c:pt>
                <c:pt idx="440">
                  <c:v>510.145186184845</c:v>
                </c:pt>
                <c:pt idx="441">
                  <c:v>509.892476684411</c:v>
                </c:pt>
                <c:pt idx="442">
                  <c:v>510.51349209029</c:v>
                </c:pt>
                <c:pt idx="443">
                  <c:v>510.522099441672</c:v>
                </c:pt>
                <c:pt idx="444">
                  <c:v>511.04643574649</c:v>
                </c:pt>
                <c:pt idx="445">
                  <c:v>512.193163425073</c:v>
                </c:pt>
                <c:pt idx="446">
                  <c:v>512.036767571397</c:v>
                </c:pt>
                <c:pt idx="447">
                  <c:v>511.387264611193</c:v>
                </c:pt>
                <c:pt idx="448">
                  <c:v>512.575697940278</c:v>
                </c:pt>
                <c:pt idx="449">
                  <c:v>513.973869798598</c:v>
                </c:pt>
                <c:pt idx="450">
                  <c:v>514.455750195095</c:v>
                </c:pt>
                <c:pt idx="451">
                  <c:v>513.205638730175</c:v>
                </c:pt>
                <c:pt idx="452">
                  <c:v>514.549291097414</c:v>
                </c:pt>
                <c:pt idx="453">
                  <c:v>515.309197586562</c:v>
                </c:pt>
                <c:pt idx="454">
                  <c:v>515.479593540076</c:v>
                </c:pt>
                <c:pt idx="455">
                  <c:v>515.718840774637</c:v>
                </c:pt>
                <c:pt idx="456">
                  <c:v>515.689234743142</c:v>
                </c:pt>
                <c:pt idx="457">
                  <c:v>516.598474782685</c:v>
                </c:pt>
                <c:pt idx="458">
                  <c:v>516.514603550494</c:v>
                </c:pt>
                <c:pt idx="459">
                  <c:v>516.548584860797</c:v>
                </c:pt>
                <c:pt idx="460">
                  <c:v>516.990866629773</c:v>
                </c:pt>
                <c:pt idx="461">
                  <c:v>517.083080925504</c:v>
                </c:pt>
                <c:pt idx="462">
                  <c:v>518.111014755843</c:v>
                </c:pt>
                <c:pt idx="463">
                  <c:v>517.980892759353</c:v>
                </c:pt>
                <c:pt idx="464">
                  <c:v>518.796624655764</c:v>
                </c:pt>
                <c:pt idx="465">
                  <c:v>519.01891179551</c:v>
                </c:pt>
                <c:pt idx="466">
                  <c:v>519.13591350742</c:v>
                </c:pt>
                <c:pt idx="467">
                  <c:v>519.721341579984</c:v>
                </c:pt>
                <c:pt idx="468">
                  <c:v>519.356183909076</c:v>
                </c:pt>
                <c:pt idx="469">
                  <c:v>520.008383489147</c:v>
                </c:pt>
                <c:pt idx="470">
                  <c:v>520.241910835413</c:v>
                </c:pt>
                <c:pt idx="471">
                  <c:v>520.993386126352</c:v>
                </c:pt>
                <c:pt idx="472">
                  <c:v>521.371337559662</c:v>
                </c:pt>
                <c:pt idx="473">
                  <c:v>521.675760847299</c:v>
                </c:pt>
                <c:pt idx="474">
                  <c:v>521.942096319126</c:v>
                </c:pt>
                <c:pt idx="475">
                  <c:v>522.064860204864</c:v>
                </c:pt>
                <c:pt idx="476">
                  <c:v>522.630788763645</c:v>
                </c:pt>
                <c:pt idx="477">
                  <c:v>523.132770033326</c:v>
                </c:pt>
                <c:pt idx="478">
                  <c:v>523.38727471031</c:v>
                </c:pt>
                <c:pt idx="479">
                  <c:v>523.339023829071</c:v>
                </c:pt>
                <c:pt idx="480">
                  <c:v>523.917185911959</c:v>
                </c:pt>
                <c:pt idx="481">
                  <c:v>523.826429356492</c:v>
                </c:pt>
                <c:pt idx="482">
                  <c:v>524.48970570654</c:v>
                </c:pt>
                <c:pt idx="483">
                  <c:v>524.861548730339</c:v>
                </c:pt>
                <c:pt idx="484">
                  <c:v>524.988523193039</c:v>
                </c:pt>
                <c:pt idx="485">
                  <c:v>525.053081932452</c:v>
                </c:pt>
                <c:pt idx="486">
                  <c:v>525.434876277398</c:v>
                </c:pt>
                <c:pt idx="487">
                  <c:v>525.604404056313</c:v>
                </c:pt>
                <c:pt idx="488">
                  <c:v>525.946745696584</c:v>
                </c:pt>
                <c:pt idx="489">
                  <c:v>526.627446798355</c:v>
                </c:pt>
                <c:pt idx="490">
                  <c:v>526.528707340174</c:v>
                </c:pt>
                <c:pt idx="491">
                  <c:v>526.825924453701</c:v>
                </c:pt>
                <c:pt idx="492">
                  <c:v>527.266156278936</c:v>
                </c:pt>
                <c:pt idx="493">
                  <c:v>527.71931330999</c:v>
                </c:pt>
                <c:pt idx="494">
                  <c:v>527.748988715466</c:v>
                </c:pt>
                <c:pt idx="495">
                  <c:v>528.03971280771</c:v>
                </c:pt>
                <c:pt idx="496">
                  <c:v>528.380279339445</c:v>
                </c:pt>
                <c:pt idx="497">
                  <c:v>528.7569236742</c:v>
                </c:pt>
                <c:pt idx="498">
                  <c:v>528.955691552299</c:v>
                </c:pt>
                <c:pt idx="499">
                  <c:v>529.252413271123</c:v>
                </c:pt>
                <c:pt idx="500">
                  <c:v>529.901874338726</c:v>
                </c:pt>
                <c:pt idx="501">
                  <c:v>530.059884928988</c:v>
                </c:pt>
                <c:pt idx="502">
                  <c:v>530.418366825897</c:v>
                </c:pt>
                <c:pt idx="503">
                  <c:v>530.606505452787</c:v>
                </c:pt>
                <c:pt idx="504">
                  <c:v>530.97351276377</c:v>
                </c:pt>
                <c:pt idx="505">
                  <c:v>531.181293444452</c:v>
                </c:pt>
                <c:pt idx="506">
                  <c:v>531.51675166751</c:v>
                </c:pt>
                <c:pt idx="507">
                  <c:v>531.826576908092</c:v>
                </c:pt>
                <c:pt idx="508">
                  <c:v>532.114719512176</c:v>
                </c:pt>
                <c:pt idx="509">
                  <c:v>532.418325352561</c:v>
                </c:pt>
                <c:pt idx="510">
                  <c:v>532.718889960401</c:v>
                </c:pt>
                <c:pt idx="511">
                  <c:v>532.898026125467</c:v>
                </c:pt>
                <c:pt idx="512">
                  <c:v>533.245455303436</c:v>
                </c:pt>
                <c:pt idx="513">
                  <c:v>533.560086532231</c:v>
                </c:pt>
                <c:pt idx="514">
                  <c:v>533.976133690509</c:v>
                </c:pt>
                <c:pt idx="515">
                  <c:v>534.201947762425</c:v>
                </c:pt>
                <c:pt idx="516">
                  <c:v>534.601180149022</c:v>
                </c:pt>
                <c:pt idx="517">
                  <c:v>534.831102430091</c:v>
                </c:pt>
                <c:pt idx="518">
                  <c:v>535.242986811961</c:v>
                </c:pt>
                <c:pt idx="519">
                  <c:v>535.633349288839</c:v>
                </c:pt>
                <c:pt idx="520">
                  <c:v>535.898303128645</c:v>
                </c:pt>
                <c:pt idx="521">
                  <c:v>536.292037172576</c:v>
                </c:pt>
                <c:pt idx="522">
                  <c:v>536.715912797089</c:v>
                </c:pt>
                <c:pt idx="523">
                  <c:v>537.066365222078</c:v>
                </c:pt>
                <c:pt idx="524">
                  <c:v>537.335700654735</c:v>
                </c:pt>
                <c:pt idx="525">
                  <c:v>537.710886188632</c:v>
                </c:pt>
                <c:pt idx="526">
                  <c:v>537.881736486989</c:v>
                </c:pt>
                <c:pt idx="527">
                  <c:v>538.236859156582</c:v>
                </c:pt>
                <c:pt idx="528">
                  <c:v>538.580316026424</c:v>
                </c:pt>
                <c:pt idx="529">
                  <c:v>539.083711807705</c:v>
                </c:pt>
                <c:pt idx="530">
                  <c:v>539.327754254949</c:v>
                </c:pt>
                <c:pt idx="531">
                  <c:v>539.696185582462</c:v>
                </c:pt>
                <c:pt idx="532">
                  <c:v>539.997450680441</c:v>
                </c:pt>
                <c:pt idx="533">
                  <c:v>540.422311366887</c:v>
                </c:pt>
                <c:pt idx="534">
                  <c:v>540.757335251147</c:v>
                </c:pt>
                <c:pt idx="535">
                  <c:v>541.148487606764</c:v>
                </c:pt>
                <c:pt idx="536">
                  <c:v>541.353916397074</c:v>
                </c:pt>
                <c:pt idx="537">
                  <c:v>541.700326677675</c:v>
                </c:pt>
                <c:pt idx="538">
                  <c:v>542.111920742142</c:v>
                </c:pt>
                <c:pt idx="539">
                  <c:v>542.500594498499</c:v>
                </c:pt>
                <c:pt idx="540">
                  <c:v>542.805777220385</c:v>
                </c:pt>
                <c:pt idx="541">
                  <c:v>543.127766097347</c:v>
                </c:pt>
                <c:pt idx="542">
                  <c:v>543.301947807438</c:v>
                </c:pt>
                <c:pt idx="543">
                  <c:v>543.698314145402</c:v>
                </c:pt>
                <c:pt idx="544">
                  <c:v>544.070178503502</c:v>
                </c:pt>
                <c:pt idx="545">
                  <c:v>544.33505690316</c:v>
                </c:pt>
                <c:pt idx="546">
                  <c:v>544.73264167935</c:v>
                </c:pt>
                <c:pt idx="547">
                  <c:v>545.140018059916</c:v>
                </c:pt>
                <c:pt idx="548">
                  <c:v>545.458019614512</c:v>
                </c:pt>
                <c:pt idx="549">
                  <c:v>545.857804505777</c:v>
                </c:pt>
                <c:pt idx="550">
                  <c:v>546.187495782787</c:v>
                </c:pt>
                <c:pt idx="551">
                  <c:v>546.420533060416</c:v>
                </c:pt>
                <c:pt idx="552">
                  <c:v>547.095401510581</c:v>
                </c:pt>
                <c:pt idx="553">
                  <c:v>547.446863302937</c:v>
                </c:pt>
                <c:pt idx="554">
                  <c:v>547.807183946361</c:v>
                </c:pt>
                <c:pt idx="555">
                  <c:v>548.267126860642</c:v>
                </c:pt>
                <c:pt idx="556">
                  <c:v>548.475458362804</c:v>
                </c:pt>
                <c:pt idx="557">
                  <c:v>548.82383292474</c:v>
                </c:pt>
                <c:pt idx="558">
                  <c:v>549.175250684926</c:v>
                </c:pt>
                <c:pt idx="559">
                  <c:v>549.473180517457</c:v>
                </c:pt>
                <c:pt idx="560">
                  <c:v>549.710097886459</c:v>
                </c:pt>
                <c:pt idx="561">
                  <c:v>550.034957754916</c:v>
                </c:pt>
                <c:pt idx="562">
                  <c:v>550.431264870004</c:v>
                </c:pt>
                <c:pt idx="563">
                  <c:v>550.726388392783</c:v>
                </c:pt>
                <c:pt idx="564">
                  <c:v>551.052513346743</c:v>
                </c:pt>
                <c:pt idx="565">
                  <c:v>551.403825463834</c:v>
                </c:pt>
                <c:pt idx="566">
                  <c:v>551.601191722167</c:v>
                </c:pt>
                <c:pt idx="567">
                  <c:v>551.94677400399</c:v>
                </c:pt>
                <c:pt idx="568">
                  <c:v>552.259223419665</c:v>
                </c:pt>
                <c:pt idx="569">
                  <c:v>552.385227721461</c:v>
                </c:pt>
                <c:pt idx="570">
                  <c:v>552.748922045275</c:v>
                </c:pt>
                <c:pt idx="571">
                  <c:v>552.98657962873</c:v>
                </c:pt>
                <c:pt idx="572">
                  <c:v>553.248846809329</c:v>
                </c:pt>
                <c:pt idx="573">
                  <c:v>553.506718381475</c:v>
                </c:pt>
                <c:pt idx="574">
                  <c:v>553.77681219715</c:v>
                </c:pt>
                <c:pt idx="575">
                  <c:v>553.821520825419</c:v>
                </c:pt>
                <c:pt idx="576">
                  <c:v>554.064873843015</c:v>
                </c:pt>
                <c:pt idx="577">
                  <c:v>554.30388502214</c:v>
                </c:pt>
                <c:pt idx="578">
                  <c:v>554.513985254131</c:v>
                </c:pt>
                <c:pt idx="579">
                  <c:v>554.60955490429</c:v>
                </c:pt>
                <c:pt idx="580">
                  <c:v>554.914217999669</c:v>
                </c:pt>
                <c:pt idx="581">
                  <c:v>554.77925499117</c:v>
                </c:pt>
                <c:pt idx="582">
                  <c:v>554.901788578326</c:v>
                </c:pt>
                <c:pt idx="583">
                  <c:v>555.000219651492</c:v>
                </c:pt>
                <c:pt idx="584">
                  <c:v>555.110083925722</c:v>
                </c:pt>
                <c:pt idx="585">
                  <c:v>555.022651108058</c:v>
                </c:pt>
                <c:pt idx="586">
                  <c:v>555.079019912283</c:v>
                </c:pt>
                <c:pt idx="587">
                  <c:v>554.935771050859</c:v>
                </c:pt>
                <c:pt idx="588">
                  <c:v>554.943005452787</c:v>
                </c:pt>
                <c:pt idx="589">
                  <c:v>554.886103018723</c:v>
                </c:pt>
                <c:pt idx="590">
                  <c:v>554.840569448252</c:v>
                </c:pt>
                <c:pt idx="591">
                  <c:v>554.609359534363</c:v>
                </c:pt>
                <c:pt idx="592">
                  <c:v>554.521056745975</c:v>
                </c:pt>
                <c:pt idx="593">
                  <c:v>554.387852636334</c:v>
                </c:pt>
                <c:pt idx="594">
                  <c:v>554.070530660713</c:v>
                </c:pt>
                <c:pt idx="595">
                  <c:v>553.935923338034</c:v>
                </c:pt>
                <c:pt idx="596">
                  <c:v>553.54956984401</c:v>
                </c:pt>
                <c:pt idx="597">
                  <c:v>553.315051572105</c:v>
                </c:pt>
                <c:pt idx="598">
                  <c:v>553.026829942481</c:v>
                </c:pt>
                <c:pt idx="599">
                  <c:v>552.734643241486</c:v>
                </c:pt>
                <c:pt idx="600">
                  <c:v>552.280186067885</c:v>
                </c:pt>
                <c:pt idx="601">
                  <c:v>551.952118897279</c:v>
                </c:pt>
                <c:pt idx="602">
                  <c:v>551.590574044031</c:v>
                </c:pt>
                <c:pt idx="603">
                  <c:v>551.035601400831</c:v>
                </c:pt>
                <c:pt idx="604">
                  <c:v>550.592292737255</c:v>
                </c:pt>
                <c:pt idx="605">
                  <c:v>550.2088448297</c:v>
                </c:pt>
                <c:pt idx="606">
                  <c:v>549.274933785061</c:v>
                </c:pt>
                <c:pt idx="607">
                  <c:v>548.734659582441</c:v>
                </c:pt>
                <c:pt idx="608">
                  <c:v>548.063707028197</c:v>
                </c:pt>
                <c:pt idx="609">
                  <c:v>547.503298449579</c:v>
                </c:pt>
                <c:pt idx="610">
                  <c:v>546.984048554474</c:v>
                </c:pt>
                <c:pt idx="611">
                  <c:v>546.211757880516</c:v>
                </c:pt>
                <c:pt idx="612">
                  <c:v>545.5757262629</c:v>
                </c:pt>
                <c:pt idx="613">
                  <c:v>544.936330565105</c:v>
                </c:pt>
                <c:pt idx="614">
                  <c:v>544.103066314841</c:v>
                </c:pt>
                <c:pt idx="615">
                  <c:v>543.553789060122</c:v>
                </c:pt>
                <c:pt idx="616">
                  <c:v>542.872592137518</c:v>
                </c:pt>
                <c:pt idx="617">
                  <c:v>542.172720697311</c:v>
                </c:pt>
                <c:pt idx="618">
                  <c:v>541.337800282856</c:v>
                </c:pt>
                <c:pt idx="619">
                  <c:v>540.568202461744</c:v>
                </c:pt>
                <c:pt idx="620">
                  <c:v>539.688489548379</c:v>
                </c:pt>
                <c:pt idx="621">
                  <c:v>538.847372528444</c:v>
                </c:pt>
                <c:pt idx="622">
                  <c:v>538.025614880638</c:v>
                </c:pt>
                <c:pt idx="623">
                  <c:v>537.185298755563</c:v>
                </c:pt>
                <c:pt idx="624">
                  <c:v>536.259699325234</c:v>
                </c:pt>
                <c:pt idx="625">
                  <c:v>535.391884254695</c:v>
                </c:pt>
                <c:pt idx="626">
                  <c:v>534.416855050325</c:v>
                </c:pt>
                <c:pt idx="627">
                  <c:v>533.511337182336</c:v>
                </c:pt>
                <c:pt idx="628">
                  <c:v>532.601205683433</c:v>
                </c:pt>
                <c:pt idx="629">
                  <c:v>531.658051999104</c:v>
                </c:pt>
                <c:pt idx="630">
                  <c:v>530.673604142867</c:v>
                </c:pt>
                <c:pt idx="631">
                  <c:v>529.675076044674</c:v>
                </c:pt>
                <c:pt idx="632">
                  <c:v>528.621363091453</c:v>
                </c:pt>
                <c:pt idx="633">
                  <c:v>527.470869276473</c:v>
                </c:pt>
                <c:pt idx="634">
                  <c:v>526.486021576812</c:v>
                </c:pt>
                <c:pt idx="635">
                  <c:v>525.257077656515</c:v>
                </c:pt>
                <c:pt idx="636">
                  <c:v>524.180207494276</c:v>
                </c:pt>
                <c:pt idx="637">
                  <c:v>523.10821140056</c:v>
                </c:pt>
                <c:pt idx="638">
                  <c:v>522.053956767798</c:v>
                </c:pt>
                <c:pt idx="639">
                  <c:v>520.812599254963</c:v>
                </c:pt>
                <c:pt idx="640">
                  <c:v>519.657831868091</c:v>
                </c:pt>
                <c:pt idx="641">
                  <c:v>518.46578374253</c:v>
                </c:pt>
                <c:pt idx="642">
                  <c:v>517.094344454445</c:v>
                </c:pt>
                <c:pt idx="643">
                  <c:v>515.778130982813</c:v>
                </c:pt>
                <c:pt idx="644">
                  <c:v>514.488643036072</c:v>
                </c:pt>
                <c:pt idx="645">
                  <c:v>512.969514513894</c:v>
                </c:pt>
                <c:pt idx="646">
                  <c:v>511.576265301472</c:v>
                </c:pt>
                <c:pt idx="647">
                  <c:v>510.193036462228</c:v>
                </c:pt>
                <c:pt idx="648">
                  <c:v>508.747074172004</c:v>
                </c:pt>
                <c:pt idx="649">
                  <c:v>507.203084104815</c:v>
                </c:pt>
                <c:pt idx="650">
                  <c:v>505.674125341674</c:v>
                </c:pt>
                <c:pt idx="651">
                  <c:v>503.93039418473</c:v>
                </c:pt>
                <c:pt idx="652">
                  <c:v>502.284788966007</c:v>
                </c:pt>
                <c:pt idx="653">
                  <c:v>500.601834944592</c:v>
                </c:pt>
                <c:pt idx="654">
                  <c:v>498.710805026693</c:v>
                </c:pt>
                <c:pt idx="655">
                  <c:v>496.845210407867</c:v>
                </c:pt>
                <c:pt idx="656">
                  <c:v>494.921535411853</c:v>
                </c:pt>
                <c:pt idx="657">
                  <c:v>492.824709245478</c:v>
                </c:pt>
                <c:pt idx="658">
                  <c:v>490.343232556131</c:v>
                </c:pt>
                <c:pt idx="659">
                  <c:v>487.640011929091</c:v>
                </c:pt>
                <c:pt idx="660">
                  <c:v>485.136547101458</c:v>
                </c:pt>
                <c:pt idx="661">
                  <c:v>481.823374780481</c:v>
                </c:pt>
                <c:pt idx="662">
                  <c:v>478.567662821748</c:v>
                </c:pt>
                <c:pt idx="663">
                  <c:v>475.491994224388</c:v>
                </c:pt>
                <c:pt idx="664">
                  <c:v>472.360520913679</c:v>
                </c:pt>
                <c:pt idx="665">
                  <c:v>469.228801601151</c:v>
                </c:pt>
                <c:pt idx="666">
                  <c:v>466.117536319951</c:v>
                </c:pt>
                <c:pt idx="667">
                  <c:v>463.010227935491</c:v>
                </c:pt>
                <c:pt idx="668">
                  <c:v>460.030830153232</c:v>
                </c:pt>
                <c:pt idx="669">
                  <c:v>457.547040747564</c:v>
                </c:pt>
                <c:pt idx="670">
                  <c:v>455.420949925387</c:v>
                </c:pt>
                <c:pt idx="671">
                  <c:v>452.348341931837</c:v>
                </c:pt>
                <c:pt idx="672">
                  <c:v>449.741804167306</c:v>
                </c:pt>
                <c:pt idx="673">
                  <c:v>446.58247541001</c:v>
                </c:pt>
                <c:pt idx="674">
                  <c:v>443.084750369042</c:v>
                </c:pt>
                <c:pt idx="675">
                  <c:v>440.079964495048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1"/>
        <c:smooth val="0"/>
        <c:axId val="20482217"/>
        <c:axId val="4543220"/>
      </c:lineChart>
      <c:catAx>
        <c:axId val="20482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4543220"/>
        <c:crosses val="autoZero"/>
        <c:auto val="1"/>
        <c:lblAlgn val="ctr"/>
        <c:lblOffset val="100"/>
        <c:noMultiLvlLbl val="0"/>
      </c:catAx>
      <c:valAx>
        <c:axId val="454322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20482217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1776680" y="3093840"/>
      <a:ext cx="4564080" cy="26560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rgbClr val="4472C4"/>
              </a:solidFill>
            </c:spPr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yVal>
            <c:numRef>
              <c:f>[7]Лист1!$M$14:$M$689</c:f>
              <c:numCache>
                <c:formatCode>General</c:formatCode>
                <c:ptCount val="676"/>
                <c:pt idx="0">
                  <c:v>1.53516429268058</c:v>
                </c:pt>
                <c:pt idx="1">
                  <c:v>2.73534289327745</c:v>
                </c:pt>
                <c:pt idx="2">
                  <c:v>6.11819699849754</c:v>
                </c:pt>
                <c:pt idx="3">
                  <c:v>17.8473585270607</c:v>
                </c:pt>
                <c:pt idx="4">
                  <c:v>24.3797375129395</c:v>
                </c:pt>
                <c:pt idx="5">
                  <c:v>26.1145870352259</c:v>
                </c:pt>
                <c:pt idx="6">
                  <c:v>27.6666810943155</c:v>
                </c:pt>
                <c:pt idx="7">
                  <c:v>30.995883083059</c:v>
                </c:pt>
                <c:pt idx="8">
                  <c:v>32.6974029825854</c:v>
                </c:pt>
                <c:pt idx="9">
                  <c:v>36.0707910758076</c:v>
                </c:pt>
                <c:pt idx="10">
                  <c:v>37.8912401565786</c:v>
                </c:pt>
                <c:pt idx="11">
                  <c:v>39.736454260176</c:v>
                </c:pt>
                <c:pt idx="12">
                  <c:v>43.7636182246756</c:v>
                </c:pt>
                <c:pt idx="13">
                  <c:v>46.326497171952</c:v>
                </c:pt>
                <c:pt idx="14">
                  <c:v>49.4391491787985</c:v>
                </c:pt>
                <c:pt idx="15">
                  <c:v>52.2193832782677</c:v>
                </c:pt>
                <c:pt idx="16">
                  <c:v>53.9423876841968</c:v>
                </c:pt>
                <c:pt idx="17">
                  <c:v>55.5146837551042</c:v>
                </c:pt>
                <c:pt idx="18">
                  <c:v>57.0238641669849</c:v>
                </c:pt>
                <c:pt idx="19">
                  <c:v>58.7183590576783</c:v>
                </c:pt>
                <c:pt idx="20">
                  <c:v>60.727890971702</c:v>
                </c:pt>
                <c:pt idx="21">
                  <c:v>73.4538568836438</c:v>
                </c:pt>
                <c:pt idx="22">
                  <c:v>81.0498526759431</c:v>
                </c:pt>
                <c:pt idx="23">
                  <c:v>95.7220549268279</c:v>
                </c:pt>
                <c:pt idx="24">
                  <c:v>111.197315848616</c:v>
                </c:pt>
                <c:pt idx="25">
                  <c:v>145.793180869955</c:v>
                </c:pt>
                <c:pt idx="26">
                  <c:v>163.438579399403</c:v>
                </c:pt>
                <c:pt idx="27">
                  <c:v>182.069641545752</c:v>
                </c:pt>
                <c:pt idx="28">
                  <c:v>193.091979906963</c:v>
                </c:pt>
                <c:pt idx="29">
                  <c:v>193.625831660817</c:v>
                </c:pt>
                <c:pt idx="30">
                  <c:v>203.969678660881</c:v>
                </c:pt>
                <c:pt idx="31">
                  <c:v>218.313417798352</c:v>
                </c:pt>
                <c:pt idx="32">
                  <c:v>228.226486877715</c:v>
                </c:pt>
                <c:pt idx="33">
                  <c:v>237.034991895179</c:v>
                </c:pt>
                <c:pt idx="34">
                  <c:v>264.739206199418</c:v>
                </c:pt>
                <c:pt idx="35">
                  <c:v>268.030499198385</c:v>
                </c:pt>
                <c:pt idx="36">
                  <c:v>278.706410895767</c:v>
                </c:pt>
                <c:pt idx="37">
                  <c:v>288.551751730554</c:v>
                </c:pt>
                <c:pt idx="38">
                  <c:v>295.673621240265</c:v>
                </c:pt>
                <c:pt idx="39">
                  <c:v>302.136644170591</c:v>
                </c:pt>
                <c:pt idx="40">
                  <c:v>309.706084823971</c:v>
                </c:pt>
                <c:pt idx="41">
                  <c:v>321.984281529421</c:v>
                </c:pt>
                <c:pt idx="42">
                  <c:v>330.441112254327</c:v>
                </c:pt>
                <c:pt idx="43">
                  <c:v>302.94025944943</c:v>
                </c:pt>
                <c:pt idx="44">
                  <c:v>301.064293650072</c:v>
                </c:pt>
                <c:pt idx="45">
                  <c:v>265.52578576442</c:v>
                </c:pt>
                <c:pt idx="46">
                  <c:v>280.833962778117</c:v>
                </c:pt>
                <c:pt idx="47">
                  <c:v>300.125078016746</c:v>
                </c:pt>
                <c:pt idx="48">
                  <c:v>316.878267261761</c:v>
                </c:pt>
                <c:pt idx="49">
                  <c:v>329.430711674245</c:v>
                </c:pt>
                <c:pt idx="50">
                  <c:v>338.989138848107</c:v>
                </c:pt>
                <c:pt idx="51">
                  <c:v>266.735729138905</c:v>
                </c:pt>
                <c:pt idx="52">
                  <c:v>288.969543125142</c:v>
                </c:pt>
                <c:pt idx="53">
                  <c:v>308.380479725298</c:v>
                </c:pt>
                <c:pt idx="54">
                  <c:v>327.645228345371</c:v>
                </c:pt>
                <c:pt idx="55">
                  <c:v>338.147599105587</c:v>
                </c:pt>
                <c:pt idx="56">
                  <c:v>345.189344288515</c:v>
                </c:pt>
                <c:pt idx="57">
                  <c:v>353.593947131571</c:v>
                </c:pt>
                <c:pt idx="58">
                  <c:v>355.875798441342</c:v>
                </c:pt>
                <c:pt idx="59">
                  <c:v>358.571991368423</c:v>
                </c:pt>
                <c:pt idx="60">
                  <c:v>360.598958451734</c:v>
                </c:pt>
                <c:pt idx="61">
                  <c:v>362.160187998377</c:v>
                </c:pt>
                <c:pt idx="62">
                  <c:v>362.428004156335</c:v>
                </c:pt>
                <c:pt idx="63">
                  <c:v>364.40554930221</c:v>
                </c:pt>
                <c:pt idx="64">
                  <c:v>365.53261967604</c:v>
                </c:pt>
                <c:pt idx="65">
                  <c:v>366.902451899249</c:v>
                </c:pt>
                <c:pt idx="66">
                  <c:v>368.053165070507</c:v>
                </c:pt>
                <c:pt idx="67">
                  <c:v>369.193063739474</c:v>
                </c:pt>
                <c:pt idx="68">
                  <c:v>370.23115517124</c:v>
                </c:pt>
                <c:pt idx="69">
                  <c:v>371.281250444235</c:v>
                </c:pt>
                <c:pt idx="70">
                  <c:v>372.326724558236</c:v>
                </c:pt>
                <c:pt idx="71">
                  <c:v>373.309603404031</c:v>
                </c:pt>
                <c:pt idx="72">
                  <c:v>374.257624628103</c:v>
                </c:pt>
                <c:pt idx="73">
                  <c:v>375.245294653664</c:v>
                </c:pt>
                <c:pt idx="74">
                  <c:v>376.164510917029</c:v>
                </c:pt>
                <c:pt idx="75">
                  <c:v>377.123662505323</c:v>
                </c:pt>
                <c:pt idx="76">
                  <c:v>378.081135851852</c:v>
                </c:pt>
                <c:pt idx="77">
                  <c:v>379.034091573852</c:v>
                </c:pt>
                <c:pt idx="78">
                  <c:v>379.859601075534</c:v>
                </c:pt>
                <c:pt idx="79">
                  <c:v>380.765668448369</c:v>
                </c:pt>
                <c:pt idx="80">
                  <c:v>381.640112582024</c:v>
                </c:pt>
                <c:pt idx="81">
                  <c:v>382.472362403234</c:v>
                </c:pt>
                <c:pt idx="82">
                  <c:v>383.402187864198</c:v>
                </c:pt>
                <c:pt idx="83">
                  <c:v>384.209348234628</c:v>
                </c:pt>
                <c:pt idx="84">
                  <c:v>385.052988129389</c:v>
                </c:pt>
                <c:pt idx="85">
                  <c:v>385.919411370126</c:v>
                </c:pt>
                <c:pt idx="86">
                  <c:v>386.792025103997</c:v>
                </c:pt>
                <c:pt idx="87">
                  <c:v>387.647097920871</c:v>
                </c:pt>
                <c:pt idx="88">
                  <c:v>388.362380879181</c:v>
                </c:pt>
                <c:pt idx="89">
                  <c:v>389.181254171856</c:v>
                </c:pt>
                <c:pt idx="90">
                  <c:v>389.974724775442</c:v>
                </c:pt>
                <c:pt idx="91">
                  <c:v>390.784942285232</c:v>
                </c:pt>
                <c:pt idx="92">
                  <c:v>391.617648075665</c:v>
                </c:pt>
                <c:pt idx="93">
                  <c:v>392.422296861698</c:v>
                </c:pt>
                <c:pt idx="94">
                  <c:v>393.129219775786</c:v>
                </c:pt>
                <c:pt idx="95">
                  <c:v>394.593551141885</c:v>
                </c:pt>
                <c:pt idx="96">
                  <c:v>395.30883031873</c:v>
                </c:pt>
                <c:pt idx="97">
                  <c:v>396.001386024089</c:v>
                </c:pt>
                <c:pt idx="98">
                  <c:v>396.734873599118</c:v>
                </c:pt>
                <c:pt idx="99">
                  <c:v>397.424457287834</c:v>
                </c:pt>
                <c:pt idx="100">
                  <c:v>398.073441835946</c:v>
                </c:pt>
                <c:pt idx="101">
                  <c:v>398.675747818049</c:v>
                </c:pt>
                <c:pt idx="102">
                  <c:v>399.356422915729</c:v>
                </c:pt>
                <c:pt idx="103">
                  <c:v>400.006719679553</c:v>
                </c:pt>
                <c:pt idx="104">
                  <c:v>400.643064279214</c:v>
                </c:pt>
                <c:pt idx="105">
                  <c:v>401.266333529816</c:v>
                </c:pt>
                <c:pt idx="106">
                  <c:v>401.927657046988</c:v>
                </c:pt>
                <c:pt idx="107">
                  <c:v>402.483449926709</c:v>
                </c:pt>
                <c:pt idx="108">
                  <c:v>403.061613980219</c:v>
                </c:pt>
                <c:pt idx="109">
                  <c:v>403.675076482487</c:v>
                </c:pt>
                <c:pt idx="110">
                  <c:v>404.284593438696</c:v>
                </c:pt>
                <c:pt idx="111">
                  <c:v>404.851151544611</c:v>
                </c:pt>
                <c:pt idx="112">
                  <c:v>405.465820244928</c:v>
                </c:pt>
                <c:pt idx="113">
                  <c:v>406.069906838649</c:v>
                </c:pt>
                <c:pt idx="114">
                  <c:v>406.650635601902</c:v>
                </c:pt>
                <c:pt idx="115">
                  <c:v>407.217810618408</c:v>
                </c:pt>
                <c:pt idx="116">
                  <c:v>407.771518613871</c:v>
                </c:pt>
                <c:pt idx="117">
                  <c:v>408.421246728051</c:v>
                </c:pt>
                <c:pt idx="118">
                  <c:v>408.989639158681</c:v>
                </c:pt>
                <c:pt idx="119">
                  <c:v>409.566994945744</c:v>
                </c:pt>
                <c:pt idx="120">
                  <c:v>410.07293742546</c:v>
                </c:pt>
                <c:pt idx="121">
                  <c:v>410.679867670471</c:v>
                </c:pt>
                <c:pt idx="122">
                  <c:v>411.196929843087</c:v>
                </c:pt>
                <c:pt idx="123">
                  <c:v>411.815665595065</c:v>
                </c:pt>
                <c:pt idx="124">
                  <c:v>412.369845246871</c:v>
                </c:pt>
                <c:pt idx="125">
                  <c:v>412.929433474255</c:v>
                </c:pt>
                <c:pt idx="126">
                  <c:v>413.424832163646</c:v>
                </c:pt>
                <c:pt idx="127">
                  <c:v>413.954526925236</c:v>
                </c:pt>
                <c:pt idx="128">
                  <c:v>414.49299126737</c:v>
                </c:pt>
                <c:pt idx="129">
                  <c:v>415.006991579807</c:v>
                </c:pt>
                <c:pt idx="130">
                  <c:v>415.562780404698</c:v>
                </c:pt>
                <c:pt idx="131">
                  <c:v>416.051454495275</c:v>
                </c:pt>
                <c:pt idx="132">
                  <c:v>416.498501040647</c:v>
                </c:pt>
                <c:pt idx="133">
                  <c:v>416.992152555847</c:v>
                </c:pt>
                <c:pt idx="134">
                  <c:v>417.51614861992</c:v>
                </c:pt>
                <c:pt idx="135">
                  <c:v>417.973434430725</c:v>
                </c:pt>
                <c:pt idx="136">
                  <c:v>418.509017681904</c:v>
                </c:pt>
                <c:pt idx="137">
                  <c:v>418.962600892104</c:v>
                </c:pt>
                <c:pt idx="138">
                  <c:v>419.461700771803</c:v>
                </c:pt>
                <c:pt idx="139">
                  <c:v>420.375062431399</c:v>
                </c:pt>
                <c:pt idx="140">
                  <c:v>420.890888838222</c:v>
                </c:pt>
                <c:pt idx="141">
                  <c:v>421.418667822566</c:v>
                </c:pt>
                <c:pt idx="142">
                  <c:v>421.910535733554</c:v>
                </c:pt>
                <c:pt idx="143">
                  <c:v>422.333010435612</c:v>
                </c:pt>
                <c:pt idx="144">
                  <c:v>422.853695041136</c:v>
                </c:pt>
                <c:pt idx="145">
                  <c:v>423.280626168051</c:v>
                </c:pt>
                <c:pt idx="146">
                  <c:v>423.716017522774</c:v>
                </c:pt>
                <c:pt idx="147">
                  <c:v>424.130154241046</c:v>
                </c:pt>
                <c:pt idx="148">
                  <c:v>424.573715591088</c:v>
                </c:pt>
                <c:pt idx="149">
                  <c:v>424.952109899676</c:v>
                </c:pt>
                <c:pt idx="150">
                  <c:v>425.367123743279</c:v>
                </c:pt>
                <c:pt idx="151">
                  <c:v>425.762467684653</c:v>
                </c:pt>
                <c:pt idx="152">
                  <c:v>426.545445498877</c:v>
                </c:pt>
                <c:pt idx="153">
                  <c:v>426.990203219852</c:v>
                </c:pt>
                <c:pt idx="154">
                  <c:v>427.415155705565</c:v>
                </c:pt>
                <c:pt idx="155">
                  <c:v>427.811908338645</c:v>
                </c:pt>
                <c:pt idx="156">
                  <c:v>428.21687064472</c:v>
                </c:pt>
                <c:pt idx="157">
                  <c:v>428.645777520685</c:v>
                </c:pt>
                <c:pt idx="158">
                  <c:v>428.994620244991</c:v>
                </c:pt>
                <c:pt idx="159">
                  <c:v>429.39783252502</c:v>
                </c:pt>
                <c:pt idx="160">
                  <c:v>429.790752817008</c:v>
                </c:pt>
                <c:pt idx="161">
                  <c:v>430.123515452138</c:v>
                </c:pt>
                <c:pt idx="162">
                  <c:v>430.460801385862</c:v>
                </c:pt>
                <c:pt idx="163">
                  <c:v>430.822031093685</c:v>
                </c:pt>
                <c:pt idx="164">
                  <c:v>431.143620578065</c:v>
                </c:pt>
                <c:pt idx="165">
                  <c:v>431.505418713805</c:v>
                </c:pt>
                <c:pt idx="166">
                  <c:v>431.899062161924</c:v>
                </c:pt>
                <c:pt idx="167">
                  <c:v>432.285810240292</c:v>
                </c:pt>
                <c:pt idx="168">
                  <c:v>432.623914612216</c:v>
                </c:pt>
                <c:pt idx="169">
                  <c:v>432.978050159152</c:v>
                </c:pt>
                <c:pt idx="170">
                  <c:v>433.284792249137</c:v>
                </c:pt>
                <c:pt idx="171">
                  <c:v>433.591631579499</c:v>
                </c:pt>
                <c:pt idx="172">
                  <c:v>433.91831389584</c:v>
                </c:pt>
                <c:pt idx="173">
                  <c:v>434.249085165114</c:v>
                </c:pt>
                <c:pt idx="174">
                  <c:v>434.497616628162</c:v>
                </c:pt>
                <c:pt idx="175">
                  <c:v>434.867845710275</c:v>
                </c:pt>
                <c:pt idx="176">
                  <c:v>435.085480978434</c:v>
                </c:pt>
                <c:pt idx="177">
                  <c:v>435.428222483811</c:v>
                </c:pt>
                <c:pt idx="178">
                  <c:v>435.743692933192</c:v>
                </c:pt>
                <c:pt idx="179">
                  <c:v>436.024152807396</c:v>
                </c:pt>
                <c:pt idx="180">
                  <c:v>436.281470733104</c:v>
                </c:pt>
                <c:pt idx="181">
                  <c:v>436.569918403656</c:v>
                </c:pt>
                <c:pt idx="182">
                  <c:v>436.703796571899</c:v>
                </c:pt>
                <c:pt idx="183">
                  <c:v>436.941545636169</c:v>
                </c:pt>
                <c:pt idx="184">
                  <c:v>437.496041211351</c:v>
                </c:pt>
                <c:pt idx="185">
                  <c:v>437.884269747116</c:v>
                </c:pt>
                <c:pt idx="186">
                  <c:v>438.141586273725</c:v>
                </c:pt>
                <c:pt idx="187">
                  <c:v>438.472116723733</c:v>
                </c:pt>
                <c:pt idx="188">
                  <c:v>438.760209144307</c:v>
                </c:pt>
                <c:pt idx="189">
                  <c:v>439.109151844949</c:v>
                </c:pt>
                <c:pt idx="190">
                  <c:v>439.350983656461</c:v>
                </c:pt>
                <c:pt idx="191">
                  <c:v>439.659448107762</c:v>
                </c:pt>
                <c:pt idx="192">
                  <c:v>439.923596649068</c:v>
                </c:pt>
                <c:pt idx="193">
                  <c:v>440.233417024742</c:v>
                </c:pt>
                <c:pt idx="194">
                  <c:v>440.505085234103</c:v>
                </c:pt>
                <c:pt idx="195">
                  <c:v>440.765550260251</c:v>
                </c:pt>
                <c:pt idx="196">
                  <c:v>440.961404027737</c:v>
                </c:pt>
                <c:pt idx="197">
                  <c:v>441.214180068725</c:v>
                </c:pt>
                <c:pt idx="198">
                  <c:v>441.496930146337</c:v>
                </c:pt>
                <c:pt idx="199">
                  <c:v>441.750919150754</c:v>
                </c:pt>
                <c:pt idx="200">
                  <c:v>441.987722726384</c:v>
                </c:pt>
                <c:pt idx="201">
                  <c:v>442.153245366934</c:v>
                </c:pt>
                <c:pt idx="202">
                  <c:v>442.404769511736</c:v>
                </c:pt>
                <c:pt idx="203">
                  <c:v>442.629928681952</c:v>
                </c:pt>
                <c:pt idx="204">
                  <c:v>442.877698949049</c:v>
                </c:pt>
                <c:pt idx="205">
                  <c:v>443.050406757202</c:v>
                </c:pt>
                <c:pt idx="206">
                  <c:v>443.279220868106</c:v>
                </c:pt>
                <c:pt idx="207">
                  <c:v>443.448243068518</c:v>
                </c:pt>
                <c:pt idx="208">
                  <c:v>443.676043486032</c:v>
                </c:pt>
                <c:pt idx="209">
                  <c:v>443.904084912002</c:v>
                </c:pt>
                <c:pt idx="210">
                  <c:v>444.110286058729</c:v>
                </c:pt>
                <c:pt idx="211">
                  <c:v>444.248947933013</c:v>
                </c:pt>
                <c:pt idx="212">
                  <c:v>444.454252424495</c:v>
                </c:pt>
                <c:pt idx="213">
                  <c:v>444.655631301835</c:v>
                </c:pt>
                <c:pt idx="214">
                  <c:v>444.870768482127</c:v>
                </c:pt>
                <c:pt idx="215">
                  <c:v>445.117647341564</c:v>
                </c:pt>
                <c:pt idx="216">
                  <c:v>445.35737397253</c:v>
                </c:pt>
                <c:pt idx="217">
                  <c:v>445.544973936634</c:v>
                </c:pt>
                <c:pt idx="218">
                  <c:v>445.783077753775</c:v>
                </c:pt>
                <c:pt idx="219">
                  <c:v>446.036521177156</c:v>
                </c:pt>
                <c:pt idx="220">
                  <c:v>446.281434857843</c:v>
                </c:pt>
                <c:pt idx="221">
                  <c:v>446.428882526427</c:v>
                </c:pt>
                <c:pt idx="222">
                  <c:v>446.622250192638</c:v>
                </c:pt>
                <c:pt idx="223">
                  <c:v>446.774544703942</c:v>
                </c:pt>
                <c:pt idx="224">
                  <c:v>447.018059080737</c:v>
                </c:pt>
                <c:pt idx="225">
                  <c:v>447.203505647263</c:v>
                </c:pt>
                <c:pt idx="226">
                  <c:v>447.352666901868</c:v>
                </c:pt>
                <c:pt idx="227">
                  <c:v>447.579327763956</c:v>
                </c:pt>
                <c:pt idx="228">
                  <c:v>447.78031644249</c:v>
                </c:pt>
                <c:pt idx="229">
                  <c:v>447.987820861286</c:v>
                </c:pt>
                <c:pt idx="230">
                  <c:v>448.110176460893</c:v>
                </c:pt>
                <c:pt idx="231">
                  <c:v>448.273007309556</c:v>
                </c:pt>
                <c:pt idx="232">
                  <c:v>448.462576915124</c:v>
                </c:pt>
                <c:pt idx="233">
                  <c:v>448.472898613316</c:v>
                </c:pt>
                <c:pt idx="234">
                  <c:v>448.511443921003</c:v>
                </c:pt>
                <c:pt idx="235">
                  <c:v>448.582528427929</c:v>
                </c:pt>
                <c:pt idx="236">
                  <c:v>448.776514073415</c:v>
                </c:pt>
                <c:pt idx="237">
                  <c:v>448.940684016484</c:v>
                </c:pt>
                <c:pt idx="238">
                  <c:v>449.111196627227</c:v>
                </c:pt>
                <c:pt idx="239">
                  <c:v>449.251965556065</c:v>
                </c:pt>
                <c:pt idx="240">
                  <c:v>449.365863126548</c:v>
                </c:pt>
                <c:pt idx="241">
                  <c:v>449.502816550574</c:v>
                </c:pt>
                <c:pt idx="242">
                  <c:v>449.723724941083</c:v>
                </c:pt>
                <c:pt idx="243">
                  <c:v>449.889374524394</c:v>
                </c:pt>
                <c:pt idx="244">
                  <c:v>450.393337360978</c:v>
                </c:pt>
                <c:pt idx="245">
                  <c:v>450.543087487587</c:v>
                </c:pt>
                <c:pt idx="246">
                  <c:v>450.651616271828</c:v>
                </c:pt>
                <c:pt idx="247">
                  <c:v>450.82946162591</c:v>
                </c:pt>
                <c:pt idx="248">
                  <c:v>450.957056732128</c:v>
                </c:pt>
                <c:pt idx="249">
                  <c:v>451.043911666815</c:v>
                </c:pt>
                <c:pt idx="250">
                  <c:v>451.163047668378</c:v>
                </c:pt>
                <c:pt idx="251">
                  <c:v>451.292830839702</c:v>
                </c:pt>
                <c:pt idx="252">
                  <c:v>451.418324203779</c:v>
                </c:pt>
                <c:pt idx="253">
                  <c:v>451.463397314758</c:v>
                </c:pt>
                <c:pt idx="254">
                  <c:v>451.613282911824</c:v>
                </c:pt>
                <c:pt idx="255">
                  <c:v>451.685186867529</c:v>
                </c:pt>
                <c:pt idx="256">
                  <c:v>451.803686685348</c:v>
                </c:pt>
                <c:pt idx="257">
                  <c:v>451.927344393927</c:v>
                </c:pt>
                <c:pt idx="258">
                  <c:v>452.082400111441</c:v>
                </c:pt>
                <c:pt idx="259">
                  <c:v>452.1576033566</c:v>
                </c:pt>
                <c:pt idx="260">
                  <c:v>452.303865663997</c:v>
                </c:pt>
                <c:pt idx="261">
                  <c:v>452.481091900833</c:v>
                </c:pt>
                <c:pt idx="262">
                  <c:v>452.620087596296</c:v>
                </c:pt>
                <c:pt idx="263">
                  <c:v>452.773143851563</c:v>
                </c:pt>
                <c:pt idx="264">
                  <c:v>452.931578088684</c:v>
                </c:pt>
                <c:pt idx="265">
                  <c:v>453.060265694326</c:v>
                </c:pt>
                <c:pt idx="266">
                  <c:v>453.249023750384</c:v>
                </c:pt>
                <c:pt idx="267">
                  <c:v>453.448079212297</c:v>
                </c:pt>
                <c:pt idx="268">
                  <c:v>453.627347965449</c:v>
                </c:pt>
                <c:pt idx="269">
                  <c:v>453.727708915702</c:v>
                </c:pt>
                <c:pt idx="270">
                  <c:v>453.863392405491</c:v>
                </c:pt>
                <c:pt idx="271">
                  <c:v>453.994041794858</c:v>
                </c:pt>
                <c:pt idx="272">
                  <c:v>454.105291713977</c:v>
                </c:pt>
                <c:pt idx="273">
                  <c:v>454.236553184975</c:v>
                </c:pt>
                <c:pt idx="274">
                  <c:v>454.372951663145</c:v>
                </c:pt>
                <c:pt idx="275">
                  <c:v>454.509476343474</c:v>
                </c:pt>
                <c:pt idx="276">
                  <c:v>454.700006454579</c:v>
                </c:pt>
                <c:pt idx="277">
                  <c:v>454.856172188868</c:v>
                </c:pt>
                <c:pt idx="278">
                  <c:v>454.953307756938</c:v>
                </c:pt>
                <c:pt idx="279">
                  <c:v>455.109415876501</c:v>
                </c:pt>
                <c:pt idx="280">
                  <c:v>455.333468083812</c:v>
                </c:pt>
                <c:pt idx="281">
                  <c:v>455.557394895272</c:v>
                </c:pt>
                <c:pt idx="282">
                  <c:v>455.718259859292</c:v>
                </c:pt>
                <c:pt idx="283">
                  <c:v>455.94167593454</c:v>
                </c:pt>
                <c:pt idx="284">
                  <c:v>456.116383077657</c:v>
                </c:pt>
                <c:pt idx="285">
                  <c:v>456.309762563914</c:v>
                </c:pt>
                <c:pt idx="286">
                  <c:v>456.524867321134</c:v>
                </c:pt>
                <c:pt idx="287">
                  <c:v>456.784184053451</c:v>
                </c:pt>
                <c:pt idx="288">
                  <c:v>456.93816989458</c:v>
                </c:pt>
                <c:pt idx="289">
                  <c:v>457.12082151223</c:v>
                </c:pt>
                <c:pt idx="290">
                  <c:v>457.274182293216</c:v>
                </c:pt>
                <c:pt idx="291">
                  <c:v>457.427624289974</c:v>
                </c:pt>
                <c:pt idx="292">
                  <c:v>457.580304311548</c:v>
                </c:pt>
                <c:pt idx="293">
                  <c:v>457.842197793844</c:v>
                </c:pt>
                <c:pt idx="294">
                  <c:v>458.009832465936</c:v>
                </c:pt>
                <c:pt idx="295">
                  <c:v>458.127962263368</c:v>
                </c:pt>
                <c:pt idx="296">
                  <c:v>458.274460081667</c:v>
                </c:pt>
                <c:pt idx="297">
                  <c:v>458.485591164572</c:v>
                </c:pt>
                <c:pt idx="298">
                  <c:v>458.611155173307</c:v>
                </c:pt>
                <c:pt idx="299">
                  <c:v>458.783499583925</c:v>
                </c:pt>
                <c:pt idx="300">
                  <c:v>458.982498035999</c:v>
                </c:pt>
                <c:pt idx="301">
                  <c:v>459.175979009274</c:v>
                </c:pt>
                <c:pt idx="302">
                  <c:v>459.345315407094</c:v>
                </c:pt>
                <c:pt idx="303">
                  <c:v>459.575335961302</c:v>
                </c:pt>
                <c:pt idx="304">
                  <c:v>459.729688013777</c:v>
                </c:pt>
                <c:pt idx="305">
                  <c:v>459.85246405016</c:v>
                </c:pt>
                <c:pt idx="306">
                  <c:v>460.075200165148</c:v>
                </c:pt>
                <c:pt idx="307">
                  <c:v>460.329055053328</c:v>
                </c:pt>
                <c:pt idx="308">
                  <c:v>460.494568472955</c:v>
                </c:pt>
                <c:pt idx="309">
                  <c:v>460.704131744836</c:v>
                </c:pt>
                <c:pt idx="310">
                  <c:v>460.943066939371</c:v>
                </c:pt>
                <c:pt idx="311">
                  <c:v>461.071700281347</c:v>
                </c:pt>
                <c:pt idx="312">
                  <c:v>461.322227334457</c:v>
                </c:pt>
                <c:pt idx="313">
                  <c:v>461.572232152627</c:v>
                </c:pt>
                <c:pt idx="314">
                  <c:v>461.83988512604</c:v>
                </c:pt>
                <c:pt idx="315">
                  <c:v>462.005587999718</c:v>
                </c:pt>
                <c:pt idx="316">
                  <c:v>462.261392148377</c:v>
                </c:pt>
                <c:pt idx="317">
                  <c:v>462.49317433284</c:v>
                </c:pt>
                <c:pt idx="318">
                  <c:v>462.680164683759</c:v>
                </c:pt>
                <c:pt idx="319">
                  <c:v>462.882028316923</c:v>
                </c:pt>
                <c:pt idx="320">
                  <c:v>463.588350591093</c:v>
                </c:pt>
                <c:pt idx="321">
                  <c:v>463.21790154959</c:v>
                </c:pt>
                <c:pt idx="322">
                  <c:v>463.441222440024</c:v>
                </c:pt>
                <c:pt idx="323">
                  <c:v>463.670636569096</c:v>
                </c:pt>
                <c:pt idx="324">
                  <c:v>463.869640764169</c:v>
                </c:pt>
                <c:pt idx="325">
                  <c:v>463.977262017806</c:v>
                </c:pt>
                <c:pt idx="326">
                  <c:v>464.248553352371</c:v>
                </c:pt>
                <c:pt idx="327">
                  <c:v>464.467863295204</c:v>
                </c:pt>
                <c:pt idx="328">
                  <c:v>464.760250931943</c:v>
                </c:pt>
                <c:pt idx="329">
                  <c:v>465.095802073245</c:v>
                </c:pt>
                <c:pt idx="330">
                  <c:v>465.433473806922</c:v>
                </c:pt>
                <c:pt idx="331">
                  <c:v>465.679916497591</c:v>
                </c:pt>
                <c:pt idx="332">
                  <c:v>465.986885975798</c:v>
                </c:pt>
                <c:pt idx="333">
                  <c:v>466.412215590816</c:v>
                </c:pt>
                <c:pt idx="334">
                  <c:v>466.757742916455</c:v>
                </c:pt>
                <c:pt idx="335">
                  <c:v>467.090472861816</c:v>
                </c:pt>
                <c:pt idx="336">
                  <c:v>467.46832528648</c:v>
                </c:pt>
                <c:pt idx="337">
                  <c:v>467.813161872695</c:v>
                </c:pt>
                <c:pt idx="338">
                  <c:v>468.234580030618</c:v>
                </c:pt>
                <c:pt idx="339">
                  <c:v>468.608394926686</c:v>
                </c:pt>
                <c:pt idx="340">
                  <c:v>468.980990551947</c:v>
                </c:pt>
                <c:pt idx="341">
                  <c:v>469.286440712124</c:v>
                </c:pt>
                <c:pt idx="342">
                  <c:v>469.771776775289</c:v>
                </c:pt>
                <c:pt idx="343">
                  <c:v>470.250848884811</c:v>
                </c:pt>
                <c:pt idx="344">
                  <c:v>470.588421769551</c:v>
                </c:pt>
                <c:pt idx="345">
                  <c:v>470.96138189016</c:v>
                </c:pt>
                <c:pt idx="346">
                  <c:v>472.13837052418</c:v>
                </c:pt>
                <c:pt idx="347">
                  <c:v>471.774957723284</c:v>
                </c:pt>
                <c:pt idx="348">
                  <c:v>472.13438318992</c:v>
                </c:pt>
                <c:pt idx="349">
                  <c:v>472.475679633316</c:v>
                </c:pt>
                <c:pt idx="350">
                  <c:v>472.782192385965</c:v>
                </c:pt>
                <c:pt idx="351">
                  <c:v>473.133936721022</c:v>
                </c:pt>
                <c:pt idx="352">
                  <c:v>473.495097974195</c:v>
                </c:pt>
                <c:pt idx="353">
                  <c:v>473.796447813434</c:v>
                </c:pt>
                <c:pt idx="354">
                  <c:v>474.218056788532</c:v>
                </c:pt>
                <c:pt idx="355">
                  <c:v>474.61526866051</c:v>
                </c:pt>
                <c:pt idx="356">
                  <c:v>475.052638437935</c:v>
                </c:pt>
                <c:pt idx="357">
                  <c:v>475.401264752182</c:v>
                </c:pt>
                <c:pt idx="358">
                  <c:v>475.907411186637</c:v>
                </c:pt>
                <c:pt idx="359">
                  <c:v>476.211242146457</c:v>
                </c:pt>
                <c:pt idx="360">
                  <c:v>476.647723913761</c:v>
                </c:pt>
                <c:pt idx="361">
                  <c:v>477.100768939361</c:v>
                </c:pt>
                <c:pt idx="362">
                  <c:v>477.476203341237</c:v>
                </c:pt>
                <c:pt idx="363">
                  <c:v>477.73910985752</c:v>
                </c:pt>
                <c:pt idx="364">
                  <c:v>478.099128979283</c:v>
                </c:pt>
                <c:pt idx="365">
                  <c:v>478.490421172289</c:v>
                </c:pt>
                <c:pt idx="366">
                  <c:v>478.853086807893</c:v>
                </c:pt>
                <c:pt idx="367">
                  <c:v>479.2950545675</c:v>
                </c:pt>
                <c:pt idx="368">
                  <c:v>479.761219071937</c:v>
                </c:pt>
                <c:pt idx="369">
                  <c:v>480.097618738634</c:v>
                </c:pt>
                <c:pt idx="370">
                  <c:v>480.539207764683</c:v>
                </c:pt>
                <c:pt idx="371">
                  <c:v>480.949774337949</c:v>
                </c:pt>
                <c:pt idx="372">
                  <c:v>481.392230657115</c:v>
                </c:pt>
                <c:pt idx="373">
                  <c:v>481.760581243002</c:v>
                </c:pt>
                <c:pt idx="374">
                  <c:v>482.57339501348</c:v>
                </c:pt>
                <c:pt idx="375">
                  <c:v>482.732628545699</c:v>
                </c:pt>
                <c:pt idx="376">
                  <c:v>483.045087443436</c:v>
                </c:pt>
                <c:pt idx="377">
                  <c:v>483.435733530193</c:v>
                </c:pt>
                <c:pt idx="378">
                  <c:v>483.83388462199</c:v>
                </c:pt>
                <c:pt idx="379">
                  <c:v>484.231516583718</c:v>
                </c:pt>
                <c:pt idx="380">
                  <c:v>484.558557115435</c:v>
                </c:pt>
                <c:pt idx="381">
                  <c:v>484.979880557635</c:v>
                </c:pt>
                <c:pt idx="382">
                  <c:v>485.393539983104</c:v>
                </c:pt>
                <c:pt idx="383">
                  <c:v>486.561978257495</c:v>
                </c:pt>
                <c:pt idx="384">
                  <c:v>487.576073370401</c:v>
                </c:pt>
                <c:pt idx="385">
                  <c:v>487.965067604435</c:v>
                </c:pt>
                <c:pt idx="386">
                  <c:v>488.370029960263</c:v>
                </c:pt>
                <c:pt idx="387">
                  <c:v>488.731570057095</c:v>
                </c:pt>
                <c:pt idx="388">
                  <c:v>489.149215378691</c:v>
                </c:pt>
                <c:pt idx="389">
                  <c:v>489.435323108715</c:v>
                </c:pt>
                <c:pt idx="390">
                  <c:v>489.842620494774</c:v>
                </c:pt>
                <c:pt idx="391">
                  <c:v>490.225450740753</c:v>
                </c:pt>
                <c:pt idx="392">
                  <c:v>490.645031163894</c:v>
                </c:pt>
                <c:pt idx="393">
                  <c:v>490.948598845171</c:v>
                </c:pt>
                <c:pt idx="394">
                  <c:v>491.349836690209</c:v>
                </c:pt>
                <c:pt idx="395">
                  <c:v>491.827846806124</c:v>
                </c:pt>
                <c:pt idx="396">
                  <c:v>493.815770637154</c:v>
                </c:pt>
                <c:pt idx="397">
                  <c:v>492.869579923217</c:v>
                </c:pt>
                <c:pt idx="398">
                  <c:v>493.028561549437</c:v>
                </c:pt>
                <c:pt idx="399">
                  <c:v>493.442886138192</c:v>
                </c:pt>
                <c:pt idx="400">
                  <c:v>493.765149190331</c:v>
                </c:pt>
                <c:pt idx="401">
                  <c:v>494.198189831609</c:v>
                </c:pt>
                <c:pt idx="402">
                  <c:v>494.62160658041</c:v>
                </c:pt>
                <c:pt idx="403">
                  <c:v>494.968491219121</c:v>
                </c:pt>
                <c:pt idx="404">
                  <c:v>495.372451029908</c:v>
                </c:pt>
                <c:pt idx="405">
                  <c:v>495.759274212683</c:v>
                </c:pt>
                <c:pt idx="406">
                  <c:v>496.017841251953</c:v>
                </c:pt>
                <c:pt idx="407">
                  <c:v>496.378174690405</c:v>
                </c:pt>
                <c:pt idx="408">
                  <c:v>496.788077109071</c:v>
                </c:pt>
                <c:pt idx="409">
                  <c:v>497.188163517883</c:v>
                </c:pt>
                <c:pt idx="410">
                  <c:v>497.490271107059</c:v>
                </c:pt>
                <c:pt idx="411">
                  <c:v>497.956698246497</c:v>
                </c:pt>
                <c:pt idx="412">
                  <c:v>498.268519989696</c:v>
                </c:pt>
                <c:pt idx="413">
                  <c:v>498.702154123634</c:v>
                </c:pt>
                <c:pt idx="414">
                  <c:v>499.081515213527</c:v>
                </c:pt>
                <c:pt idx="415">
                  <c:v>499.457625907103</c:v>
                </c:pt>
                <c:pt idx="416">
                  <c:v>499.780614052653</c:v>
                </c:pt>
                <c:pt idx="417">
                  <c:v>500.231191232715</c:v>
                </c:pt>
                <c:pt idx="418">
                  <c:v>500.692952586667</c:v>
                </c:pt>
                <c:pt idx="419">
                  <c:v>501.067460376158</c:v>
                </c:pt>
                <c:pt idx="420">
                  <c:v>501.457618974572</c:v>
                </c:pt>
                <c:pt idx="421">
                  <c:v>502.277946475753</c:v>
                </c:pt>
                <c:pt idx="422">
                  <c:v>502.15363529857</c:v>
                </c:pt>
                <c:pt idx="423">
                  <c:v>503.506591406519</c:v>
                </c:pt>
                <c:pt idx="424">
                  <c:v>503.099100543971</c:v>
                </c:pt>
                <c:pt idx="425">
                  <c:v>503.366346219861</c:v>
                </c:pt>
                <c:pt idx="426">
                  <c:v>503.76542702552</c:v>
                </c:pt>
                <c:pt idx="427">
                  <c:v>505.538355500664</c:v>
                </c:pt>
                <c:pt idx="428">
                  <c:v>504.67671121355</c:v>
                </c:pt>
                <c:pt idx="429">
                  <c:v>505.388663628297</c:v>
                </c:pt>
                <c:pt idx="430">
                  <c:v>505.238762639737</c:v>
                </c:pt>
                <c:pt idx="431">
                  <c:v>505.604321895541</c:v>
                </c:pt>
                <c:pt idx="432">
                  <c:v>505.974283584112</c:v>
                </c:pt>
                <c:pt idx="433">
                  <c:v>506.232543751228</c:v>
                </c:pt>
                <c:pt idx="434">
                  <c:v>506.604823812823</c:v>
                </c:pt>
                <c:pt idx="435">
                  <c:v>507.00536292687</c:v>
                </c:pt>
                <c:pt idx="436">
                  <c:v>508.143940605397</c:v>
                </c:pt>
                <c:pt idx="437">
                  <c:v>507.682611389861</c:v>
                </c:pt>
                <c:pt idx="438">
                  <c:v>508.070511770854</c:v>
                </c:pt>
                <c:pt idx="439">
                  <c:v>509.666822566858</c:v>
                </c:pt>
                <c:pt idx="440">
                  <c:v>510.145186184845</c:v>
                </c:pt>
                <c:pt idx="441">
                  <c:v>509.892476684411</c:v>
                </c:pt>
                <c:pt idx="442">
                  <c:v>510.51349209029</c:v>
                </c:pt>
                <c:pt idx="443">
                  <c:v>510.522099441672</c:v>
                </c:pt>
                <c:pt idx="444">
                  <c:v>511.04643574649</c:v>
                </c:pt>
                <c:pt idx="445">
                  <c:v>512.193163425073</c:v>
                </c:pt>
                <c:pt idx="446">
                  <c:v>512.036767571397</c:v>
                </c:pt>
                <c:pt idx="447">
                  <c:v>511.387264611193</c:v>
                </c:pt>
                <c:pt idx="448">
                  <c:v>512.575697940278</c:v>
                </c:pt>
                <c:pt idx="449">
                  <c:v>513.973869798598</c:v>
                </c:pt>
                <c:pt idx="450">
                  <c:v>514.455750195095</c:v>
                </c:pt>
                <c:pt idx="451">
                  <c:v>513.205638730175</c:v>
                </c:pt>
                <c:pt idx="452">
                  <c:v>514.549291097414</c:v>
                </c:pt>
                <c:pt idx="453">
                  <c:v>515.309197586562</c:v>
                </c:pt>
                <c:pt idx="454">
                  <c:v>515.479593540076</c:v>
                </c:pt>
                <c:pt idx="455">
                  <c:v>515.718840774637</c:v>
                </c:pt>
                <c:pt idx="456">
                  <c:v>515.689234743142</c:v>
                </c:pt>
                <c:pt idx="457">
                  <c:v>516.598474782685</c:v>
                </c:pt>
                <c:pt idx="458">
                  <c:v>516.514603550494</c:v>
                </c:pt>
                <c:pt idx="459">
                  <c:v>516.548584860797</c:v>
                </c:pt>
                <c:pt idx="460">
                  <c:v>516.990866629773</c:v>
                </c:pt>
                <c:pt idx="461">
                  <c:v>517.083080925504</c:v>
                </c:pt>
                <c:pt idx="462">
                  <c:v>518.111014755843</c:v>
                </c:pt>
                <c:pt idx="463">
                  <c:v>517.980892759353</c:v>
                </c:pt>
                <c:pt idx="464">
                  <c:v>518.796624655764</c:v>
                </c:pt>
                <c:pt idx="465">
                  <c:v>519.01891179551</c:v>
                </c:pt>
                <c:pt idx="466">
                  <c:v>519.13591350742</c:v>
                </c:pt>
                <c:pt idx="467">
                  <c:v>519.721341579984</c:v>
                </c:pt>
                <c:pt idx="468">
                  <c:v>519.356183909076</c:v>
                </c:pt>
                <c:pt idx="469">
                  <c:v>520.008383489147</c:v>
                </c:pt>
                <c:pt idx="470">
                  <c:v>520.241910835413</c:v>
                </c:pt>
                <c:pt idx="471">
                  <c:v>520.993386126352</c:v>
                </c:pt>
                <c:pt idx="472">
                  <c:v>521.371337559662</c:v>
                </c:pt>
                <c:pt idx="473">
                  <c:v>521.675760847299</c:v>
                </c:pt>
                <c:pt idx="474">
                  <c:v>521.942096319126</c:v>
                </c:pt>
                <c:pt idx="475">
                  <c:v>522.064860204864</c:v>
                </c:pt>
                <c:pt idx="476">
                  <c:v>522.630788763645</c:v>
                </c:pt>
                <c:pt idx="477">
                  <c:v>523.132770033326</c:v>
                </c:pt>
                <c:pt idx="478">
                  <c:v>523.38727471031</c:v>
                </c:pt>
                <c:pt idx="479">
                  <c:v>523.339023829071</c:v>
                </c:pt>
                <c:pt idx="480">
                  <c:v>523.917185911959</c:v>
                </c:pt>
                <c:pt idx="481">
                  <c:v>523.826429356492</c:v>
                </c:pt>
                <c:pt idx="482">
                  <c:v>524.48970570654</c:v>
                </c:pt>
                <c:pt idx="483">
                  <c:v>524.861548730339</c:v>
                </c:pt>
                <c:pt idx="484">
                  <c:v>524.988523193039</c:v>
                </c:pt>
                <c:pt idx="485">
                  <c:v>525.053081932452</c:v>
                </c:pt>
                <c:pt idx="486">
                  <c:v>525.434876277398</c:v>
                </c:pt>
                <c:pt idx="487">
                  <c:v>525.604404056313</c:v>
                </c:pt>
                <c:pt idx="488">
                  <c:v>525.946745696584</c:v>
                </c:pt>
                <c:pt idx="489">
                  <c:v>526.627446798355</c:v>
                </c:pt>
                <c:pt idx="490">
                  <c:v>526.528707340174</c:v>
                </c:pt>
                <c:pt idx="491">
                  <c:v>526.825924453701</c:v>
                </c:pt>
                <c:pt idx="492">
                  <c:v>527.266156278936</c:v>
                </c:pt>
                <c:pt idx="493">
                  <c:v>527.71931330999</c:v>
                </c:pt>
                <c:pt idx="494">
                  <c:v>527.748988715466</c:v>
                </c:pt>
                <c:pt idx="495">
                  <c:v>528.03971280771</c:v>
                </c:pt>
                <c:pt idx="496">
                  <c:v>528.380279339445</c:v>
                </c:pt>
                <c:pt idx="497">
                  <c:v>528.7569236742</c:v>
                </c:pt>
                <c:pt idx="498">
                  <c:v>528.955691552299</c:v>
                </c:pt>
                <c:pt idx="499">
                  <c:v>529.252413271123</c:v>
                </c:pt>
                <c:pt idx="500">
                  <c:v>529.901874338726</c:v>
                </c:pt>
                <c:pt idx="501">
                  <c:v>530.059884928988</c:v>
                </c:pt>
                <c:pt idx="502">
                  <c:v>530.418366825897</c:v>
                </c:pt>
                <c:pt idx="503">
                  <c:v>530.606505452787</c:v>
                </c:pt>
                <c:pt idx="504">
                  <c:v>530.97351276377</c:v>
                </c:pt>
                <c:pt idx="505">
                  <c:v>531.181293444452</c:v>
                </c:pt>
                <c:pt idx="506">
                  <c:v>531.51675166751</c:v>
                </c:pt>
                <c:pt idx="507">
                  <c:v>531.826576908092</c:v>
                </c:pt>
                <c:pt idx="508">
                  <c:v>532.114719512176</c:v>
                </c:pt>
                <c:pt idx="509">
                  <c:v>532.418325352561</c:v>
                </c:pt>
                <c:pt idx="510">
                  <c:v>532.718889960401</c:v>
                </c:pt>
                <c:pt idx="511">
                  <c:v>532.898026125467</c:v>
                </c:pt>
                <c:pt idx="512">
                  <c:v>533.245455303436</c:v>
                </c:pt>
                <c:pt idx="513">
                  <c:v>533.560086532231</c:v>
                </c:pt>
                <c:pt idx="514">
                  <c:v>533.976133690509</c:v>
                </c:pt>
                <c:pt idx="515">
                  <c:v>534.201947762425</c:v>
                </c:pt>
                <c:pt idx="516">
                  <c:v>534.601180149022</c:v>
                </c:pt>
                <c:pt idx="517">
                  <c:v>534.831102430091</c:v>
                </c:pt>
                <c:pt idx="518">
                  <c:v>535.242986811961</c:v>
                </c:pt>
                <c:pt idx="519">
                  <c:v>535.633349288839</c:v>
                </c:pt>
                <c:pt idx="520">
                  <c:v>535.898303128645</c:v>
                </c:pt>
                <c:pt idx="521">
                  <c:v>536.292037172576</c:v>
                </c:pt>
                <c:pt idx="522">
                  <c:v>536.715912797089</c:v>
                </c:pt>
                <c:pt idx="523">
                  <c:v>537.066365222078</c:v>
                </c:pt>
                <c:pt idx="524">
                  <c:v>537.335700654735</c:v>
                </c:pt>
                <c:pt idx="525">
                  <c:v>537.710886188632</c:v>
                </c:pt>
                <c:pt idx="526">
                  <c:v>537.881736486989</c:v>
                </c:pt>
                <c:pt idx="527">
                  <c:v>538.236859156582</c:v>
                </c:pt>
                <c:pt idx="528">
                  <c:v>538.580316026424</c:v>
                </c:pt>
                <c:pt idx="529">
                  <c:v>539.083711807705</c:v>
                </c:pt>
                <c:pt idx="530">
                  <c:v>539.327754254949</c:v>
                </c:pt>
                <c:pt idx="531">
                  <c:v>539.696185582462</c:v>
                </c:pt>
                <c:pt idx="532">
                  <c:v>539.997450680441</c:v>
                </c:pt>
                <c:pt idx="533">
                  <c:v>540.422311366887</c:v>
                </c:pt>
                <c:pt idx="534">
                  <c:v>540.757335251147</c:v>
                </c:pt>
                <c:pt idx="535">
                  <c:v>541.148487606764</c:v>
                </c:pt>
                <c:pt idx="536">
                  <c:v>541.353916397074</c:v>
                </c:pt>
                <c:pt idx="537">
                  <c:v>541.700326677675</c:v>
                </c:pt>
                <c:pt idx="538">
                  <c:v>542.111920742142</c:v>
                </c:pt>
                <c:pt idx="539">
                  <c:v>542.500594498499</c:v>
                </c:pt>
                <c:pt idx="540">
                  <c:v>542.805777220385</c:v>
                </c:pt>
                <c:pt idx="541">
                  <c:v>543.127766097347</c:v>
                </c:pt>
                <c:pt idx="542">
                  <c:v>543.301947807438</c:v>
                </c:pt>
                <c:pt idx="543">
                  <c:v>543.698314145402</c:v>
                </c:pt>
                <c:pt idx="544">
                  <c:v>544.070178503502</c:v>
                </c:pt>
                <c:pt idx="545">
                  <c:v>544.33505690316</c:v>
                </c:pt>
                <c:pt idx="546">
                  <c:v>544.73264167935</c:v>
                </c:pt>
                <c:pt idx="547">
                  <c:v>545.140018059916</c:v>
                </c:pt>
                <c:pt idx="548">
                  <c:v>545.458019614512</c:v>
                </c:pt>
                <c:pt idx="549">
                  <c:v>545.857804505777</c:v>
                </c:pt>
                <c:pt idx="550">
                  <c:v>546.187495782787</c:v>
                </c:pt>
                <c:pt idx="551">
                  <c:v>546.420533060416</c:v>
                </c:pt>
                <c:pt idx="552">
                  <c:v>547.095401510581</c:v>
                </c:pt>
                <c:pt idx="553">
                  <c:v>547.446863302937</c:v>
                </c:pt>
                <c:pt idx="554">
                  <c:v>547.807183946361</c:v>
                </c:pt>
                <c:pt idx="555">
                  <c:v>548.267126860642</c:v>
                </c:pt>
                <c:pt idx="556">
                  <c:v>548.475458362804</c:v>
                </c:pt>
                <c:pt idx="557">
                  <c:v>548.82383292474</c:v>
                </c:pt>
                <c:pt idx="558">
                  <c:v>549.175250684926</c:v>
                </c:pt>
                <c:pt idx="559">
                  <c:v>549.473180517457</c:v>
                </c:pt>
                <c:pt idx="560">
                  <c:v>549.710097886459</c:v>
                </c:pt>
                <c:pt idx="561">
                  <c:v>550.034957754916</c:v>
                </c:pt>
                <c:pt idx="562">
                  <c:v>550.431264870004</c:v>
                </c:pt>
                <c:pt idx="563">
                  <c:v>550.726388392783</c:v>
                </c:pt>
                <c:pt idx="564">
                  <c:v>551.052513346743</c:v>
                </c:pt>
                <c:pt idx="565">
                  <c:v>551.403825463834</c:v>
                </c:pt>
                <c:pt idx="566">
                  <c:v>551.601191722167</c:v>
                </c:pt>
                <c:pt idx="567">
                  <c:v>551.94677400399</c:v>
                </c:pt>
                <c:pt idx="568">
                  <c:v>552.259223419665</c:v>
                </c:pt>
                <c:pt idx="569">
                  <c:v>552.385227721461</c:v>
                </c:pt>
                <c:pt idx="570">
                  <c:v>552.748922045275</c:v>
                </c:pt>
                <c:pt idx="571">
                  <c:v>552.98657962873</c:v>
                </c:pt>
                <c:pt idx="572">
                  <c:v>553.248846809329</c:v>
                </c:pt>
                <c:pt idx="573">
                  <c:v>553.506718381475</c:v>
                </c:pt>
                <c:pt idx="574">
                  <c:v>553.77681219715</c:v>
                </c:pt>
                <c:pt idx="575">
                  <c:v>553.821520825419</c:v>
                </c:pt>
                <c:pt idx="576">
                  <c:v>554.064873843015</c:v>
                </c:pt>
                <c:pt idx="577">
                  <c:v>554.30388502214</c:v>
                </c:pt>
                <c:pt idx="578">
                  <c:v>554.513985254131</c:v>
                </c:pt>
                <c:pt idx="579">
                  <c:v>554.60955490429</c:v>
                </c:pt>
                <c:pt idx="580">
                  <c:v>554.914217999669</c:v>
                </c:pt>
                <c:pt idx="581">
                  <c:v>554.77925499117</c:v>
                </c:pt>
                <c:pt idx="582">
                  <c:v>554.901788578326</c:v>
                </c:pt>
                <c:pt idx="583">
                  <c:v>555.000219651492</c:v>
                </c:pt>
                <c:pt idx="584">
                  <c:v>555.110083925722</c:v>
                </c:pt>
                <c:pt idx="585">
                  <c:v>555.022651108058</c:v>
                </c:pt>
                <c:pt idx="586">
                  <c:v>555.079019912283</c:v>
                </c:pt>
                <c:pt idx="587">
                  <c:v>554.935771050859</c:v>
                </c:pt>
                <c:pt idx="588">
                  <c:v>554.943005452787</c:v>
                </c:pt>
                <c:pt idx="589">
                  <c:v>554.886103018723</c:v>
                </c:pt>
                <c:pt idx="590">
                  <c:v>554.840569448252</c:v>
                </c:pt>
                <c:pt idx="591">
                  <c:v>554.609359534363</c:v>
                </c:pt>
                <c:pt idx="592">
                  <c:v>554.521056745975</c:v>
                </c:pt>
                <c:pt idx="593">
                  <c:v>554.387852636334</c:v>
                </c:pt>
                <c:pt idx="594">
                  <c:v>554.070530660713</c:v>
                </c:pt>
                <c:pt idx="595">
                  <c:v>553.935923338034</c:v>
                </c:pt>
                <c:pt idx="596">
                  <c:v>553.54956984401</c:v>
                </c:pt>
                <c:pt idx="597">
                  <c:v>553.315051572105</c:v>
                </c:pt>
                <c:pt idx="598">
                  <c:v>553.026829942481</c:v>
                </c:pt>
                <c:pt idx="599">
                  <c:v>552.734643241486</c:v>
                </c:pt>
                <c:pt idx="600">
                  <c:v>552.280186067885</c:v>
                </c:pt>
                <c:pt idx="601">
                  <c:v>551.952118897279</c:v>
                </c:pt>
                <c:pt idx="602">
                  <c:v>551.590574044031</c:v>
                </c:pt>
                <c:pt idx="603">
                  <c:v>551.035601400831</c:v>
                </c:pt>
                <c:pt idx="604">
                  <c:v>550.592292737255</c:v>
                </c:pt>
                <c:pt idx="605">
                  <c:v>550.2088448297</c:v>
                </c:pt>
                <c:pt idx="606">
                  <c:v>549.274933785061</c:v>
                </c:pt>
                <c:pt idx="607">
                  <c:v>548.734659582441</c:v>
                </c:pt>
                <c:pt idx="608">
                  <c:v>548.063707028197</c:v>
                </c:pt>
                <c:pt idx="609">
                  <c:v>547.503298449579</c:v>
                </c:pt>
                <c:pt idx="610">
                  <c:v>546.984048554474</c:v>
                </c:pt>
                <c:pt idx="611">
                  <c:v>546.211757880516</c:v>
                </c:pt>
                <c:pt idx="612">
                  <c:v>545.5757262629</c:v>
                </c:pt>
                <c:pt idx="613">
                  <c:v>544.936330565105</c:v>
                </c:pt>
                <c:pt idx="614">
                  <c:v>544.103066314841</c:v>
                </c:pt>
                <c:pt idx="615">
                  <c:v>543.553789060122</c:v>
                </c:pt>
                <c:pt idx="616">
                  <c:v>542.872592137518</c:v>
                </c:pt>
                <c:pt idx="617">
                  <c:v>542.172720697311</c:v>
                </c:pt>
                <c:pt idx="618">
                  <c:v>541.337800282856</c:v>
                </c:pt>
                <c:pt idx="619">
                  <c:v>540.568202461744</c:v>
                </c:pt>
                <c:pt idx="620">
                  <c:v>539.688489548379</c:v>
                </c:pt>
                <c:pt idx="621">
                  <c:v>538.847372528444</c:v>
                </c:pt>
                <c:pt idx="622">
                  <c:v>538.025614880638</c:v>
                </c:pt>
                <c:pt idx="623">
                  <c:v>537.185298755563</c:v>
                </c:pt>
                <c:pt idx="624">
                  <c:v>536.259699325234</c:v>
                </c:pt>
                <c:pt idx="625">
                  <c:v>535.391884254695</c:v>
                </c:pt>
                <c:pt idx="626">
                  <c:v>534.416855050325</c:v>
                </c:pt>
                <c:pt idx="627">
                  <c:v>533.511337182336</c:v>
                </c:pt>
                <c:pt idx="628">
                  <c:v>532.601205683433</c:v>
                </c:pt>
                <c:pt idx="629">
                  <c:v>531.658051999104</c:v>
                </c:pt>
                <c:pt idx="630">
                  <c:v>530.673604142867</c:v>
                </c:pt>
                <c:pt idx="631">
                  <c:v>529.675076044674</c:v>
                </c:pt>
                <c:pt idx="632">
                  <c:v>528.621363091453</c:v>
                </c:pt>
                <c:pt idx="633">
                  <c:v>527.470869276473</c:v>
                </c:pt>
                <c:pt idx="634">
                  <c:v>526.486021576812</c:v>
                </c:pt>
                <c:pt idx="635">
                  <c:v>525.257077656515</c:v>
                </c:pt>
                <c:pt idx="636">
                  <c:v>524.180207494276</c:v>
                </c:pt>
                <c:pt idx="637">
                  <c:v>523.10821140056</c:v>
                </c:pt>
                <c:pt idx="638">
                  <c:v>522.053956767798</c:v>
                </c:pt>
                <c:pt idx="639">
                  <c:v>520.812599254963</c:v>
                </c:pt>
                <c:pt idx="640">
                  <c:v>519.657831868091</c:v>
                </c:pt>
                <c:pt idx="641">
                  <c:v>518.46578374253</c:v>
                </c:pt>
                <c:pt idx="642">
                  <c:v>517.094344454445</c:v>
                </c:pt>
                <c:pt idx="643">
                  <c:v>515.778130982813</c:v>
                </c:pt>
                <c:pt idx="644">
                  <c:v>514.488643036072</c:v>
                </c:pt>
                <c:pt idx="645">
                  <c:v>512.969514513894</c:v>
                </c:pt>
                <c:pt idx="646">
                  <c:v>511.576265301472</c:v>
                </c:pt>
                <c:pt idx="647">
                  <c:v>510.193036462228</c:v>
                </c:pt>
                <c:pt idx="648">
                  <c:v>508.747074172004</c:v>
                </c:pt>
                <c:pt idx="649">
                  <c:v>507.203084104815</c:v>
                </c:pt>
                <c:pt idx="650">
                  <c:v>505.674125341674</c:v>
                </c:pt>
                <c:pt idx="651">
                  <c:v>503.93039418473</c:v>
                </c:pt>
                <c:pt idx="652">
                  <c:v>502.284788966007</c:v>
                </c:pt>
                <c:pt idx="653">
                  <c:v>500.601834944592</c:v>
                </c:pt>
                <c:pt idx="654">
                  <c:v>498.710805026693</c:v>
                </c:pt>
                <c:pt idx="655">
                  <c:v>496.845210407867</c:v>
                </c:pt>
                <c:pt idx="656">
                  <c:v>494.921535411853</c:v>
                </c:pt>
                <c:pt idx="657">
                  <c:v>492.824709245478</c:v>
                </c:pt>
                <c:pt idx="658">
                  <c:v>490.343232556131</c:v>
                </c:pt>
                <c:pt idx="659">
                  <c:v>487.640011929091</c:v>
                </c:pt>
                <c:pt idx="660">
                  <c:v>485.136547101458</c:v>
                </c:pt>
                <c:pt idx="661">
                  <c:v>481.823374780481</c:v>
                </c:pt>
                <c:pt idx="662">
                  <c:v>478.567662821748</c:v>
                </c:pt>
                <c:pt idx="663">
                  <c:v>475.491994224388</c:v>
                </c:pt>
                <c:pt idx="664">
                  <c:v>472.360520913679</c:v>
                </c:pt>
                <c:pt idx="665">
                  <c:v>469.228801601151</c:v>
                </c:pt>
                <c:pt idx="666">
                  <c:v>466.117536319951</c:v>
                </c:pt>
                <c:pt idx="667">
                  <c:v>463.010227935491</c:v>
                </c:pt>
                <c:pt idx="668">
                  <c:v>460.030830153232</c:v>
                </c:pt>
                <c:pt idx="669">
                  <c:v>457.547040747564</c:v>
                </c:pt>
                <c:pt idx="670">
                  <c:v>455.420949925387</c:v>
                </c:pt>
                <c:pt idx="671">
                  <c:v>452.348341931837</c:v>
                </c:pt>
                <c:pt idx="672">
                  <c:v>449.741804167306</c:v>
                </c:pt>
                <c:pt idx="673">
                  <c:v>446.58247541001</c:v>
                </c:pt>
                <c:pt idx="674">
                  <c:v>443.084750369042</c:v>
                </c:pt>
                <c:pt idx="675">
                  <c:v>440.079964495048</c:v>
                </c:pt>
              </c:numCache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54560752"/>
        <c:axId val="69628461"/>
      </c:scatterChart>
      <c:valAx>
        <c:axId val="5456075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69628461"/>
        <c:crosses val="autoZero"/>
        <c:crossBetween val="midCat"/>
      </c:valAx>
      <c:valAx>
        <c:axId val="6962846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54560752"/>
        <c:crosses val="autoZero"/>
        <c:crossBetween val="midCat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1825280" y="118835639"/>
      <a:ext cx="4564080" cy="26560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[7]Лист1!$N$14:$N$689</c:f>
              <c:strCache>
                <c:ptCount val="676"/>
                <c:pt idx="0">
                  <c:v>0</c:v>
                </c:pt>
                <c:pt idx="1">
                  <c:v>0.00141347993243243</c:v>
                </c:pt>
                <c:pt idx="2">
                  <c:v>0.00365761702702703</c:v>
                </c:pt>
                <c:pt idx="3">
                  <c:v>0.00851059013513514</c:v>
                </c:pt>
                <c:pt idx="4">
                  <c:v>0.0122876391891892</c:v>
                </c:pt>
                <c:pt idx="5">
                  <c:v>0.013578261722973</c:v>
                </c:pt>
                <c:pt idx="6">
                  <c:v>0.0148763708783784</c:v>
                </c:pt>
                <c:pt idx="7">
                  <c:v>0.0174423367567568</c:v>
                </c:pt>
                <c:pt idx="8">
                  <c:v>0.0187470966891892</c:v>
                </c:pt>
                <c:pt idx="9">
                  <c:v>0.0213842674662162</c:v>
                </c:pt>
                <c:pt idx="10">
                  <c:v>0.0226766556756757</c:v>
                </c:pt>
                <c:pt idx="11">
                  <c:v>0.0239610393581081</c:v>
                </c:pt>
                <c:pt idx="12">
                  <c:v>0.0265283469932432</c:v>
                </c:pt>
                <c:pt idx="13">
                  <c:v>0.0277815364189189</c:v>
                </c:pt>
                <c:pt idx="14">
                  <c:v>0.0290110182094595</c:v>
                </c:pt>
                <c:pt idx="15">
                  <c:v>0.0303015227702703</c:v>
                </c:pt>
                <c:pt idx="16">
                  <c:v>0.0315964065202703</c:v>
                </c:pt>
                <c:pt idx="17">
                  <c:v>0.0328975291216216</c:v>
                </c:pt>
                <c:pt idx="18">
                  <c:v>0.0342079040202703</c:v>
                </c:pt>
                <c:pt idx="19">
                  <c:v>0.0355034116554054</c:v>
                </c:pt>
                <c:pt idx="20">
                  <c:v>0.0367851938175676</c:v>
                </c:pt>
                <c:pt idx="21">
                  <c:v>0.0404147580405405</c:v>
                </c:pt>
                <c:pt idx="22">
                  <c:v>0.0414477160135135</c:v>
                </c:pt>
                <c:pt idx="23">
                  <c:v>0.0421682135135135</c:v>
                </c:pt>
                <c:pt idx="24">
                  <c:v>0.0428531495608108</c:v>
                </c:pt>
                <c:pt idx="25">
                  <c:v>0.044029523277027</c:v>
                </c:pt>
                <c:pt idx="26">
                  <c:v>0.0445845972297297</c:v>
                </c:pt>
                <c:pt idx="27">
                  <c:v>0.0450628393243243</c:v>
                </c:pt>
                <c:pt idx="28">
                  <c:v>0.0459214273986486</c:v>
                </c:pt>
                <c:pt idx="29">
                  <c:v>0.0472513546959459</c:v>
                </c:pt>
                <c:pt idx="30">
                  <c:v>0.0481644207432432</c:v>
                </c:pt>
                <c:pt idx="31">
                  <c:v>0.0488972899662162</c:v>
                </c:pt>
                <c:pt idx="32">
                  <c:v>0.0498204441554054</c:v>
                </c:pt>
                <c:pt idx="33">
                  <c:v>0.0507971464864865</c:v>
                </c:pt>
                <c:pt idx="34">
                  <c:v>0.0535936600675676</c:v>
                </c:pt>
                <c:pt idx="35">
                  <c:v>0.0548461076351351</c:v>
                </c:pt>
                <c:pt idx="36">
                  <c:v>0.0557379615878378</c:v>
                </c:pt>
                <c:pt idx="37">
                  <c:v>0.0566782666216216</c:v>
                </c:pt>
                <c:pt idx="38">
                  <c:v>0.0577358620608108</c:v>
                </c:pt>
                <c:pt idx="39">
                  <c:v>0.0588080188175676</c:v>
                </c:pt>
                <c:pt idx="40">
                  <c:v>0.059824755777027</c:v>
                </c:pt>
                <c:pt idx="41">
                  <c:v>0.0606626376689189</c:v>
                </c:pt>
                <c:pt idx="42">
                  <c:v>0.0616590923648649</c:v>
                </c:pt>
                <c:pt idx="43">
                  <c:v>0.0642890663175676</c:v>
                </c:pt>
                <c:pt idx="44">
                  <c:v>0.0656966733108108</c:v>
                </c:pt>
                <c:pt idx="45">
                  <c:v>0.0686215569594595</c:v>
                </c:pt>
                <c:pt idx="46">
                  <c:v>0.06931605125</c:v>
                </c:pt>
                <c:pt idx="47">
                  <c:v>0.0698278531756757</c:v>
                </c:pt>
                <c:pt idx="48">
                  <c:v>0.070456839527027</c:v>
                </c:pt>
                <c:pt idx="49">
                  <c:v>0.0712760048648649</c:v>
                </c:pt>
                <c:pt idx="50">
                  <c:v>0.0722390757094594</c:v>
                </c:pt>
                <c:pt idx="51">
                  <c:v>0.0768537342567568</c:v>
                </c:pt>
                <c:pt idx="52">
                  <c:v>0.0772417949662162</c:v>
                </c:pt>
                <c:pt idx="53">
                  <c:v>0.0777540088175676</c:v>
                </c:pt>
                <c:pt idx="54">
                  <c:v>0.0782650808783784</c:v>
                </c:pt>
                <c:pt idx="55">
                  <c:v>0.0791697184797297</c:v>
                </c:pt>
                <c:pt idx="56">
                  <c:v>0.0802001809121622</c:v>
                </c:pt>
                <c:pt idx="57">
                  <c:v>0.0825309301013513</c:v>
                </c:pt>
                <c:pt idx="58">
                  <c:v>0.0838373377364865</c:v>
                </c:pt>
                <c:pt idx="59">
                  <c:v>0.0850851121621622</c:v>
                </c:pt>
                <c:pt idx="60">
                  <c:v>0.0863689659459459</c:v>
                </c:pt>
                <c:pt idx="61">
                  <c:v>0.0876666511824324</c:v>
                </c:pt>
                <c:pt idx="62">
                  <c:v>0.0889953307094595</c:v>
                </c:pt>
                <c:pt idx="63">
                  <c:v>0.0902540291216216</c:v>
                </c:pt>
                <c:pt idx="64">
                  <c:v>0.0915704309121622</c:v>
                </c:pt>
                <c:pt idx="65">
                  <c:v>0.092882359527027</c:v>
                </c:pt>
                <c:pt idx="66">
                  <c:v>0.0942503198310811</c:v>
                </c:pt>
                <c:pt idx="67">
                  <c:v>0.0955654738513514</c:v>
                </c:pt>
                <c:pt idx="68">
                  <c:v>0.0968849950675676</c:v>
                </c:pt>
                <c:pt idx="69">
                  <c:v>0.0981971356418919</c:v>
                </c:pt>
                <c:pt idx="70">
                  <c:v>0.0995092762162162</c:v>
                </c:pt>
                <c:pt idx="71">
                  <c:v>0.100830669087838</c:v>
                </c:pt>
                <c:pt idx="72">
                  <c:v>0.102160066486486</c:v>
                </c:pt>
                <c:pt idx="73">
                  <c:v>0.103480835472973</c:v>
                </c:pt>
                <c:pt idx="74">
                  <c:v>0.104857530168919</c:v>
                </c:pt>
                <c:pt idx="75">
                  <c:v>0.106192436554054</c:v>
                </c:pt>
                <c:pt idx="76">
                  <c:v>0.107520586182432</c:v>
                </c:pt>
                <c:pt idx="77">
                  <c:v>0.108848735810811</c:v>
                </c:pt>
                <c:pt idx="78">
                  <c:v>0.110182500405405</c:v>
                </c:pt>
                <c:pt idx="79">
                  <c:v>0.111505764932432</c:v>
                </c:pt>
                <c:pt idx="80">
                  <c:v>0.11283027722973</c:v>
                </c:pt>
                <c:pt idx="81">
                  <c:v>0.114149904425676</c:v>
                </c:pt>
                <c:pt idx="82">
                  <c:v>0.115511213952703</c:v>
                </c:pt>
                <c:pt idx="83">
                  <c:v>0.116838221790541</c:v>
                </c:pt>
                <c:pt idx="84">
                  <c:v>0.118163357972973</c:v>
                </c:pt>
                <c:pt idx="85">
                  <c:v>0.119487246385135</c:v>
                </c:pt>
                <c:pt idx="86">
                  <c:v>0.120817267668919</c:v>
                </c:pt>
                <c:pt idx="87">
                  <c:v>0.122326601959459</c:v>
                </c:pt>
                <c:pt idx="88">
                  <c:v>0.12366348597973</c:v>
                </c:pt>
                <c:pt idx="89">
                  <c:v>0.124995378918919</c:v>
                </c:pt>
                <c:pt idx="90">
                  <c:v>0.126374569155405</c:v>
                </c:pt>
                <c:pt idx="91">
                  <c:v>0.127706462094595</c:v>
                </c:pt>
                <c:pt idx="92">
                  <c:v>0.129037107263514</c:v>
                </c:pt>
                <c:pt idx="93">
                  <c:v>0.130362243445946</c:v>
                </c:pt>
                <c:pt idx="94">
                  <c:v>0.131691746824324</c:v>
                </c:pt>
                <c:pt idx="95">
                  <c:v>0.13432798777027</c:v>
                </c:pt>
                <c:pt idx="96">
                  <c:v>0.135669756891892</c:v>
                </c:pt>
                <c:pt idx="97">
                  <c:v>0.137052066554054</c:v>
                </c:pt>
                <c:pt idx="98">
                  <c:v>0.138392587905405</c:v>
                </c:pt>
                <c:pt idx="99">
                  <c:v>0.139734980912162</c:v>
                </c:pt>
                <c:pt idx="100">
                  <c:v>0.141072488817568</c:v>
                </c:pt>
                <c:pt idx="101">
                  <c:v>0.142418625135135</c:v>
                </c:pt>
                <c:pt idx="102">
                  <c:v>0.143754261385135</c:v>
                </c:pt>
                <c:pt idx="103">
                  <c:v>0.145091145405405</c:v>
                </c:pt>
                <c:pt idx="104">
                  <c:v>0.146421896554054</c:v>
                </c:pt>
                <c:pt idx="105">
                  <c:v>0.147799321114865</c:v>
                </c:pt>
                <c:pt idx="106">
                  <c:v>0.149141714121622</c:v>
                </c:pt>
                <c:pt idx="107">
                  <c:v>0.150482341452703</c:v>
                </c:pt>
                <c:pt idx="108">
                  <c:v>0.151821721013514</c:v>
                </c:pt>
                <c:pt idx="109">
                  <c:v>0.153159228918919</c:v>
                </c:pt>
                <c:pt idx="110">
                  <c:v>0.154496736824324</c:v>
                </c:pt>
                <c:pt idx="111">
                  <c:v>0.155836116385135</c:v>
                </c:pt>
                <c:pt idx="112">
                  <c:v>0.157173000405405</c:v>
                </c:pt>
                <c:pt idx="113">
                  <c:v>0.158549801081081</c:v>
                </c:pt>
                <c:pt idx="114">
                  <c:v>0.159887932871622</c:v>
                </c:pt>
                <c:pt idx="115">
                  <c:v>0.161219931790541</c:v>
                </c:pt>
                <c:pt idx="116">
                  <c:v>0.162545797837838</c:v>
                </c:pt>
                <c:pt idx="117">
                  <c:v>0.163873429560811</c:v>
                </c:pt>
                <c:pt idx="118">
                  <c:v>0.165204804594595</c:v>
                </c:pt>
                <c:pt idx="119">
                  <c:v>0.166535555743243</c:v>
                </c:pt>
                <c:pt idx="120">
                  <c:v>0.167876183074324</c:v>
                </c:pt>
                <c:pt idx="121">
                  <c:v>0.169257868851351</c:v>
                </c:pt>
                <c:pt idx="122">
                  <c:v>0.170610761925676</c:v>
                </c:pt>
                <c:pt idx="123">
                  <c:v>0.171951907162162</c:v>
                </c:pt>
                <c:pt idx="124">
                  <c:v>0.173289415067568</c:v>
                </c:pt>
                <c:pt idx="125">
                  <c:v>0.174633055844595</c:v>
                </c:pt>
                <c:pt idx="126">
                  <c:v>0.175973059290541</c:v>
                </c:pt>
                <c:pt idx="127">
                  <c:v>0.177311191081081</c:v>
                </c:pt>
                <c:pt idx="128">
                  <c:v>0.178648698986486</c:v>
                </c:pt>
                <c:pt idx="129">
                  <c:v>0.180026747432432</c:v>
                </c:pt>
                <c:pt idx="130">
                  <c:v>0.181363007567568</c:v>
                </c:pt>
                <c:pt idx="131">
                  <c:v>0.182702387128378</c:v>
                </c:pt>
                <c:pt idx="132">
                  <c:v>0.184043638344595</c:v>
                </c:pt>
                <c:pt idx="133">
                  <c:v>0.18538239402027</c:v>
                </c:pt>
                <c:pt idx="134">
                  <c:v>0.186726034797297</c:v>
                </c:pt>
                <c:pt idx="135">
                  <c:v>0.188072795</c:v>
                </c:pt>
                <c:pt idx="136">
                  <c:v>0.189402298378378</c:v>
                </c:pt>
                <c:pt idx="137">
                  <c:v>0.190788351351351</c:v>
                </c:pt>
                <c:pt idx="138">
                  <c:v>0.192125859256757</c:v>
                </c:pt>
                <c:pt idx="139">
                  <c:v>0.194778215236486</c:v>
                </c:pt>
                <c:pt idx="140">
                  <c:v>0.196107718614865</c:v>
                </c:pt>
                <c:pt idx="141">
                  <c:v>0.197429841351351</c:v>
                </c:pt>
                <c:pt idx="142">
                  <c:v>0.198766725371622</c:v>
                </c:pt>
                <c:pt idx="143">
                  <c:v>0.200113485574324</c:v>
                </c:pt>
                <c:pt idx="144">
                  <c:v>0.201494547466216</c:v>
                </c:pt>
                <c:pt idx="145">
                  <c:v>0.202840683783784</c:v>
                </c:pt>
                <c:pt idx="146">
                  <c:v>0.204186196216216</c:v>
                </c:pt>
                <c:pt idx="147">
                  <c:v>0.205519442905405</c:v>
                </c:pt>
                <c:pt idx="148">
                  <c:v>0.206857574695946</c:v>
                </c:pt>
                <c:pt idx="149">
                  <c:v>0.208198825912162</c:v>
                </c:pt>
                <c:pt idx="150">
                  <c:v>0.209531448716216</c:v>
                </c:pt>
                <c:pt idx="151">
                  <c:v>0.210871452162162</c:v>
                </c:pt>
                <c:pt idx="152">
                  <c:v>0.213544702297297</c:v>
                </c:pt>
                <c:pt idx="153">
                  <c:v>0.214881586317568</c:v>
                </c:pt>
                <c:pt idx="154">
                  <c:v>0.21622585097973</c:v>
                </c:pt>
                <c:pt idx="155">
                  <c:v>0.217571363412162</c:v>
                </c:pt>
                <c:pt idx="156">
                  <c:v>0.218916251959459</c:v>
                </c:pt>
                <c:pt idx="157">
                  <c:v>0.22025313597973</c:v>
                </c:pt>
                <c:pt idx="158">
                  <c:v>0.221600520067568</c:v>
                </c:pt>
                <c:pt idx="159">
                  <c:v>0.222990834256757</c:v>
                </c:pt>
                <c:pt idx="160">
                  <c:v>0.224328966047297</c:v>
                </c:pt>
                <c:pt idx="161">
                  <c:v>0.225663460506757</c:v>
                </c:pt>
                <c:pt idx="162">
                  <c:v>0.227004087837838</c:v>
                </c:pt>
                <c:pt idx="163">
                  <c:v>0.228336710641892</c:v>
                </c:pt>
                <c:pt idx="164">
                  <c:v>0.229671205101351</c:v>
                </c:pt>
                <c:pt idx="165">
                  <c:v>0.231009960777027</c:v>
                </c:pt>
                <c:pt idx="166">
                  <c:v>0.232346844797297</c:v>
                </c:pt>
                <c:pt idx="167">
                  <c:v>0.233729778344595</c:v>
                </c:pt>
                <c:pt idx="168">
                  <c:v>0.235069157905405</c:v>
                </c:pt>
                <c:pt idx="169">
                  <c:v>0.236414046452703</c:v>
                </c:pt>
                <c:pt idx="170">
                  <c:v>0.237754673783784</c:v>
                </c:pt>
                <c:pt idx="171">
                  <c:v>0.239088544358108</c:v>
                </c:pt>
                <c:pt idx="172">
                  <c:v>0.240421167162162</c:v>
                </c:pt>
                <c:pt idx="173">
                  <c:v>0.241759922837838</c:v>
                </c:pt>
                <c:pt idx="174">
                  <c:v>0.243096288952703</c:v>
                </c:pt>
                <c:pt idx="175">
                  <c:v>0.244471841858108</c:v>
                </c:pt>
                <c:pt idx="176">
                  <c:v>0.245809455743243</c:v>
                </c:pt>
                <c:pt idx="177">
                  <c:v>0.247140206891892</c:v>
                </c:pt>
                <c:pt idx="178">
                  <c:v>0.248472205810811</c:v>
                </c:pt>
                <c:pt idx="179">
                  <c:v>0.249818966013513</c:v>
                </c:pt>
                <c:pt idx="180">
                  <c:v>0.25116021722973</c:v>
                </c:pt>
                <c:pt idx="181">
                  <c:v>0.252499596790541</c:v>
                </c:pt>
                <c:pt idx="182">
                  <c:v>0.253847086858108</c:v>
                </c:pt>
                <c:pt idx="183">
                  <c:v>0.255241144358108</c:v>
                </c:pt>
                <c:pt idx="184">
                  <c:v>0.256565550675676</c:v>
                </c:pt>
                <c:pt idx="185">
                  <c:v>0.257898691385135</c:v>
                </c:pt>
                <c:pt idx="186">
                  <c:v>0.259238694831081</c:v>
                </c:pt>
                <c:pt idx="187">
                  <c:v>0.260561441452703</c:v>
                </c:pt>
                <c:pt idx="188">
                  <c:v>0.261892816486487</c:v>
                </c:pt>
                <c:pt idx="189">
                  <c:v>0.263227204966216</c:v>
                </c:pt>
                <c:pt idx="190">
                  <c:v>0.264567208412162</c:v>
                </c:pt>
                <c:pt idx="191">
                  <c:v>0.265955650945946</c:v>
                </c:pt>
                <c:pt idx="192">
                  <c:v>0.267300539493243</c:v>
                </c:pt>
                <c:pt idx="193">
                  <c:v>0.268636175743243</c:v>
                </c:pt>
                <c:pt idx="194">
                  <c:v>0.269973683648649</c:v>
                </c:pt>
                <c:pt idx="195">
                  <c:v>0.271305058682432</c:v>
                </c:pt>
                <c:pt idx="196">
                  <c:v>0.272646309898649</c:v>
                </c:pt>
                <c:pt idx="197">
                  <c:v>0.273977684932432</c:v>
                </c:pt>
                <c:pt idx="198">
                  <c:v>0.275307188310811</c:v>
                </c:pt>
                <c:pt idx="199">
                  <c:v>0.27667723222973</c:v>
                </c:pt>
                <c:pt idx="200">
                  <c:v>0.27801536402027</c:v>
                </c:pt>
                <c:pt idx="201">
                  <c:v>0.279357239121622</c:v>
                </c:pt>
                <c:pt idx="202">
                  <c:v>0.280694123141892</c:v>
                </c:pt>
                <c:pt idx="203">
                  <c:v>0.282032254932432</c:v>
                </c:pt>
                <c:pt idx="204">
                  <c:v>0.283362382195946</c:v>
                </c:pt>
                <c:pt idx="205">
                  <c:v>0.284703009527027</c:v>
                </c:pt>
                <c:pt idx="206">
                  <c:v>0.286033760675676</c:v>
                </c:pt>
                <c:pt idx="207">
                  <c:v>0.287419813648649</c:v>
                </c:pt>
                <c:pt idx="208">
                  <c:v>0.288756697668919</c:v>
                </c:pt>
                <c:pt idx="209">
                  <c:v>0.290086824932432</c:v>
                </c:pt>
                <c:pt idx="210">
                  <c:v>0.291411443209459</c:v>
                </c:pt>
                <c:pt idx="211">
                  <c:v>0.292752694425676</c:v>
                </c:pt>
                <c:pt idx="212">
                  <c:v>0.294083445574324</c:v>
                </c:pt>
                <c:pt idx="213">
                  <c:v>0.295414196722973</c:v>
                </c:pt>
                <c:pt idx="214">
                  <c:v>0.296750456858108</c:v>
                </c:pt>
                <c:pt idx="215">
                  <c:v>0.29813027097973</c:v>
                </c:pt>
                <c:pt idx="216">
                  <c:v>0.299464659459459</c:v>
                </c:pt>
                <c:pt idx="217">
                  <c:v>0.300808300236487</c:v>
                </c:pt>
                <c:pt idx="218">
                  <c:v>0.302148821587838</c:v>
                </c:pt>
                <c:pt idx="219">
                  <c:v>0.303475205540541</c:v>
                </c:pt>
                <c:pt idx="220">
                  <c:v>0.30480834625</c:v>
                </c:pt>
                <c:pt idx="221">
                  <c:v>0.306140345168919</c:v>
                </c:pt>
                <c:pt idx="222">
                  <c:v>0.307475981418919</c:v>
                </c:pt>
                <c:pt idx="223">
                  <c:v>0.308852782094595</c:v>
                </c:pt>
                <c:pt idx="224">
                  <c:v>0.310178542162162</c:v>
                </c:pt>
                <c:pt idx="225">
                  <c:v>0.311507421655405</c:v>
                </c:pt>
                <c:pt idx="226">
                  <c:v>0.312838172804054</c:v>
                </c:pt>
                <c:pt idx="227">
                  <c:v>0.314170689628378</c:v>
                </c:pt>
                <c:pt idx="228">
                  <c:v>0.315504454222973</c:v>
                </c:pt>
                <c:pt idx="229">
                  <c:v>0.316837594932432</c:v>
                </c:pt>
                <c:pt idx="230">
                  <c:v>0.318168969966216</c:v>
                </c:pt>
                <c:pt idx="231">
                  <c:v>0.319510739087838</c:v>
                </c:pt>
                <c:pt idx="232">
                  <c:v>0.320883172567568</c:v>
                </c:pt>
                <c:pt idx="233">
                  <c:v>0.322226919324324</c:v>
                </c:pt>
                <c:pt idx="234">
                  <c:v>0.323568794425676</c:v>
                </c:pt>
                <c:pt idx="235">
                  <c:v>0.324902041114865</c:v>
                </c:pt>
                <c:pt idx="236">
                  <c:v>0.326227801182432</c:v>
                </c:pt>
                <c:pt idx="237">
                  <c:v>0.327561565777027</c:v>
                </c:pt>
                <c:pt idx="238">
                  <c:v>0.328894706486486</c:v>
                </c:pt>
                <c:pt idx="239">
                  <c:v>0.330235851722973</c:v>
                </c:pt>
                <c:pt idx="240">
                  <c:v>0.331610780743243</c:v>
                </c:pt>
                <c:pt idx="241">
                  <c:v>0.332945169222973</c:v>
                </c:pt>
                <c:pt idx="242">
                  <c:v>0.334267809864865</c:v>
                </c:pt>
                <c:pt idx="243">
                  <c:v>0.335606459560811</c:v>
                </c:pt>
                <c:pt idx="244">
                  <c:v>0.338771587195946</c:v>
                </c:pt>
                <c:pt idx="245">
                  <c:v>0.340097347263514</c:v>
                </c:pt>
                <c:pt idx="246">
                  <c:v>0.341477161385135</c:v>
                </c:pt>
                <c:pt idx="247">
                  <c:v>0.342807182668919</c:v>
                </c:pt>
                <c:pt idx="248">
                  <c:v>0.34414645625</c:v>
                </c:pt>
                <c:pt idx="249">
                  <c:v>0.345481468614865</c:v>
                </c:pt>
                <c:pt idx="250">
                  <c:v>0.346820742195946</c:v>
                </c:pt>
                <c:pt idx="251">
                  <c:v>0.348152635135135</c:v>
                </c:pt>
                <c:pt idx="252">
                  <c:v>0.349484528074324</c:v>
                </c:pt>
                <c:pt idx="253">
                  <c:v>0.350827544966216</c:v>
                </c:pt>
                <c:pt idx="254">
                  <c:v>0.352196235135135</c:v>
                </c:pt>
                <c:pt idx="255">
                  <c:v>0.353530623614865</c:v>
                </c:pt>
                <c:pt idx="256">
                  <c:v>0.354861892668919</c:v>
                </c:pt>
                <c:pt idx="257">
                  <c:v>0.356179648209459</c:v>
                </c:pt>
                <c:pt idx="258">
                  <c:v>0.357501664966216</c:v>
                </c:pt>
                <c:pt idx="259">
                  <c:v>0.358834805675676</c:v>
                </c:pt>
                <c:pt idx="260">
                  <c:v>0.360156822432432</c:v>
                </c:pt>
                <c:pt idx="261">
                  <c:v>0.361483100405405</c:v>
                </c:pt>
                <c:pt idx="262">
                  <c:v>0.362856675675676</c:v>
                </c:pt>
                <c:pt idx="263">
                  <c:v>0.364190334290541</c:v>
                </c:pt>
                <c:pt idx="264">
                  <c:v>0.36552336902027</c:v>
                </c:pt>
                <c:pt idx="265">
                  <c:v>0.366851518648649</c:v>
                </c:pt>
                <c:pt idx="266">
                  <c:v>0.368169168209459</c:v>
                </c:pt>
                <c:pt idx="267">
                  <c:v>0.369492326756757</c:v>
                </c:pt>
                <c:pt idx="268">
                  <c:v>0.370809976317568</c:v>
                </c:pt>
                <c:pt idx="269">
                  <c:v>0.372138749831081</c:v>
                </c:pt>
                <c:pt idx="270">
                  <c:v>0.373503696689189</c:v>
                </c:pt>
                <c:pt idx="271">
                  <c:v>0.374829974662162</c:v>
                </c:pt>
                <c:pt idx="272">
                  <c:v>0.376150743648649</c:v>
                </c:pt>
                <c:pt idx="273">
                  <c:v>0.377476397736486</c:v>
                </c:pt>
                <c:pt idx="274">
                  <c:v>0.378801427939189</c:v>
                </c:pt>
                <c:pt idx="275">
                  <c:v>0.380132591013514</c:v>
                </c:pt>
                <c:pt idx="276">
                  <c:v>0.381447121148649</c:v>
                </c:pt>
                <c:pt idx="277">
                  <c:v>0.382776412567568</c:v>
                </c:pt>
                <c:pt idx="278">
                  <c:v>0.384141359425676</c:v>
                </c:pt>
                <c:pt idx="279">
                  <c:v>0.38547002695946</c:v>
                </c:pt>
                <c:pt idx="280">
                  <c:v>0.386787570540541</c:v>
                </c:pt>
                <c:pt idx="281">
                  <c:v>0.388098357364865</c:v>
                </c:pt>
                <c:pt idx="282">
                  <c:v>0.3894128875</c:v>
                </c:pt>
                <c:pt idx="283">
                  <c:v>0.390723050439189</c:v>
                </c:pt>
                <c:pt idx="284">
                  <c:v>0.392042465675676</c:v>
                </c:pt>
                <c:pt idx="285">
                  <c:v>0.393366766013514</c:v>
                </c:pt>
                <c:pt idx="286">
                  <c:v>0.394727863581081</c:v>
                </c:pt>
                <c:pt idx="287">
                  <c:v>0.396047172837838</c:v>
                </c:pt>
                <c:pt idx="288">
                  <c:v>0.397366588074324</c:v>
                </c:pt>
                <c:pt idx="289">
                  <c:v>0.398677374898649</c:v>
                </c:pt>
                <c:pt idx="290">
                  <c:v>0.39999616625</c:v>
                </c:pt>
                <c:pt idx="291">
                  <c:v>0.401308200844595</c:v>
                </c:pt>
                <c:pt idx="292">
                  <c:v>0.402626368310811</c:v>
                </c:pt>
                <c:pt idx="293">
                  <c:v>0.403924159527027</c:v>
                </c:pt>
                <c:pt idx="294">
                  <c:v>0.405279124222973</c:v>
                </c:pt>
                <c:pt idx="295">
                  <c:v>0.406598539459459</c:v>
                </c:pt>
                <c:pt idx="296">
                  <c:v>0.407909326283784</c:v>
                </c:pt>
                <c:pt idx="297">
                  <c:v>0.409221878783784</c:v>
                </c:pt>
                <c:pt idx="298">
                  <c:v>0.410546179121622</c:v>
                </c:pt>
                <c:pt idx="299">
                  <c:v>0.411860603277027</c:v>
                </c:pt>
                <c:pt idx="300">
                  <c:v>0.413179288648649</c:v>
                </c:pt>
                <c:pt idx="301">
                  <c:v>0.41449797402027</c:v>
                </c:pt>
                <c:pt idx="302">
                  <c:v>0.415862708918919</c:v>
                </c:pt>
                <c:pt idx="303">
                  <c:v>0.417165385236487</c:v>
                </c:pt>
                <c:pt idx="304">
                  <c:v>0.418479185506757</c:v>
                </c:pt>
                <c:pt idx="305">
                  <c:v>0.419781967804054</c:v>
                </c:pt>
                <c:pt idx="306">
                  <c:v>0.421084020236486</c:v>
                </c:pt>
                <c:pt idx="307">
                  <c:v>0.422383577128378</c:v>
                </c:pt>
                <c:pt idx="308">
                  <c:v>0.423688748986486</c:v>
                </c:pt>
                <c:pt idx="309">
                  <c:v>0.424996934290541</c:v>
                </c:pt>
                <c:pt idx="310">
                  <c:v>0.426347425810811</c:v>
                </c:pt>
                <c:pt idx="311">
                  <c:v>0.427666735067568</c:v>
                </c:pt>
                <c:pt idx="312">
                  <c:v>0.428977309932432</c:v>
                </c:pt>
                <c:pt idx="313">
                  <c:v>0.430281128040541</c:v>
                </c:pt>
                <c:pt idx="314">
                  <c:v>0.431576941621622</c:v>
                </c:pt>
                <c:pt idx="315">
                  <c:v>0.432885750810811</c:v>
                </c:pt>
                <c:pt idx="316">
                  <c:v>0.434181564391892</c:v>
                </c:pt>
                <c:pt idx="317">
                  <c:v>0.435478625743243</c:v>
                </c:pt>
                <c:pt idx="318">
                  <c:v>0.436822984391892</c:v>
                </c:pt>
                <c:pt idx="319">
                  <c:v>0.438121293513514</c:v>
                </c:pt>
                <c:pt idx="320">
                  <c:v>0.439384041182432</c:v>
                </c:pt>
                <c:pt idx="321">
                  <c:v>0.440727787939189</c:v>
                </c:pt>
                <c:pt idx="322">
                  <c:v>0.442029734391892</c:v>
                </c:pt>
                <c:pt idx="323">
                  <c:v>0.443337189831081</c:v>
                </c:pt>
                <c:pt idx="324">
                  <c:v>0.444633627297297</c:v>
                </c:pt>
                <c:pt idx="325">
                  <c:v>0.445942436486486</c:v>
                </c:pt>
                <c:pt idx="326">
                  <c:v>0.447277436858108</c:v>
                </c:pt>
                <c:pt idx="327">
                  <c:v>0.448577511655405</c:v>
                </c:pt>
                <c:pt idx="328">
                  <c:v>0.449871971486487</c:v>
                </c:pt>
                <c:pt idx="329">
                  <c:v>0.451156555135135</c:v>
                </c:pt>
                <c:pt idx="330">
                  <c:v>0.452440514898649</c:v>
                </c:pt>
                <c:pt idx="331">
                  <c:v>0.453736846385135</c:v>
                </c:pt>
                <c:pt idx="332">
                  <c:v>0.455022053918919</c:v>
                </c:pt>
                <c:pt idx="333">
                  <c:v>0.456304659932432</c:v>
                </c:pt>
                <c:pt idx="334">
                  <c:v>0.457643191655405</c:v>
                </c:pt>
                <c:pt idx="335">
                  <c:v>0.458931412635135</c:v>
                </c:pt>
                <c:pt idx="336">
                  <c:v>0.460215890304054</c:v>
                </c:pt>
                <c:pt idx="337">
                  <c:v>0.461502239628378</c:v>
                </c:pt>
                <c:pt idx="338">
                  <c:v>0.46277621722973</c:v>
                </c:pt>
                <c:pt idx="339">
                  <c:v>0.464059447128378</c:v>
                </c:pt>
                <c:pt idx="340">
                  <c:v>0.46533592027027</c:v>
                </c:pt>
                <c:pt idx="341">
                  <c:v>0.466616760608108</c:v>
                </c:pt>
                <c:pt idx="342">
                  <c:v>0.467921920472973</c:v>
                </c:pt>
                <c:pt idx="343">
                  <c:v>0.469189035337838</c:v>
                </c:pt>
                <c:pt idx="344">
                  <c:v>0.470472265236487</c:v>
                </c:pt>
                <c:pt idx="345">
                  <c:v>0.471752375709459</c:v>
                </c:pt>
                <c:pt idx="346">
                  <c:v>0.472941304966216</c:v>
                </c:pt>
                <c:pt idx="347">
                  <c:v>0.474274445675676</c:v>
                </c:pt>
                <c:pt idx="348">
                  <c:v>0.475553932263514</c:v>
                </c:pt>
                <c:pt idx="349">
                  <c:v>0.476827909864865</c:v>
                </c:pt>
                <c:pt idx="350">
                  <c:v>0.478166959493243</c:v>
                </c:pt>
                <c:pt idx="351">
                  <c:v>0.479439065439189</c:v>
                </c:pt>
                <c:pt idx="352">
                  <c:v>0.480709923614865</c:v>
                </c:pt>
                <c:pt idx="353">
                  <c:v>0.48197839222973</c:v>
                </c:pt>
                <c:pt idx="354">
                  <c:v>0.483243635439189</c:v>
                </c:pt>
                <c:pt idx="355">
                  <c:v>0.484510126418919</c:v>
                </c:pt>
                <c:pt idx="356">
                  <c:v>0.485766741216216</c:v>
                </c:pt>
                <c:pt idx="357">
                  <c:v>0.487035727736486</c:v>
                </c:pt>
                <c:pt idx="358">
                  <c:v>0.488342547297297</c:v>
                </c:pt>
                <c:pt idx="359">
                  <c:v>0.489626295101351</c:v>
                </c:pt>
                <c:pt idx="360">
                  <c:v>0.490899436858108</c:v>
                </c:pt>
                <c:pt idx="361">
                  <c:v>0.492170706959459</c:v>
                </c:pt>
                <c:pt idx="362">
                  <c:v>0.493434702398649</c:v>
                </c:pt>
                <c:pt idx="363">
                  <c:v>0.494712941216216</c:v>
                </c:pt>
                <c:pt idx="364">
                  <c:v>0.495976936655405</c:v>
                </c:pt>
                <c:pt idx="365">
                  <c:v>0.497231679797297</c:v>
                </c:pt>
                <c:pt idx="366">
                  <c:v>0.498531848581081</c:v>
                </c:pt>
                <c:pt idx="367">
                  <c:v>0.499787733513514</c:v>
                </c:pt>
                <c:pt idx="368">
                  <c:v>0.501041122905405</c:v>
                </c:pt>
                <c:pt idx="369">
                  <c:v>0.502303870574324</c:v>
                </c:pt>
                <c:pt idx="370">
                  <c:v>0.503557883851351</c:v>
                </c:pt>
                <c:pt idx="371">
                  <c:v>0.504819901655405</c:v>
                </c:pt>
                <c:pt idx="372">
                  <c:v>0.506078800033784</c:v>
                </c:pt>
                <c:pt idx="373">
                  <c:v>0.507336556621622</c:v>
                </c:pt>
                <c:pt idx="374">
                  <c:v>0.508577774256757</c:v>
                </c:pt>
                <c:pt idx="375">
                  <c:v>0.509887925202703</c:v>
                </c:pt>
                <c:pt idx="376">
                  <c:v>0.511154310202703</c:v>
                </c:pt>
                <c:pt idx="377">
                  <c:v>0.512407699594595</c:v>
                </c:pt>
                <c:pt idx="378">
                  <c:v>0.513659841216216</c:v>
                </c:pt>
                <c:pt idx="379">
                  <c:v>0.514911358952703</c:v>
                </c:pt>
                <c:pt idx="380">
                  <c:v>0.516174000641892</c:v>
                </c:pt>
                <c:pt idx="381">
                  <c:v>0.517428531824324</c:v>
                </c:pt>
                <c:pt idx="382">
                  <c:v>0.518689195878378</c:v>
                </c:pt>
                <c:pt idx="383">
                  <c:v>0.522497591182432</c:v>
                </c:pt>
                <c:pt idx="384">
                  <c:v>0.526218984493243</c:v>
                </c:pt>
                <c:pt idx="385">
                  <c:v>0.527458130506757</c:v>
                </c:pt>
                <c:pt idx="386">
                  <c:v>0.528707670608108</c:v>
                </c:pt>
                <c:pt idx="387">
                  <c:v>0.529997127364865</c:v>
                </c:pt>
                <c:pt idx="388">
                  <c:v>0.531244171925676</c:v>
                </c:pt>
                <c:pt idx="389">
                  <c:v>0.53250733152027</c:v>
                </c:pt>
                <c:pt idx="390">
                  <c:v>0.533753752195946</c:v>
                </c:pt>
                <c:pt idx="391">
                  <c:v>0.535001420641892</c:v>
                </c:pt>
                <c:pt idx="392">
                  <c:v>0.536245345777027</c:v>
                </c:pt>
                <c:pt idx="393">
                  <c:v>0.537498005304054</c:v>
                </c:pt>
                <c:pt idx="394">
                  <c:v>0.538741930439189</c:v>
                </c:pt>
                <c:pt idx="395">
                  <c:v>0.540021922939189</c:v>
                </c:pt>
                <c:pt idx="396">
                  <c:v>0.541127451554054</c:v>
                </c:pt>
                <c:pt idx="397">
                  <c:v>0.542473799831081</c:v>
                </c:pt>
                <c:pt idx="398">
                  <c:v>0.543722304121622</c:v>
                </c:pt>
                <c:pt idx="399">
                  <c:v>0.544955105304054</c:v>
                </c:pt>
                <c:pt idx="400">
                  <c:v>0.546194769222973</c:v>
                </c:pt>
                <c:pt idx="401">
                  <c:v>0.54742445097973</c:v>
                </c:pt>
                <c:pt idx="402">
                  <c:v>0.548654132736486</c:v>
                </c:pt>
                <c:pt idx="403">
                  <c:v>0.549938492432432</c:v>
                </c:pt>
                <c:pt idx="404">
                  <c:v>0.551174307060811</c:v>
                </c:pt>
                <c:pt idx="405">
                  <c:v>0.552410745574324</c:v>
                </c:pt>
                <c:pt idx="406">
                  <c:v>0.55365716625</c:v>
                </c:pt>
                <c:pt idx="407">
                  <c:v>0.554894228648649</c:v>
                </c:pt>
                <c:pt idx="408">
                  <c:v>0.556120167094595</c:v>
                </c:pt>
                <c:pt idx="409">
                  <c:v>0.55734610554054</c:v>
                </c:pt>
                <c:pt idx="410">
                  <c:v>0.558579530608108</c:v>
                </c:pt>
                <c:pt idx="411">
                  <c:v>0.559840912533784</c:v>
                </c:pt>
                <c:pt idx="412">
                  <c:v>0.561071842060811</c:v>
                </c:pt>
                <c:pt idx="413">
                  <c:v>0.562291541655405</c:v>
                </c:pt>
                <c:pt idx="414">
                  <c:v>0.563521117432433</c:v>
                </c:pt>
                <c:pt idx="415">
                  <c:v>0.564756202195946</c:v>
                </c:pt>
                <c:pt idx="416">
                  <c:v>0.565988897398649</c:v>
                </c:pt>
                <c:pt idx="417">
                  <c:v>0.567209738783784</c:v>
                </c:pt>
                <c:pt idx="418">
                  <c:v>0.568428708513513</c:v>
                </c:pt>
                <c:pt idx="419">
                  <c:v>0.569696847195946</c:v>
                </c:pt>
                <c:pt idx="420">
                  <c:v>0.570920184121622</c:v>
                </c:pt>
                <c:pt idx="421">
                  <c:v>0.572080932567568</c:v>
                </c:pt>
                <c:pt idx="422">
                  <c:v>0.573341184695946</c:v>
                </c:pt>
                <c:pt idx="423">
                  <c:v>0.574471668716216</c:v>
                </c:pt>
                <c:pt idx="424">
                  <c:v>0.575755004594595</c:v>
                </c:pt>
                <c:pt idx="425">
                  <c:v>0.576984580371622</c:v>
                </c:pt>
                <c:pt idx="426">
                  <c:v>0.578201678445946</c:v>
                </c:pt>
                <c:pt idx="427">
                  <c:v>0.579314893648649</c:v>
                </c:pt>
                <c:pt idx="428">
                  <c:v>0.580641171621622</c:v>
                </c:pt>
                <c:pt idx="429">
                  <c:v>0.581827699324324</c:v>
                </c:pt>
                <c:pt idx="430">
                  <c:v>0.583083584256757</c:v>
                </c:pt>
                <c:pt idx="431">
                  <c:v>0.584304943547297</c:v>
                </c:pt>
                <c:pt idx="432">
                  <c:v>0.585518922195946</c:v>
                </c:pt>
                <c:pt idx="433">
                  <c:v>0.586723860506757</c:v>
                </c:pt>
                <c:pt idx="434">
                  <c:v>0.587923701756757</c:v>
                </c:pt>
                <c:pt idx="435">
                  <c:v>0.589162105912162</c:v>
                </c:pt>
                <c:pt idx="436">
                  <c:v>0.59030309</c:v>
                </c:pt>
                <c:pt idx="437">
                  <c:v>0.591586943783784</c:v>
                </c:pt>
                <c:pt idx="438">
                  <c:v>0.592793435810811</c:v>
                </c:pt>
                <c:pt idx="439">
                  <c:v>0.593865592567568</c:v>
                </c:pt>
                <c:pt idx="440">
                  <c:v>0.595067611418919</c:v>
                </c:pt>
                <c:pt idx="441">
                  <c:v>0.596305097736486</c:v>
                </c:pt>
                <c:pt idx="442">
                  <c:v>0.597468235743243</c:v>
                </c:pt>
                <c:pt idx="443">
                  <c:v>0.598751865574324</c:v>
                </c:pt>
                <c:pt idx="444">
                  <c:v>0.599915733445946</c:v>
                </c:pt>
                <c:pt idx="445">
                  <c:v>0.60103935472973</c:v>
                </c:pt>
                <c:pt idx="446">
                  <c:v>0.602233698986487</c:v>
                </c:pt>
                <c:pt idx="447">
                  <c:v>0.603526287162162</c:v>
                </c:pt>
                <c:pt idx="448">
                  <c:v>0.604648554695946</c:v>
                </c:pt>
                <c:pt idx="449">
                  <c:v>0.605744101148649</c:v>
                </c:pt>
                <c:pt idx="450">
                  <c:v>0.606899340608108</c:v>
                </c:pt>
                <c:pt idx="451">
                  <c:v>0.608291526452703</c:v>
                </c:pt>
                <c:pt idx="452">
                  <c:v>0.609370545945946</c:v>
                </c:pt>
                <c:pt idx="453">
                  <c:v>0.610502595675676</c:v>
                </c:pt>
                <c:pt idx="454">
                  <c:v>0.611712207128378</c:v>
                </c:pt>
                <c:pt idx="455">
                  <c:v>0.612914331959459</c:v>
                </c:pt>
                <c:pt idx="456">
                  <c:v>0.614087464121622</c:v>
                </c:pt>
                <c:pt idx="457">
                  <c:v>0.615218572027027</c:v>
                </c:pt>
                <c:pt idx="458">
                  <c:v>0.616394823614865</c:v>
                </c:pt>
                <c:pt idx="459">
                  <c:v>0.617647471148649</c:v>
                </c:pt>
                <c:pt idx="460">
                  <c:v>0.618819131587838</c:v>
                </c:pt>
                <c:pt idx="461">
                  <c:v>0.619999326452703</c:v>
                </c:pt>
                <c:pt idx="462">
                  <c:v>0.621112965574324</c:v>
                </c:pt>
                <c:pt idx="463">
                  <c:v>0.622318009864865</c:v>
                </c:pt>
                <c:pt idx="464">
                  <c:v>0.623425834054054</c:v>
                </c:pt>
                <c:pt idx="465">
                  <c:v>0.62458918402027</c:v>
                </c:pt>
                <c:pt idx="466">
                  <c:v>0.625714700945946</c:v>
                </c:pt>
                <c:pt idx="467">
                  <c:v>0.626887809121622</c:v>
                </c:pt>
                <c:pt idx="468">
                  <c:v>0.628110322195946</c:v>
                </c:pt>
                <c:pt idx="469">
                  <c:v>0.629233637533784</c:v>
                </c:pt>
                <c:pt idx="470">
                  <c:v>0.630419541351351</c:v>
                </c:pt>
                <c:pt idx="471">
                  <c:v>0.631548153716216</c:v>
                </c:pt>
                <c:pt idx="472">
                  <c:v>0.632711703648649</c:v>
                </c:pt>
                <c:pt idx="473">
                  <c:v>0.633863717702703</c:v>
                </c:pt>
                <c:pt idx="474">
                  <c:v>0.635041511013514</c:v>
                </c:pt>
                <c:pt idx="475">
                  <c:v>0.636249556756757</c:v>
                </c:pt>
                <c:pt idx="476">
                  <c:v>0.637383890067568</c:v>
                </c:pt>
                <c:pt idx="477">
                  <c:v>0.638511572601351</c:v>
                </c:pt>
                <c:pt idx="478">
                  <c:v>0.639662338885135</c:v>
                </c:pt>
                <c:pt idx="479">
                  <c:v>0.640841803885135</c:v>
                </c:pt>
                <c:pt idx="480">
                  <c:v>0.641987049189189</c:v>
                </c:pt>
                <c:pt idx="481">
                  <c:v>0.643168385844595</c:v>
                </c:pt>
                <c:pt idx="482">
                  <c:v>0.644244815810811</c:v>
                </c:pt>
                <c:pt idx="483">
                  <c:v>0.645400773141892</c:v>
                </c:pt>
                <c:pt idx="484">
                  <c:v>0.646608606925676</c:v>
                </c:pt>
                <c:pt idx="485">
                  <c:v>0.647792639087838</c:v>
                </c:pt>
                <c:pt idx="486">
                  <c:v>0.648943605337838</c:v>
                </c:pt>
                <c:pt idx="487">
                  <c:v>0.650114535912162</c:v>
                </c:pt>
                <c:pt idx="488">
                  <c:v>0.651266749932432</c:v>
                </c:pt>
                <c:pt idx="489">
                  <c:v>0.6523834025</c:v>
                </c:pt>
                <c:pt idx="490">
                  <c:v>0.653577416824324</c:v>
                </c:pt>
                <c:pt idx="491">
                  <c:v>0.654735763716216</c:v>
                </c:pt>
                <c:pt idx="492">
                  <c:v>0.655906682297297</c:v>
                </c:pt>
                <c:pt idx="493">
                  <c:v>0.657029161790541</c:v>
                </c:pt>
                <c:pt idx="494">
                  <c:v>0.658193441587838</c:v>
                </c:pt>
                <c:pt idx="495">
                  <c:v>0.659306986722973</c:v>
                </c:pt>
                <c:pt idx="496">
                  <c:v>0.660442461824324</c:v>
                </c:pt>
                <c:pt idx="497">
                  <c:v>0.661578454831081</c:v>
                </c:pt>
                <c:pt idx="498">
                  <c:v>0.662731292736487</c:v>
                </c:pt>
                <c:pt idx="499">
                  <c:v>0.663883918682432</c:v>
                </c:pt>
                <c:pt idx="500">
                  <c:v>0.665021147466216</c:v>
                </c:pt>
                <c:pt idx="501">
                  <c:v>0.666156834527027</c:v>
                </c:pt>
                <c:pt idx="502">
                  <c:v>0.667287212567568</c:v>
                </c:pt>
                <c:pt idx="503">
                  <c:v>0.668433811621622</c:v>
                </c:pt>
                <c:pt idx="504">
                  <c:v>0.66953778652027</c:v>
                </c:pt>
                <c:pt idx="505">
                  <c:v>0.670679394493243</c:v>
                </c:pt>
                <c:pt idx="506">
                  <c:v>0.671800520236487</c:v>
                </c:pt>
                <c:pt idx="507">
                  <c:v>0.672928402736486</c:v>
                </c:pt>
                <c:pt idx="508">
                  <c:v>0.674090586925676</c:v>
                </c:pt>
                <c:pt idx="509">
                  <c:v>0.675215973885135</c:v>
                </c:pt>
                <c:pt idx="510">
                  <c:v>0.676340113074324</c:v>
                </c:pt>
                <c:pt idx="511">
                  <c:v>0.67746997320946</c:v>
                </c:pt>
                <c:pt idx="512">
                  <c:v>0.678586001891892</c:v>
                </c:pt>
                <c:pt idx="513">
                  <c:v>0.67970390222973</c:v>
                </c:pt>
                <c:pt idx="514">
                  <c:v>0.680803815878378</c:v>
                </c:pt>
                <c:pt idx="515">
                  <c:v>0.681927955067568</c:v>
                </c:pt>
                <c:pt idx="516">
                  <c:v>0.683076201824324</c:v>
                </c:pt>
                <c:pt idx="517">
                  <c:v>0.684196597702703</c:v>
                </c:pt>
                <c:pt idx="518">
                  <c:v>0.6852902725</c:v>
                </c:pt>
                <c:pt idx="519">
                  <c:v>0.686384571182433</c:v>
                </c:pt>
                <c:pt idx="520">
                  <c:v>0.687490723682433</c:v>
                </c:pt>
                <c:pt idx="521">
                  <c:v>0.688581279054054</c:v>
                </c:pt>
                <c:pt idx="522">
                  <c:v>0.689666843344595</c:v>
                </c:pt>
                <c:pt idx="523">
                  <c:v>0.690758646486486</c:v>
                </c:pt>
                <c:pt idx="524">
                  <c:v>0.69189587527027</c:v>
                </c:pt>
                <c:pt idx="525">
                  <c:v>0.692986948547297</c:v>
                </c:pt>
                <c:pt idx="526">
                  <c:v>0.694098610033784</c:v>
                </c:pt>
                <c:pt idx="527">
                  <c:v>0.695182926554054</c:v>
                </c:pt>
                <c:pt idx="528">
                  <c:v>0.696277637162162</c:v>
                </c:pt>
                <c:pt idx="529">
                  <c:v>0.697347498344595</c:v>
                </c:pt>
                <c:pt idx="530">
                  <c:v>0.698438677601351</c:v>
                </c:pt>
                <c:pt idx="531">
                  <c:v>0.699519768716216</c:v>
                </c:pt>
                <c:pt idx="532">
                  <c:v>0.700638904831081</c:v>
                </c:pt>
                <c:pt idx="533">
                  <c:v>0.701710013783784</c:v>
                </c:pt>
                <c:pt idx="534">
                  <c:v>0.702789233243243</c:v>
                </c:pt>
                <c:pt idx="535">
                  <c:v>0.703860342195946</c:v>
                </c:pt>
                <c:pt idx="536">
                  <c:v>0.704955676689189</c:v>
                </c:pt>
                <c:pt idx="537">
                  <c:v>0.706028033412162</c:v>
                </c:pt>
                <c:pt idx="538">
                  <c:v>0.707096540844595</c:v>
                </c:pt>
                <c:pt idx="539">
                  <c:v>0.708165672162162</c:v>
                </c:pt>
                <c:pt idx="540">
                  <c:v>0.709279605236487</c:v>
                </c:pt>
                <c:pt idx="541">
                  <c:v>0.710346970878379</c:v>
                </c:pt>
                <c:pt idx="542">
                  <c:v>0.711423800777027</c:v>
                </c:pt>
                <c:pt idx="543">
                  <c:v>0.712468294628378</c:v>
                </c:pt>
                <c:pt idx="544">
                  <c:v>0.713518921351351</c:v>
                </c:pt>
                <c:pt idx="545">
                  <c:v>0.714585039222973</c:v>
                </c:pt>
                <c:pt idx="546">
                  <c:v>0.715628803209459</c:v>
                </c:pt>
                <c:pt idx="547">
                  <c:v>0.71666944777027</c:v>
                </c:pt>
                <c:pt idx="548">
                  <c:v>0.717760403074324</c:v>
                </c:pt>
                <c:pt idx="549">
                  <c:v>0.718808322297297</c:v>
                </c:pt>
                <c:pt idx="550">
                  <c:v>0.719856971385135</c:v>
                </c:pt>
                <c:pt idx="551">
                  <c:v>0.720909469763513</c:v>
                </c:pt>
                <c:pt idx="552">
                  <c:v>0.722937434695946</c:v>
                </c:pt>
                <c:pt idx="553">
                  <c:v>0.723975477736486</c:v>
                </c:pt>
                <c:pt idx="554">
                  <c:v>0.725000007263514</c:v>
                </c:pt>
                <c:pt idx="555">
                  <c:v>0.726052387668919</c:v>
                </c:pt>
                <c:pt idx="556">
                  <c:v>0.72709552777027</c:v>
                </c:pt>
                <c:pt idx="557">
                  <c:v>0.728125460304054</c:v>
                </c:pt>
                <c:pt idx="558">
                  <c:v>0.729152897297297</c:v>
                </c:pt>
                <c:pt idx="559">
                  <c:v>0.730189586587838</c:v>
                </c:pt>
                <c:pt idx="560">
                  <c:v>0.731231266959459</c:v>
                </c:pt>
                <c:pt idx="561">
                  <c:v>0.732260469628378</c:v>
                </c:pt>
                <c:pt idx="562">
                  <c:v>0.73327906625</c:v>
                </c:pt>
                <c:pt idx="563">
                  <c:v>0.734343088513514</c:v>
                </c:pt>
                <c:pt idx="564">
                  <c:v>0.735365428445946</c:v>
                </c:pt>
                <c:pt idx="565">
                  <c:v>0.736372383209459</c:v>
                </c:pt>
                <c:pt idx="566">
                  <c:v>0.737400444087838</c:v>
                </c:pt>
                <c:pt idx="567">
                  <c:v>0.73840365554054</c:v>
                </c:pt>
                <c:pt idx="568">
                  <c:v>0.73941362375</c:v>
                </c:pt>
                <c:pt idx="569">
                  <c:v>0.740443556283784</c:v>
                </c:pt>
                <c:pt idx="570">
                  <c:v>0.741442918445946</c:v>
                </c:pt>
                <c:pt idx="571">
                  <c:v>0.742490201790541</c:v>
                </c:pt>
                <c:pt idx="572">
                  <c:v>0.743497050574324</c:v>
                </c:pt>
                <c:pt idx="573">
                  <c:v>0.744497142601351</c:v>
                </c:pt>
                <c:pt idx="574">
                  <c:v>0.745493491317568</c:v>
                </c:pt>
                <c:pt idx="575">
                  <c:v>0.746519680540541</c:v>
                </c:pt>
                <c:pt idx="576">
                  <c:v>0.747519666587838</c:v>
                </c:pt>
                <c:pt idx="577">
                  <c:v>0.748512895878378</c:v>
                </c:pt>
                <c:pt idx="578">
                  <c:v>0.749512258040541</c:v>
                </c:pt>
                <c:pt idx="579">
                  <c:v>0.750552784628378</c:v>
                </c:pt>
                <c:pt idx="580">
                  <c:v>0.751535925777027</c:v>
                </c:pt>
                <c:pt idx="581">
                  <c:v>0.752575110608108</c:v>
                </c:pt>
                <c:pt idx="582">
                  <c:v>0.753570835439189</c:v>
                </c:pt>
                <c:pt idx="583">
                  <c:v>0.754572069256757</c:v>
                </c:pt>
                <c:pt idx="584">
                  <c:v>0.755564674662162</c:v>
                </c:pt>
                <c:pt idx="585">
                  <c:v>0.756584001148649</c:v>
                </c:pt>
                <c:pt idx="586">
                  <c:v>0.757583363310811</c:v>
                </c:pt>
                <c:pt idx="587">
                  <c:v>0.758648527364865</c:v>
                </c:pt>
                <c:pt idx="588">
                  <c:v>0.759649137297297</c:v>
                </c:pt>
                <c:pt idx="589">
                  <c:v>0.760650477094595</c:v>
                </c:pt>
                <c:pt idx="590">
                  <c:v>0.761648073581081</c:v>
                </c:pt>
                <c:pt idx="591">
                  <c:v>0.762671143378378</c:v>
                </c:pt>
                <c:pt idx="592">
                  <c:v>0.76366936375</c:v>
                </c:pt>
                <c:pt idx="593">
                  <c:v>0.764675588648649</c:v>
                </c:pt>
                <c:pt idx="594">
                  <c:v>0.765702401756757</c:v>
                </c:pt>
                <c:pt idx="595">
                  <c:v>0.7667420925</c:v>
                </c:pt>
                <c:pt idx="596">
                  <c:v>0.76777753402027</c:v>
                </c:pt>
                <c:pt idx="597">
                  <c:v>0.768786878344595</c:v>
                </c:pt>
                <c:pt idx="598">
                  <c:v>0.769800589864865</c:v>
                </c:pt>
                <c:pt idx="599">
                  <c:v>0.77081242972973</c:v>
                </c:pt>
                <c:pt idx="600">
                  <c:v>0.771842362263514</c:v>
                </c:pt>
                <c:pt idx="601">
                  <c:v>0.772849317027027</c:v>
                </c:pt>
                <c:pt idx="602">
                  <c:v>0.773858143445946</c:v>
                </c:pt>
                <c:pt idx="603">
                  <c:v>0.774921753783784</c:v>
                </c:pt>
                <c:pt idx="604">
                  <c:v>0.775936195168919</c:v>
                </c:pt>
                <c:pt idx="605">
                  <c:v>0.776940654391892</c:v>
                </c:pt>
                <c:pt idx="606">
                  <c:v>0.778908420405405</c:v>
                </c:pt>
                <c:pt idx="607">
                  <c:v>0.779935127533784</c:v>
                </c:pt>
                <c:pt idx="608">
                  <c:v>0.780967037702703</c:v>
                </c:pt>
                <c:pt idx="609">
                  <c:v>0.781986988074324</c:v>
                </c:pt>
                <c:pt idx="610">
                  <c:v>0.783031151993243</c:v>
                </c:pt>
                <c:pt idx="611">
                  <c:v>0.78407356222973</c:v>
                </c:pt>
                <c:pt idx="612">
                  <c:v>0.785096008141892</c:v>
                </c:pt>
                <c:pt idx="613">
                  <c:v>0.786107436081081</c:v>
                </c:pt>
                <c:pt idx="614">
                  <c:v>0.787146208986486</c:v>
                </c:pt>
                <c:pt idx="615">
                  <c:v>0.788145677128378</c:v>
                </c:pt>
                <c:pt idx="616">
                  <c:v>0.78916437972973</c:v>
                </c:pt>
                <c:pt idx="617">
                  <c:v>0.790183082331081</c:v>
                </c:pt>
                <c:pt idx="618">
                  <c:v>0.791252719560811</c:v>
                </c:pt>
                <c:pt idx="619">
                  <c:v>0.792280050574324</c:v>
                </c:pt>
                <c:pt idx="620">
                  <c:v>0.793314974189189</c:v>
                </c:pt>
                <c:pt idx="621">
                  <c:v>0.794342411182432</c:v>
                </c:pt>
                <c:pt idx="622">
                  <c:v>0.795364857094595</c:v>
                </c:pt>
                <c:pt idx="623">
                  <c:v>0.796387303006757</c:v>
                </c:pt>
                <c:pt idx="624">
                  <c:v>0.797414222094595</c:v>
                </c:pt>
                <c:pt idx="625">
                  <c:v>0.798435420236487</c:v>
                </c:pt>
                <c:pt idx="626">
                  <c:v>0.799498924594595</c:v>
                </c:pt>
                <c:pt idx="627">
                  <c:v>0.800520122736486</c:v>
                </c:pt>
                <c:pt idx="628">
                  <c:v>0.801539449222973</c:v>
                </c:pt>
                <c:pt idx="629">
                  <c:v>0.802556386148649</c:v>
                </c:pt>
                <c:pt idx="630">
                  <c:v>0.803580703716216</c:v>
                </c:pt>
                <c:pt idx="631">
                  <c:v>0.804600136182432</c:v>
                </c:pt>
                <c:pt idx="632">
                  <c:v>0.805628820945946</c:v>
                </c:pt>
                <c:pt idx="633">
                  <c:v>0.806663850540541</c:v>
                </c:pt>
                <c:pt idx="634">
                  <c:v>0.807703753243243</c:v>
                </c:pt>
                <c:pt idx="635">
                  <c:v>0.808752920236487</c:v>
                </c:pt>
                <c:pt idx="636">
                  <c:v>0.809770481047297</c:v>
                </c:pt>
                <c:pt idx="637">
                  <c:v>0.810780661216216</c:v>
                </c:pt>
                <c:pt idx="638">
                  <c:v>0.81179011152027</c:v>
                </c:pt>
                <c:pt idx="639">
                  <c:v>0.812822645574324</c:v>
                </c:pt>
                <c:pt idx="640">
                  <c:v>0.81384083027027</c:v>
                </c:pt>
                <c:pt idx="641">
                  <c:v>0.814865771722973</c:v>
                </c:pt>
                <c:pt idx="642">
                  <c:v>0.815946015</c:v>
                </c:pt>
                <c:pt idx="643">
                  <c:v>0.816987071486486</c:v>
                </c:pt>
                <c:pt idx="644">
                  <c:v>0.818021889121622</c:v>
                </c:pt>
                <c:pt idx="645">
                  <c:v>0.819086029358108</c:v>
                </c:pt>
                <c:pt idx="646">
                  <c:v>0.82013020527027</c:v>
                </c:pt>
                <c:pt idx="647">
                  <c:v>0.821166376655405</c:v>
                </c:pt>
                <c:pt idx="648">
                  <c:v>0.822208786891892</c:v>
                </c:pt>
                <c:pt idx="649">
                  <c:v>0.823262427060811</c:v>
                </c:pt>
                <c:pt idx="650">
                  <c:v>0.824339656891892</c:v>
                </c:pt>
                <c:pt idx="651">
                  <c:v>0.825416380810811</c:v>
                </c:pt>
                <c:pt idx="652">
                  <c:v>0.826476883716216</c:v>
                </c:pt>
                <c:pt idx="653">
                  <c:v>0.827536244831081</c:v>
                </c:pt>
                <c:pt idx="654">
                  <c:v>0.828626694222973</c:v>
                </c:pt>
                <c:pt idx="655">
                  <c:v>0.82971516597973</c:v>
                </c:pt>
                <c:pt idx="656">
                  <c:v>0.830805615371622</c:v>
                </c:pt>
                <c:pt idx="657">
                  <c:v>0.831918524628378</c:v>
                </c:pt>
                <c:pt idx="658">
                  <c:v>0.833111797094595</c:v>
                </c:pt>
                <c:pt idx="659">
                  <c:v>0.834307683074324</c:v>
                </c:pt>
                <c:pt idx="660">
                  <c:v>0.835472998682432</c:v>
                </c:pt>
                <c:pt idx="661">
                  <c:v>0.836719125405405</c:v>
                </c:pt>
                <c:pt idx="662">
                  <c:v>0.837986864155405</c:v>
                </c:pt>
                <c:pt idx="663">
                  <c:v>0.839227151959459</c:v>
                </c:pt>
                <c:pt idx="664">
                  <c:v>0.8404743025</c:v>
                </c:pt>
                <c:pt idx="665">
                  <c:v>0.84172020527027</c:v>
                </c:pt>
                <c:pt idx="666">
                  <c:v>0.842992087263513</c:v>
                </c:pt>
                <c:pt idx="667">
                  <c:v>0.844235388513513</c:v>
                </c:pt>
                <c:pt idx="668">
                  <c:v>0.845454464222973</c:v>
                </c:pt>
                <c:pt idx="669">
                  <c:v>0.846582876621622</c:v>
                </c:pt>
                <c:pt idx="670">
                  <c:v>0.847659400574324</c:v>
                </c:pt>
                <c:pt idx="671">
                  <c:v>0.848853850810811</c:v>
                </c:pt>
                <c:pt idx="672">
                  <c:v>0.850009914121622</c:v>
                </c:pt>
                <c:pt idx="673">
                  <c:v>0.851236794391892</c:v>
                </c:pt>
                <c:pt idx="674">
                  <c:v>0.85255422</c:v>
                </c:pt>
                <c:pt idx="675">
                  <c:v>0.853769446418919</c:v>
                </c:pt>
              </c:strCache>
            </c:strRef>
          </c:cat>
          <c:val>
            <c:numRef>
              <c:f>[7]Лист1!$M$14:$M$689</c:f>
              <c:numCache>
                <c:formatCode>General</c:formatCode>
                <c:ptCount val="676"/>
                <c:pt idx="0">
                  <c:v>1.53516429268058</c:v>
                </c:pt>
                <c:pt idx="1">
                  <c:v>2.73534289327745</c:v>
                </c:pt>
                <c:pt idx="2">
                  <c:v>6.11819699849754</c:v>
                </c:pt>
                <c:pt idx="3">
                  <c:v>17.8473585270607</c:v>
                </c:pt>
                <c:pt idx="4">
                  <c:v>24.3797375129395</c:v>
                </c:pt>
                <c:pt idx="5">
                  <c:v>26.1145870352259</c:v>
                </c:pt>
                <c:pt idx="6">
                  <c:v>27.6666810943155</c:v>
                </c:pt>
                <c:pt idx="7">
                  <c:v>30.995883083059</c:v>
                </c:pt>
                <c:pt idx="8">
                  <c:v>32.6974029825854</c:v>
                </c:pt>
                <c:pt idx="9">
                  <c:v>36.0707910758076</c:v>
                </c:pt>
                <c:pt idx="10">
                  <c:v>37.8912401565786</c:v>
                </c:pt>
                <c:pt idx="11">
                  <c:v>39.736454260176</c:v>
                </c:pt>
                <c:pt idx="12">
                  <c:v>43.7636182246756</c:v>
                </c:pt>
                <c:pt idx="13">
                  <c:v>46.326497171952</c:v>
                </c:pt>
                <c:pt idx="14">
                  <c:v>49.4391491787985</c:v>
                </c:pt>
                <c:pt idx="15">
                  <c:v>52.2193832782677</c:v>
                </c:pt>
                <c:pt idx="16">
                  <c:v>53.9423876841968</c:v>
                </c:pt>
                <c:pt idx="17">
                  <c:v>55.5146837551042</c:v>
                </c:pt>
                <c:pt idx="18">
                  <c:v>57.0238641669849</c:v>
                </c:pt>
                <c:pt idx="19">
                  <c:v>58.7183590576783</c:v>
                </c:pt>
                <c:pt idx="20">
                  <c:v>60.727890971702</c:v>
                </c:pt>
                <c:pt idx="21">
                  <c:v>73.4538568836438</c:v>
                </c:pt>
                <c:pt idx="22">
                  <c:v>81.0498526759431</c:v>
                </c:pt>
                <c:pt idx="23">
                  <c:v>95.7220549268279</c:v>
                </c:pt>
                <c:pt idx="24">
                  <c:v>111.197315848616</c:v>
                </c:pt>
                <c:pt idx="25">
                  <c:v>145.793180869955</c:v>
                </c:pt>
                <c:pt idx="26">
                  <c:v>163.438579399403</c:v>
                </c:pt>
                <c:pt idx="27">
                  <c:v>182.069641545752</c:v>
                </c:pt>
                <c:pt idx="28">
                  <c:v>193.091979906963</c:v>
                </c:pt>
                <c:pt idx="29">
                  <c:v>193.625831660817</c:v>
                </c:pt>
                <c:pt idx="30">
                  <c:v>203.969678660881</c:v>
                </c:pt>
                <c:pt idx="31">
                  <c:v>218.313417798352</c:v>
                </c:pt>
                <c:pt idx="32">
                  <c:v>228.226486877715</c:v>
                </c:pt>
                <c:pt idx="33">
                  <c:v>237.034991895179</c:v>
                </c:pt>
                <c:pt idx="34">
                  <c:v>264.739206199418</c:v>
                </c:pt>
                <c:pt idx="35">
                  <c:v>268.030499198385</c:v>
                </c:pt>
                <c:pt idx="36">
                  <c:v>278.706410895767</c:v>
                </c:pt>
                <c:pt idx="37">
                  <c:v>288.551751730554</c:v>
                </c:pt>
                <c:pt idx="38">
                  <c:v>295.673621240265</c:v>
                </c:pt>
                <c:pt idx="39">
                  <c:v>302.136644170591</c:v>
                </c:pt>
                <c:pt idx="40">
                  <c:v>309.706084823971</c:v>
                </c:pt>
                <c:pt idx="41">
                  <c:v>321.984281529421</c:v>
                </c:pt>
                <c:pt idx="42">
                  <c:v>330.441112254327</c:v>
                </c:pt>
                <c:pt idx="43">
                  <c:v>302.94025944943</c:v>
                </c:pt>
                <c:pt idx="44">
                  <c:v>301.064293650072</c:v>
                </c:pt>
                <c:pt idx="45">
                  <c:v>265.52578576442</c:v>
                </c:pt>
                <c:pt idx="46">
                  <c:v>280.833962778117</c:v>
                </c:pt>
                <c:pt idx="47">
                  <c:v>300.125078016746</c:v>
                </c:pt>
                <c:pt idx="48">
                  <c:v>316.878267261761</c:v>
                </c:pt>
                <c:pt idx="49">
                  <c:v>329.430711674245</c:v>
                </c:pt>
                <c:pt idx="50">
                  <c:v>338.989138848107</c:v>
                </c:pt>
                <c:pt idx="51">
                  <c:v>266.735729138905</c:v>
                </c:pt>
                <c:pt idx="52">
                  <c:v>288.969543125142</c:v>
                </c:pt>
                <c:pt idx="53">
                  <c:v>308.380479725298</c:v>
                </c:pt>
                <c:pt idx="54">
                  <c:v>327.645228345371</c:v>
                </c:pt>
                <c:pt idx="55">
                  <c:v>338.147599105587</c:v>
                </c:pt>
                <c:pt idx="56">
                  <c:v>345.189344288515</c:v>
                </c:pt>
                <c:pt idx="57">
                  <c:v>353.593947131571</c:v>
                </c:pt>
                <c:pt idx="58">
                  <c:v>355.875798441342</c:v>
                </c:pt>
                <c:pt idx="59">
                  <c:v>358.571991368423</c:v>
                </c:pt>
                <c:pt idx="60">
                  <c:v>360.598958451734</c:v>
                </c:pt>
                <c:pt idx="61">
                  <c:v>362.160187998377</c:v>
                </c:pt>
                <c:pt idx="62">
                  <c:v>362.428004156335</c:v>
                </c:pt>
                <c:pt idx="63">
                  <c:v>364.40554930221</c:v>
                </c:pt>
                <c:pt idx="64">
                  <c:v>365.53261967604</c:v>
                </c:pt>
                <c:pt idx="65">
                  <c:v>366.902451899249</c:v>
                </c:pt>
                <c:pt idx="66">
                  <c:v>368.053165070507</c:v>
                </c:pt>
                <c:pt idx="67">
                  <c:v>369.193063739474</c:v>
                </c:pt>
                <c:pt idx="68">
                  <c:v>370.23115517124</c:v>
                </c:pt>
                <c:pt idx="69">
                  <c:v>371.281250444235</c:v>
                </c:pt>
                <c:pt idx="70">
                  <c:v>372.326724558236</c:v>
                </c:pt>
                <c:pt idx="71">
                  <c:v>373.309603404031</c:v>
                </c:pt>
                <c:pt idx="72">
                  <c:v>374.257624628103</c:v>
                </c:pt>
                <c:pt idx="73">
                  <c:v>375.245294653664</c:v>
                </c:pt>
                <c:pt idx="74">
                  <c:v>376.164510917029</c:v>
                </c:pt>
                <c:pt idx="75">
                  <c:v>377.123662505323</c:v>
                </c:pt>
                <c:pt idx="76">
                  <c:v>378.081135851852</c:v>
                </c:pt>
                <c:pt idx="77">
                  <c:v>379.034091573852</c:v>
                </c:pt>
                <c:pt idx="78">
                  <c:v>379.859601075534</c:v>
                </c:pt>
                <c:pt idx="79">
                  <c:v>380.765668448369</c:v>
                </c:pt>
                <c:pt idx="80">
                  <c:v>381.640112582024</c:v>
                </c:pt>
                <c:pt idx="81">
                  <c:v>382.472362403234</c:v>
                </c:pt>
                <c:pt idx="82">
                  <c:v>383.402187864198</c:v>
                </c:pt>
                <c:pt idx="83">
                  <c:v>384.209348234628</c:v>
                </c:pt>
                <c:pt idx="84">
                  <c:v>385.052988129389</c:v>
                </c:pt>
                <c:pt idx="85">
                  <c:v>385.919411370126</c:v>
                </c:pt>
                <c:pt idx="86">
                  <c:v>386.792025103997</c:v>
                </c:pt>
                <c:pt idx="87">
                  <c:v>387.647097920871</c:v>
                </c:pt>
                <c:pt idx="88">
                  <c:v>388.362380879181</c:v>
                </c:pt>
                <c:pt idx="89">
                  <c:v>389.181254171856</c:v>
                </c:pt>
                <c:pt idx="90">
                  <c:v>389.974724775442</c:v>
                </c:pt>
                <c:pt idx="91">
                  <c:v>390.784942285232</c:v>
                </c:pt>
                <c:pt idx="92">
                  <c:v>391.617648075665</c:v>
                </c:pt>
                <c:pt idx="93">
                  <c:v>392.422296861698</c:v>
                </c:pt>
                <c:pt idx="94">
                  <c:v>393.129219775786</c:v>
                </c:pt>
                <c:pt idx="95">
                  <c:v>394.593551141885</c:v>
                </c:pt>
                <c:pt idx="96">
                  <c:v>395.30883031873</c:v>
                </c:pt>
                <c:pt idx="97">
                  <c:v>396.001386024089</c:v>
                </c:pt>
                <c:pt idx="98">
                  <c:v>396.734873599118</c:v>
                </c:pt>
                <c:pt idx="99">
                  <c:v>397.424457287834</c:v>
                </c:pt>
                <c:pt idx="100">
                  <c:v>398.073441835946</c:v>
                </c:pt>
                <c:pt idx="101">
                  <c:v>398.675747818049</c:v>
                </c:pt>
                <c:pt idx="102">
                  <c:v>399.356422915729</c:v>
                </c:pt>
                <c:pt idx="103">
                  <c:v>400.006719679553</c:v>
                </c:pt>
                <c:pt idx="104">
                  <c:v>400.643064279214</c:v>
                </c:pt>
                <c:pt idx="105">
                  <c:v>401.266333529816</c:v>
                </c:pt>
                <c:pt idx="106">
                  <c:v>401.927657046988</c:v>
                </c:pt>
                <c:pt idx="107">
                  <c:v>402.483449926709</c:v>
                </c:pt>
                <c:pt idx="108">
                  <c:v>403.061613980219</c:v>
                </c:pt>
                <c:pt idx="109">
                  <c:v>403.675076482487</c:v>
                </c:pt>
                <c:pt idx="110">
                  <c:v>404.284593438696</c:v>
                </c:pt>
                <c:pt idx="111">
                  <c:v>404.851151544611</c:v>
                </c:pt>
                <c:pt idx="112">
                  <c:v>405.465820244928</c:v>
                </c:pt>
                <c:pt idx="113">
                  <c:v>406.069906838649</c:v>
                </c:pt>
                <c:pt idx="114">
                  <c:v>406.650635601902</c:v>
                </c:pt>
                <c:pt idx="115">
                  <c:v>407.217810618408</c:v>
                </c:pt>
                <c:pt idx="116">
                  <c:v>407.771518613871</c:v>
                </c:pt>
                <c:pt idx="117">
                  <c:v>408.421246728051</c:v>
                </c:pt>
                <c:pt idx="118">
                  <c:v>408.989639158681</c:v>
                </c:pt>
                <c:pt idx="119">
                  <c:v>409.566994945744</c:v>
                </c:pt>
                <c:pt idx="120">
                  <c:v>410.07293742546</c:v>
                </c:pt>
                <c:pt idx="121">
                  <c:v>410.679867670471</c:v>
                </c:pt>
                <c:pt idx="122">
                  <c:v>411.196929843087</c:v>
                </c:pt>
                <c:pt idx="123">
                  <c:v>411.815665595065</c:v>
                </c:pt>
                <c:pt idx="124">
                  <c:v>412.369845246871</c:v>
                </c:pt>
                <c:pt idx="125">
                  <c:v>412.929433474255</c:v>
                </c:pt>
                <c:pt idx="126">
                  <c:v>413.424832163646</c:v>
                </c:pt>
                <c:pt idx="127">
                  <c:v>413.954526925236</c:v>
                </c:pt>
                <c:pt idx="128">
                  <c:v>414.49299126737</c:v>
                </c:pt>
                <c:pt idx="129">
                  <c:v>415.006991579807</c:v>
                </c:pt>
                <c:pt idx="130">
                  <c:v>415.562780404698</c:v>
                </c:pt>
                <c:pt idx="131">
                  <c:v>416.051454495275</c:v>
                </c:pt>
                <c:pt idx="132">
                  <c:v>416.498501040647</c:v>
                </c:pt>
                <c:pt idx="133">
                  <c:v>416.992152555847</c:v>
                </c:pt>
                <c:pt idx="134">
                  <c:v>417.51614861992</c:v>
                </c:pt>
                <c:pt idx="135">
                  <c:v>417.973434430725</c:v>
                </c:pt>
                <c:pt idx="136">
                  <c:v>418.509017681904</c:v>
                </c:pt>
                <c:pt idx="137">
                  <c:v>418.962600892104</c:v>
                </c:pt>
                <c:pt idx="138">
                  <c:v>419.461700771803</c:v>
                </c:pt>
                <c:pt idx="139">
                  <c:v>420.375062431399</c:v>
                </c:pt>
                <c:pt idx="140">
                  <c:v>420.890888838222</c:v>
                </c:pt>
                <c:pt idx="141">
                  <c:v>421.418667822566</c:v>
                </c:pt>
                <c:pt idx="142">
                  <c:v>421.910535733554</c:v>
                </c:pt>
                <c:pt idx="143">
                  <c:v>422.333010435612</c:v>
                </c:pt>
                <c:pt idx="144">
                  <c:v>422.853695041136</c:v>
                </c:pt>
                <c:pt idx="145">
                  <c:v>423.280626168051</c:v>
                </c:pt>
                <c:pt idx="146">
                  <c:v>423.716017522774</c:v>
                </c:pt>
                <c:pt idx="147">
                  <c:v>424.130154241046</c:v>
                </c:pt>
                <c:pt idx="148">
                  <c:v>424.573715591088</c:v>
                </c:pt>
                <c:pt idx="149">
                  <c:v>424.952109899676</c:v>
                </c:pt>
                <c:pt idx="150">
                  <c:v>425.367123743279</c:v>
                </c:pt>
                <c:pt idx="151">
                  <c:v>425.762467684653</c:v>
                </c:pt>
                <c:pt idx="152">
                  <c:v>426.545445498877</c:v>
                </c:pt>
                <c:pt idx="153">
                  <c:v>426.990203219852</c:v>
                </c:pt>
                <c:pt idx="154">
                  <c:v>427.415155705565</c:v>
                </c:pt>
                <c:pt idx="155">
                  <c:v>427.811908338645</c:v>
                </c:pt>
                <c:pt idx="156">
                  <c:v>428.21687064472</c:v>
                </c:pt>
                <c:pt idx="157">
                  <c:v>428.645777520685</c:v>
                </c:pt>
                <c:pt idx="158">
                  <c:v>428.994620244991</c:v>
                </c:pt>
                <c:pt idx="159">
                  <c:v>429.39783252502</c:v>
                </c:pt>
                <c:pt idx="160">
                  <c:v>429.790752817008</c:v>
                </c:pt>
                <c:pt idx="161">
                  <c:v>430.123515452138</c:v>
                </c:pt>
                <c:pt idx="162">
                  <c:v>430.460801385862</c:v>
                </c:pt>
                <c:pt idx="163">
                  <c:v>430.822031093685</c:v>
                </c:pt>
                <c:pt idx="164">
                  <c:v>431.143620578065</c:v>
                </c:pt>
                <c:pt idx="165">
                  <c:v>431.505418713805</c:v>
                </c:pt>
                <c:pt idx="166">
                  <c:v>431.899062161924</c:v>
                </c:pt>
                <c:pt idx="167">
                  <c:v>432.285810240292</c:v>
                </c:pt>
                <c:pt idx="168">
                  <c:v>432.623914612216</c:v>
                </c:pt>
                <c:pt idx="169">
                  <c:v>432.978050159152</c:v>
                </c:pt>
                <c:pt idx="170">
                  <c:v>433.284792249137</c:v>
                </c:pt>
                <c:pt idx="171">
                  <c:v>433.591631579499</c:v>
                </c:pt>
                <c:pt idx="172">
                  <c:v>433.91831389584</c:v>
                </c:pt>
                <c:pt idx="173">
                  <c:v>434.249085165114</c:v>
                </c:pt>
                <c:pt idx="174">
                  <c:v>434.497616628162</c:v>
                </c:pt>
                <c:pt idx="175">
                  <c:v>434.867845710275</c:v>
                </c:pt>
                <c:pt idx="176">
                  <c:v>435.085480978434</c:v>
                </c:pt>
                <c:pt idx="177">
                  <c:v>435.428222483811</c:v>
                </c:pt>
                <c:pt idx="178">
                  <c:v>435.743692933192</c:v>
                </c:pt>
                <c:pt idx="179">
                  <c:v>436.024152807396</c:v>
                </c:pt>
                <c:pt idx="180">
                  <c:v>436.281470733104</c:v>
                </c:pt>
                <c:pt idx="181">
                  <c:v>436.569918403656</c:v>
                </c:pt>
                <c:pt idx="182">
                  <c:v>436.703796571899</c:v>
                </c:pt>
                <c:pt idx="183">
                  <c:v>436.941545636169</c:v>
                </c:pt>
                <c:pt idx="184">
                  <c:v>437.496041211351</c:v>
                </c:pt>
                <c:pt idx="185">
                  <c:v>437.884269747116</c:v>
                </c:pt>
                <c:pt idx="186">
                  <c:v>438.141586273725</c:v>
                </c:pt>
                <c:pt idx="187">
                  <c:v>438.472116723733</c:v>
                </c:pt>
                <c:pt idx="188">
                  <c:v>438.760209144307</c:v>
                </c:pt>
                <c:pt idx="189">
                  <c:v>439.109151844949</c:v>
                </c:pt>
                <c:pt idx="190">
                  <c:v>439.350983656461</c:v>
                </c:pt>
                <c:pt idx="191">
                  <c:v>439.659448107762</c:v>
                </c:pt>
                <c:pt idx="192">
                  <c:v>439.923596649068</c:v>
                </c:pt>
                <c:pt idx="193">
                  <c:v>440.233417024742</c:v>
                </c:pt>
                <c:pt idx="194">
                  <c:v>440.505085234103</c:v>
                </c:pt>
                <c:pt idx="195">
                  <c:v>440.765550260251</c:v>
                </c:pt>
                <c:pt idx="196">
                  <c:v>440.961404027737</c:v>
                </c:pt>
                <c:pt idx="197">
                  <c:v>441.214180068725</c:v>
                </c:pt>
                <c:pt idx="198">
                  <c:v>441.496930146337</c:v>
                </c:pt>
                <c:pt idx="199">
                  <c:v>441.750919150754</c:v>
                </c:pt>
                <c:pt idx="200">
                  <c:v>441.987722726384</c:v>
                </c:pt>
                <c:pt idx="201">
                  <c:v>442.153245366934</c:v>
                </c:pt>
                <c:pt idx="202">
                  <c:v>442.404769511736</c:v>
                </c:pt>
                <c:pt idx="203">
                  <c:v>442.629928681952</c:v>
                </c:pt>
                <c:pt idx="204">
                  <c:v>442.877698949049</c:v>
                </c:pt>
                <c:pt idx="205">
                  <c:v>443.050406757202</c:v>
                </c:pt>
                <c:pt idx="206">
                  <c:v>443.279220868106</c:v>
                </c:pt>
                <c:pt idx="207">
                  <c:v>443.448243068518</c:v>
                </c:pt>
                <c:pt idx="208">
                  <c:v>443.676043486032</c:v>
                </c:pt>
                <c:pt idx="209">
                  <c:v>443.904084912002</c:v>
                </c:pt>
                <c:pt idx="210">
                  <c:v>444.110286058729</c:v>
                </c:pt>
                <c:pt idx="211">
                  <c:v>444.248947933013</c:v>
                </c:pt>
                <c:pt idx="212">
                  <c:v>444.454252424495</c:v>
                </c:pt>
                <c:pt idx="213">
                  <c:v>444.655631301835</c:v>
                </c:pt>
                <c:pt idx="214">
                  <c:v>444.870768482127</c:v>
                </c:pt>
                <c:pt idx="215">
                  <c:v>445.117647341564</c:v>
                </c:pt>
                <c:pt idx="216">
                  <c:v>445.35737397253</c:v>
                </c:pt>
                <c:pt idx="217">
                  <c:v>445.544973936634</c:v>
                </c:pt>
                <c:pt idx="218">
                  <c:v>445.783077753775</c:v>
                </c:pt>
                <c:pt idx="219">
                  <c:v>446.036521177156</c:v>
                </c:pt>
                <c:pt idx="220">
                  <c:v>446.281434857843</c:v>
                </c:pt>
                <c:pt idx="221">
                  <c:v>446.428882526427</c:v>
                </c:pt>
                <c:pt idx="222">
                  <c:v>446.622250192638</c:v>
                </c:pt>
                <c:pt idx="223">
                  <c:v>446.774544703942</c:v>
                </c:pt>
                <c:pt idx="224">
                  <c:v>447.018059080737</c:v>
                </c:pt>
                <c:pt idx="225">
                  <c:v>447.203505647263</c:v>
                </c:pt>
                <c:pt idx="226">
                  <c:v>447.352666901868</c:v>
                </c:pt>
                <c:pt idx="227">
                  <c:v>447.579327763956</c:v>
                </c:pt>
                <c:pt idx="228">
                  <c:v>447.78031644249</c:v>
                </c:pt>
                <c:pt idx="229">
                  <c:v>447.987820861286</c:v>
                </c:pt>
                <c:pt idx="230">
                  <c:v>448.110176460893</c:v>
                </c:pt>
                <c:pt idx="231">
                  <c:v>448.273007309556</c:v>
                </c:pt>
                <c:pt idx="232">
                  <c:v>448.462576915124</c:v>
                </c:pt>
                <c:pt idx="233">
                  <c:v>448.472898613316</c:v>
                </c:pt>
                <c:pt idx="234">
                  <c:v>448.511443921003</c:v>
                </c:pt>
                <c:pt idx="235">
                  <c:v>448.582528427929</c:v>
                </c:pt>
                <c:pt idx="236">
                  <c:v>448.776514073415</c:v>
                </c:pt>
                <c:pt idx="237">
                  <c:v>448.940684016484</c:v>
                </c:pt>
                <c:pt idx="238">
                  <c:v>449.111196627227</c:v>
                </c:pt>
                <c:pt idx="239">
                  <c:v>449.251965556065</c:v>
                </c:pt>
                <c:pt idx="240">
                  <c:v>449.365863126548</c:v>
                </c:pt>
                <c:pt idx="241">
                  <c:v>449.502816550574</c:v>
                </c:pt>
                <c:pt idx="242">
                  <c:v>449.723724941083</c:v>
                </c:pt>
                <c:pt idx="243">
                  <c:v>449.889374524394</c:v>
                </c:pt>
                <c:pt idx="244">
                  <c:v>450.393337360978</c:v>
                </c:pt>
                <c:pt idx="245">
                  <c:v>450.543087487587</c:v>
                </c:pt>
                <c:pt idx="246">
                  <c:v>450.651616271828</c:v>
                </c:pt>
                <c:pt idx="247">
                  <c:v>450.82946162591</c:v>
                </c:pt>
                <c:pt idx="248">
                  <c:v>450.957056732128</c:v>
                </c:pt>
                <c:pt idx="249">
                  <c:v>451.043911666815</c:v>
                </c:pt>
                <c:pt idx="250">
                  <c:v>451.163047668378</c:v>
                </c:pt>
                <c:pt idx="251">
                  <c:v>451.292830839702</c:v>
                </c:pt>
                <c:pt idx="252">
                  <c:v>451.418324203779</c:v>
                </c:pt>
                <c:pt idx="253">
                  <c:v>451.463397314758</c:v>
                </c:pt>
                <c:pt idx="254">
                  <c:v>451.613282911824</c:v>
                </c:pt>
                <c:pt idx="255">
                  <c:v>451.685186867529</c:v>
                </c:pt>
                <c:pt idx="256">
                  <c:v>451.803686685348</c:v>
                </c:pt>
                <c:pt idx="257">
                  <c:v>451.927344393927</c:v>
                </c:pt>
                <c:pt idx="258">
                  <c:v>452.082400111441</c:v>
                </c:pt>
                <c:pt idx="259">
                  <c:v>452.1576033566</c:v>
                </c:pt>
                <c:pt idx="260">
                  <c:v>452.303865663997</c:v>
                </c:pt>
                <c:pt idx="261">
                  <c:v>452.481091900833</c:v>
                </c:pt>
                <c:pt idx="262">
                  <c:v>452.620087596296</c:v>
                </c:pt>
                <c:pt idx="263">
                  <c:v>452.773143851563</c:v>
                </c:pt>
                <c:pt idx="264">
                  <c:v>452.931578088684</c:v>
                </c:pt>
                <c:pt idx="265">
                  <c:v>453.060265694326</c:v>
                </c:pt>
                <c:pt idx="266">
                  <c:v>453.249023750384</c:v>
                </c:pt>
                <c:pt idx="267">
                  <c:v>453.448079212297</c:v>
                </c:pt>
                <c:pt idx="268">
                  <c:v>453.627347965449</c:v>
                </c:pt>
                <c:pt idx="269">
                  <c:v>453.727708915702</c:v>
                </c:pt>
                <c:pt idx="270">
                  <c:v>453.863392405491</c:v>
                </c:pt>
                <c:pt idx="271">
                  <c:v>453.994041794858</c:v>
                </c:pt>
                <c:pt idx="272">
                  <c:v>454.105291713977</c:v>
                </c:pt>
                <c:pt idx="273">
                  <c:v>454.236553184975</c:v>
                </c:pt>
                <c:pt idx="274">
                  <c:v>454.372951663145</c:v>
                </c:pt>
                <c:pt idx="275">
                  <c:v>454.509476343474</c:v>
                </c:pt>
                <c:pt idx="276">
                  <c:v>454.700006454579</c:v>
                </c:pt>
                <c:pt idx="277">
                  <c:v>454.856172188868</c:v>
                </c:pt>
                <c:pt idx="278">
                  <c:v>454.953307756938</c:v>
                </c:pt>
                <c:pt idx="279">
                  <c:v>455.109415876501</c:v>
                </c:pt>
                <c:pt idx="280">
                  <c:v>455.333468083812</c:v>
                </c:pt>
                <c:pt idx="281">
                  <c:v>455.557394895272</c:v>
                </c:pt>
                <c:pt idx="282">
                  <c:v>455.718259859292</c:v>
                </c:pt>
                <c:pt idx="283">
                  <c:v>455.94167593454</c:v>
                </c:pt>
                <c:pt idx="284">
                  <c:v>456.116383077657</c:v>
                </c:pt>
                <c:pt idx="285">
                  <c:v>456.309762563914</c:v>
                </c:pt>
                <c:pt idx="286">
                  <c:v>456.524867321134</c:v>
                </c:pt>
                <c:pt idx="287">
                  <c:v>456.784184053451</c:v>
                </c:pt>
                <c:pt idx="288">
                  <c:v>456.93816989458</c:v>
                </c:pt>
                <c:pt idx="289">
                  <c:v>457.12082151223</c:v>
                </c:pt>
                <c:pt idx="290">
                  <c:v>457.274182293216</c:v>
                </c:pt>
                <c:pt idx="291">
                  <c:v>457.427624289974</c:v>
                </c:pt>
                <c:pt idx="292">
                  <c:v>457.580304311548</c:v>
                </c:pt>
                <c:pt idx="293">
                  <c:v>457.842197793844</c:v>
                </c:pt>
                <c:pt idx="294">
                  <c:v>458.009832465936</c:v>
                </c:pt>
                <c:pt idx="295">
                  <c:v>458.127962263368</c:v>
                </c:pt>
                <c:pt idx="296">
                  <c:v>458.274460081667</c:v>
                </c:pt>
                <c:pt idx="297">
                  <c:v>458.485591164572</c:v>
                </c:pt>
                <c:pt idx="298">
                  <c:v>458.611155173307</c:v>
                </c:pt>
                <c:pt idx="299">
                  <c:v>458.783499583925</c:v>
                </c:pt>
                <c:pt idx="300">
                  <c:v>458.982498035999</c:v>
                </c:pt>
                <c:pt idx="301">
                  <c:v>459.175979009274</c:v>
                </c:pt>
                <c:pt idx="302">
                  <c:v>459.345315407094</c:v>
                </c:pt>
                <c:pt idx="303">
                  <c:v>459.575335961302</c:v>
                </c:pt>
                <c:pt idx="304">
                  <c:v>459.729688013777</c:v>
                </c:pt>
                <c:pt idx="305">
                  <c:v>459.85246405016</c:v>
                </c:pt>
                <c:pt idx="306">
                  <c:v>460.075200165148</c:v>
                </c:pt>
                <c:pt idx="307">
                  <c:v>460.329055053328</c:v>
                </c:pt>
                <c:pt idx="308">
                  <c:v>460.494568472955</c:v>
                </c:pt>
                <c:pt idx="309">
                  <c:v>460.704131744836</c:v>
                </c:pt>
                <c:pt idx="310">
                  <c:v>460.943066939371</c:v>
                </c:pt>
                <c:pt idx="311">
                  <c:v>461.071700281347</c:v>
                </c:pt>
                <c:pt idx="312">
                  <c:v>461.322227334457</c:v>
                </c:pt>
                <c:pt idx="313">
                  <c:v>461.572232152627</c:v>
                </c:pt>
                <c:pt idx="314">
                  <c:v>461.83988512604</c:v>
                </c:pt>
                <c:pt idx="315">
                  <c:v>462.005587999718</c:v>
                </c:pt>
                <c:pt idx="316">
                  <c:v>462.261392148377</c:v>
                </c:pt>
                <c:pt idx="317">
                  <c:v>462.49317433284</c:v>
                </c:pt>
                <c:pt idx="318">
                  <c:v>462.680164683759</c:v>
                </c:pt>
                <c:pt idx="319">
                  <c:v>462.882028316923</c:v>
                </c:pt>
                <c:pt idx="320">
                  <c:v>463.588350591093</c:v>
                </c:pt>
                <c:pt idx="321">
                  <c:v>463.21790154959</c:v>
                </c:pt>
                <c:pt idx="322">
                  <c:v>463.441222440024</c:v>
                </c:pt>
                <c:pt idx="323">
                  <c:v>463.670636569096</c:v>
                </c:pt>
                <c:pt idx="324">
                  <c:v>463.869640764169</c:v>
                </c:pt>
                <c:pt idx="325">
                  <c:v>463.977262017806</c:v>
                </c:pt>
                <c:pt idx="326">
                  <c:v>464.248553352371</c:v>
                </c:pt>
                <c:pt idx="327">
                  <c:v>464.467863295204</c:v>
                </c:pt>
                <c:pt idx="328">
                  <c:v>464.760250931943</c:v>
                </c:pt>
                <c:pt idx="329">
                  <c:v>465.095802073245</c:v>
                </c:pt>
                <c:pt idx="330">
                  <c:v>465.433473806922</c:v>
                </c:pt>
                <c:pt idx="331">
                  <c:v>465.679916497591</c:v>
                </c:pt>
                <c:pt idx="332">
                  <c:v>465.986885975798</c:v>
                </c:pt>
                <c:pt idx="333">
                  <c:v>466.412215590816</c:v>
                </c:pt>
                <c:pt idx="334">
                  <c:v>466.757742916455</c:v>
                </c:pt>
                <c:pt idx="335">
                  <c:v>467.090472861816</c:v>
                </c:pt>
                <c:pt idx="336">
                  <c:v>467.46832528648</c:v>
                </c:pt>
                <c:pt idx="337">
                  <c:v>467.813161872695</c:v>
                </c:pt>
                <c:pt idx="338">
                  <c:v>468.234580030618</c:v>
                </c:pt>
                <c:pt idx="339">
                  <c:v>468.608394926686</c:v>
                </c:pt>
                <c:pt idx="340">
                  <c:v>468.980990551947</c:v>
                </c:pt>
                <c:pt idx="341">
                  <c:v>469.286440712124</c:v>
                </c:pt>
                <c:pt idx="342">
                  <c:v>469.771776775289</c:v>
                </c:pt>
                <c:pt idx="343">
                  <c:v>470.250848884811</c:v>
                </c:pt>
                <c:pt idx="344">
                  <c:v>470.588421769551</c:v>
                </c:pt>
                <c:pt idx="345">
                  <c:v>470.96138189016</c:v>
                </c:pt>
                <c:pt idx="346">
                  <c:v>472.13837052418</c:v>
                </c:pt>
                <c:pt idx="347">
                  <c:v>471.774957723284</c:v>
                </c:pt>
                <c:pt idx="348">
                  <c:v>472.13438318992</c:v>
                </c:pt>
                <c:pt idx="349">
                  <c:v>472.475679633316</c:v>
                </c:pt>
                <c:pt idx="350">
                  <c:v>472.782192385965</c:v>
                </c:pt>
                <c:pt idx="351">
                  <c:v>473.133936721022</c:v>
                </c:pt>
                <c:pt idx="352">
                  <c:v>473.495097974195</c:v>
                </c:pt>
                <c:pt idx="353">
                  <c:v>473.796447813434</c:v>
                </c:pt>
                <c:pt idx="354">
                  <c:v>474.218056788532</c:v>
                </c:pt>
                <c:pt idx="355">
                  <c:v>474.61526866051</c:v>
                </c:pt>
                <c:pt idx="356">
                  <c:v>475.052638437935</c:v>
                </c:pt>
                <c:pt idx="357">
                  <c:v>475.401264752182</c:v>
                </c:pt>
                <c:pt idx="358">
                  <c:v>475.907411186637</c:v>
                </c:pt>
                <c:pt idx="359">
                  <c:v>476.211242146457</c:v>
                </c:pt>
                <c:pt idx="360">
                  <c:v>476.647723913761</c:v>
                </c:pt>
                <c:pt idx="361">
                  <c:v>477.100768939361</c:v>
                </c:pt>
                <c:pt idx="362">
                  <c:v>477.476203341237</c:v>
                </c:pt>
                <c:pt idx="363">
                  <c:v>477.73910985752</c:v>
                </c:pt>
                <c:pt idx="364">
                  <c:v>478.099128979283</c:v>
                </c:pt>
                <c:pt idx="365">
                  <c:v>478.490421172289</c:v>
                </c:pt>
                <c:pt idx="366">
                  <c:v>478.853086807893</c:v>
                </c:pt>
                <c:pt idx="367">
                  <c:v>479.2950545675</c:v>
                </c:pt>
                <c:pt idx="368">
                  <c:v>479.761219071937</c:v>
                </c:pt>
                <c:pt idx="369">
                  <c:v>480.097618738634</c:v>
                </c:pt>
                <c:pt idx="370">
                  <c:v>480.539207764683</c:v>
                </c:pt>
                <c:pt idx="371">
                  <c:v>480.949774337949</c:v>
                </c:pt>
                <c:pt idx="372">
                  <c:v>481.392230657115</c:v>
                </c:pt>
                <c:pt idx="373">
                  <c:v>481.760581243002</c:v>
                </c:pt>
                <c:pt idx="374">
                  <c:v>482.57339501348</c:v>
                </c:pt>
                <c:pt idx="375">
                  <c:v>482.732628545699</c:v>
                </c:pt>
                <c:pt idx="376">
                  <c:v>483.045087443436</c:v>
                </c:pt>
                <c:pt idx="377">
                  <c:v>483.435733530193</c:v>
                </c:pt>
                <c:pt idx="378">
                  <c:v>483.83388462199</c:v>
                </c:pt>
                <c:pt idx="379">
                  <c:v>484.231516583718</c:v>
                </c:pt>
                <c:pt idx="380">
                  <c:v>484.558557115435</c:v>
                </c:pt>
                <c:pt idx="381">
                  <c:v>484.979880557635</c:v>
                </c:pt>
                <c:pt idx="382">
                  <c:v>485.393539983104</c:v>
                </c:pt>
                <c:pt idx="383">
                  <c:v>486.561978257495</c:v>
                </c:pt>
                <c:pt idx="384">
                  <c:v>487.576073370401</c:v>
                </c:pt>
                <c:pt idx="385">
                  <c:v>487.965067604435</c:v>
                </c:pt>
                <c:pt idx="386">
                  <c:v>488.370029960263</c:v>
                </c:pt>
                <c:pt idx="387">
                  <c:v>488.731570057095</c:v>
                </c:pt>
                <c:pt idx="388">
                  <c:v>489.149215378691</c:v>
                </c:pt>
                <c:pt idx="389">
                  <c:v>489.435323108715</c:v>
                </c:pt>
                <c:pt idx="390">
                  <c:v>489.842620494774</c:v>
                </c:pt>
                <c:pt idx="391">
                  <c:v>490.225450740753</c:v>
                </c:pt>
                <c:pt idx="392">
                  <c:v>490.645031163894</c:v>
                </c:pt>
                <c:pt idx="393">
                  <c:v>490.948598845171</c:v>
                </c:pt>
                <c:pt idx="394">
                  <c:v>491.349836690209</c:v>
                </c:pt>
                <c:pt idx="395">
                  <c:v>491.827846806124</c:v>
                </c:pt>
                <c:pt idx="396">
                  <c:v>493.815770637154</c:v>
                </c:pt>
                <c:pt idx="397">
                  <c:v>492.869579923217</c:v>
                </c:pt>
                <c:pt idx="398">
                  <c:v>493.028561549437</c:v>
                </c:pt>
                <c:pt idx="399">
                  <c:v>493.442886138192</c:v>
                </c:pt>
                <c:pt idx="400">
                  <c:v>493.765149190331</c:v>
                </c:pt>
                <c:pt idx="401">
                  <c:v>494.198189831609</c:v>
                </c:pt>
                <c:pt idx="402">
                  <c:v>494.62160658041</c:v>
                </c:pt>
                <c:pt idx="403">
                  <c:v>494.968491219121</c:v>
                </c:pt>
                <c:pt idx="404">
                  <c:v>495.372451029908</c:v>
                </c:pt>
                <c:pt idx="405">
                  <c:v>495.759274212683</c:v>
                </c:pt>
                <c:pt idx="406">
                  <c:v>496.017841251953</c:v>
                </c:pt>
                <c:pt idx="407">
                  <c:v>496.378174690405</c:v>
                </c:pt>
                <c:pt idx="408">
                  <c:v>496.788077109071</c:v>
                </c:pt>
                <c:pt idx="409">
                  <c:v>497.188163517883</c:v>
                </c:pt>
                <c:pt idx="410">
                  <c:v>497.490271107059</c:v>
                </c:pt>
                <c:pt idx="411">
                  <c:v>497.956698246497</c:v>
                </c:pt>
                <c:pt idx="412">
                  <c:v>498.268519989696</c:v>
                </c:pt>
                <c:pt idx="413">
                  <c:v>498.702154123634</c:v>
                </c:pt>
                <c:pt idx="414">
                  <c:v>499.081515213527</c:v>
                </c:pt>
                <c:pt idx="415">
                  <c:v>499.457625907103</c:v>
                </c:pt>
                <c:pt idx="416">
                  <c:v>499.780614052653</c:v>
                </c:pt>
                <c:pt idx="417">
                  <c:v>500.231191232715</c:v>
                </c:pt>
                <c:pt idx="418">
                  <c:v>500.692952586667</c:v>
                </c:pt>
                <c:pt idx="419">
                  <c:v>501.067460376158</c:v>
                </c:pt>
                <c:pt idx="420">
                  <c:v>501.457618974572</c:v>
                </c:pt>
                <c:pt idx="421">
                  <c:v>502.277946475753</c:v>
                </c:pt>
                <c:pt idx="422">
                  <c:v>502.15363529857</c:v>
                </c:pt>
                <c:pt idx="423">
                  <c:v>503.506591406519</c:v>
                </c:pt>
                <c:pt idx="424">
                  <c:v>503.099100543971</c:v>
                </c:pt>
                <c:pt idx="425">
                  <c:v>503.366346219861</c:v>
                </c:pt>
                <c:pt idx="426">
                  <c:v>503.76542702552</c:v>
                </c:pt>
                <c:pt idx="427">
                  <c:v>505.538355500664</c:v>
                </c:pt>
                <c:pt idx="428">
                  <c:v>504.67671121355</c:v>
                </c:pt>
                <c:pt idx="429">
                  <c:v>505.388663628297</c:v>
                </c:pt>
                <c:pt idx="430">
                  <c:v>505.238762639737</c:v>
                </c:pt>
                <c:pt idx="431">
                  <c:v>505.604321895541</c:v>
                </c:pt>
                <c:pt idx="432">
                  <c:v>505.974283584112</c:v>
                </c:pt>
                <c:pt idx="433">
                  <c:v>506.232543751228</c:v>
                </c:pt>
                <c:pt idx="434">
                  <c:v>506.604823812823</c:v>
                </c:pt>
                <c:pt idx="435">
                  <c:v>507.00536292687</c:v>
                </c:pt>
                <c:pt idx="436">
                  <c:v>508.143940605397</c:v>
                </c:pt>
                <c:pt idx="437">
                  <c:v>507.682611389861</c:v>
                </c:pt>
                <c:pt idx="438">
                  <c:v>508.070511770854</c:v>
                </c:pt>
                <c:pt idx="439">
                  <c:v>509.666822566858</c:v>
                </c:pt>
                <c:pt idx="440">
                  <c:v>510.145186184845</c:v>
                </c:pt>
                <c:pt idx="441">
                  <c:v>509.892476684411</c:v>
                </c:pt>
                <c:pt idx="442">
                  <c:v>510.51349209029</c:v>
                </c:pt>
                <c:pt idx="443">
                  <c:v>510.522099441672</c:v>
                </c:pt>
                <c:pt idx="444">
                  <c:v>511.04643574649</c:v>
                </c:pt>
                <c:pt idx="445">
                  <c:v>512.193163425073</c:v>
                </c:pt>
                <c:pt idx="446">
                  <c:v>512.036767571397</c:v>
                </c:pt>
                <c:pt idx="447">
                  <c:v>511.387264611193</c:v>
                </c:pt>
                <c:pt idx="448">
                  <c:v>512.575697940278</c:v>
                </c:pt>
                <c:pt idx="449">
                  <c:v>513.973869798598</c:v>
                </c:pt>
                <c:pt idx="450">
                  <c:v>514.455750195095</c:v>
                </c:pt>
                <c:pt idx="451">
                  <c:v>513.205638730175</c:v>
                </c:pt>
                <c:pt idx="452">
                  <c:v>514.549291097414</c:v>
                </c:pt>
                <c:pt idx="453">
                  <c:v>515.309197586562</c:v>
                </c:pt>
                <c:pt idx="454">
                  <c:v>515.479593540076</c:v>
                </c:pt>
                <c:pt idx="455">
                  <c:v>515.718840774637</c:v>
                </c:pt>
                <c:pt idx="456">
                  <c:v>515.689234743142</c:v>
                </c:pt>
                <c:pt idx="457">
                  <c:v>516.598474782685</c:v>
                </c:pt>
                <c:pt idx="458">
                  <c:v>516.514603550494</c:v>
                </c:pt>
                <c:pt idx="459">
                  <c:v>516.548584860797</c:v>
                </c:pt>
                <c:pt idx="460">
                  <c:v>516.990866629773</c:v>
                </c:pt>
                <c:pt idx="461">
                  <c:v>517.083080925504</c:v>
                </c:pt>
                <c:pt idx="462">
                  <c:v>518.111014755843</c:v>
                </c:pt>
                <c:pt idx="463">
                  <c:v>517.980892759353</c:v>
                </c:pt>
                <c:pt idx="464">
                  <c:v>518.796624655764</c:v>
                </c:pt>
                <c:pt idx="465">
                  <c:v>519.01891179551</c:v>
                </c:pt>
                <c:pt idx="466">
                  <c:v>519.13591350742</c:v>
                </c:pt>
                <c:pt idx="467">
                  <c:v>519.721341579984</c:v>
                </c:pt>
                <c:pt idx="468">
                  <c:v>519.356183909076</c:v>
                </c:pt>
                <c:pt idx="469">
                  <c:v>520.008383489147</c:v>
                </c:pt>
                <c:pt idx="470">
                  <c:v>520.241910835413</c:v>
                </c:pt>
                <c:pt idx="471">
                  <c:v>520.993386126352</c:v>
                </c:pt>
                <c:pt idx="472">
                  <c:v>521.371337559662</c:v>
                </c:pt>
                <c:pt idx="473">
                  <c:v>521.675760847299</c:v>
                </c:pt>
                <c:pt idx="474">
                  <c:v>521.942096319126</c:v>
                </c:pt>
                <c:pt idx="475">
                  <c:v>522.064860204864</c:v>
                </c:pt>
                <c:pt idx="476">
                  <c:v>522.630788763645</c:v>
                </c:pt>
                <c:pt idx="477">
                  <c:v>523.132770033326</c:v>
                </c:pt>
                <c:pt idx="478">
                  <c:v>523.38727471031</c:v>
                </c:pt>
                <c:pt idx="479">
                  <c:v>523.339023829071</c:v>
                </c:pt>
                <c:pt idx="480">
                  <c:v>523.917185911959</c:v>
                </c:pt>
                <c:pt idx="481">
                  <c:v>523.826429356492</c:v>
                </c:pt>
                <c:pt idx="482">
                  <c:v>524.48970570654</c:v>
                </c:pt>
                <c:pt idx="483">
                  <c:v>524.861548730339</c:v>
                </c:pt>
                <c:pt idx="484">
                  <c:v>524.988523193039</c:v>
                </c:pt>
                <c:pt idx="485">
                  <c:v>525.053081932452</c:v>
                </c:pt>
                <c:pt idx="486">
                  <c:v>525.434876277398</c:v>
                </c:pt>
                <c:pt idx="487">
                  <c:v>525.604404056313</c:v>
                </c:pt>
                <c:pt idx="488">
                  <c:v>525.946745696584</c:v>
                </c:pt>
                <c:pt idx="489">
                  <c:v>526.627446798355</c:v>
                </c:pt>
                <c:pt idx="490">
                  <c:v>526.528707340174</c:v>
                </c:pt>
                <c:pt idx="491">
                  <c:v>526.825924453701</c:v>
                </c:pt>
                <c:pt idx="492">
                  <c:v>527.266156278936</c:v>
                </c:pt>
                <c:pt idx="493">
                  <c:v>527.71931330999</c:v>
                </c:pt>
                <c:pt idx="494">
                  <c:v>527.748988715466</c:v>
                </c:pt>
                <c:pt idx="495">
                  <c:v>528.03971280771</c:v>
                </c:pt>
                <c:pt idx="496">
                  <c:v>528.380279339445</c:v>
                </c:pt>
                <c:pt idx="497">
                  <c:v>528.7569236742</c:v>
                </c:pt>
                <c:pt idx="498">
                  <c:v>528.955691552299</c:v>
                </c:pt>
                <c:pt idx="499">
                  <c:v>529.252413271123</c:v>
                </c:pt>
                <c:pt idx="500">
                  <c:v>529.901874338726</c:v>
                </c:pt>
                <c:pt idx="501">
                  <c:v>530.059884928988</c:v>
                </c:pt>
                <c:pt idx="502">
                  <c:v>530.418366825897</c:v>
                </c:pt>
                <c:pt idx="503">
                  <c:v>530.606505452787</c:v>
                </c:pt>
                <c:pt idx="504">
                  <c:v>530.97351276377</c:v>
                </c:pt>
                <c:pt idx="505">
                  <c:v>531.181293444452</c:v>
                </c:pt>
                <c:pt idx="506">
                  <c:v>531.51675166751</c:v>
                </c:pt>
                <c:pt idx="507">
                  <c:v>531.826576908092</c:v>
                </c:pt>
                <c:pt idx="508">
                  <c:v>532.114719512176</c:v>
                </c:pt>
                <c:pt idx="509">
                  <c:v>532.418325352561</c:v>
                </c:pt>
                <c:pt idx="510">
                  <c:v>532.718889960401</c:v>
                </c:pt>
                <c:pt idx="511">
                  <c:v>532.898026125467</c:v>
                </c:pt>
                <c:pt idx="512">
                  <c:v>533.245455303436</c:v>
                </c:pt>
                <c:pt idx="513">
                  <c:v>533.560086532231</c:v>
                </c:pt>
                <c:pt idx="514">
                  <c:v>533.976133690509</c:v>
                </c:pt>
                <c:pt idx="515">
                  <c:v>534.201947762425</c:v>
                </c:pt>
                <c:pt idx="516">
                  <c:v>534.601180149022</c:v>
                </c:pt>
                <c:pt idx="517">
                  <c:v>534.831102430091</c:v>
                </c:pt>
                <c:pt idx="518">
                  <c:v>535.242986811961</c:v>
                </c:pt>
                <c:pt idx="519">
                  <c:v>535.633349288839</c:v>
                </c:pt>
                <c:pt idx="520">
                  <c:v>535.898303128645</c:v>
                </c:pt>
                <c:pt idx="521">
                  <c:v>536.292037172576</c:v>
                </c:pt>
                <c:pt idx="522">
                  <c:v>536.715912797089</c:v>
                </c:pt>
                <c:pt idx="523">
                  <c:v>537.066365222078</c:v>
                </c:pt>
                <c:pt idx="524">
                  <c:v>537.335700654735</c:v>
                </c:pt>
                <c:pt idx="525">
                  <c:v>537.710886188632</c:v>
                </c:pt>
                <c:pt idx="526">
                  <c:v>537.881736486989</c:v>
                </c:pt>
                <c:pt idx="527">
                  <c:v>538.236859156582</c:v>
                </c:pt>
                <c:pt idx="528">
                  <c:v>538.580316026424</c:v>
                </c:pt>
                <c:pt idx="529">
                  <c:v>539.083711807705</c:v>
                </c:pt>
                <c:pt idx="530">
                  <c:v>539.327754254949</c:v>
                </c:pt>
                <c:pt idx="531">
                  <c:v>539.696185582462</c:v>
                </c:pt>
                <c:pt idx="532">
                  <c:v>539.997450680441</c:v>
                </c:pt>
                <c:pt idx="533">
                  <c:v>540.422311366887</c:v>
                </c:pt>
                <c:pt idx="534">
                  <c:v>540.757335251147</c:v>
                </c:pt>
                <c:pt idx="535">
                  <c:v>541.148487606764</c:v>
                </c:pt>
                <c:pt idx="536">
                  <c:v>541.353916397074</c:v>
                </c:pt>
                <c:pt idx="537">
                  <c:v>541.700326677675</c:v>
                </c:pt>
                <c:pt idx="538">
                  <c:v>542.111920742142</c:v>
                </c:pt>
                <c:pt idx="539">
                  <c:v>542.500594498499</c:v>
                </c:pt>
                <c:pt idx="540">
                  <c:v>542.805777220385</c:v>
                </c:pt>
                <c:pt idx="541">
                  <c:v>543.127766097347</c:v>
                </c:pt>
                <c:pt idx="542">
                  <c:v>543.301947807438</c:v>
                </c:pt>
                <c:pt idx="543">
                  <c:v>543.698314145402</c:v>
                </c:pt>
                <c:pt idx="544">
                  <c:v>544.070178503502</c:v>
                </c:pt>
                <c:pt idx="545">
                  <c:v>544.33505690316</c:v>
                </c:pt>
                <c:pt idx="546">
                  <c:v>544.73264167935</c:v>
                </c:pt>
                <c:pt idx="547">
                  <c:v>545.140018059916</c:v>
                </c:pt>
                <c:pt idx="548">
                  <c:v>545.458019614512</c:v>
                </c:pt>
                <c:pt idx="549">
                  <c:v>545.857804505777</c:v>
                </c:pt>
                <c:pt idx="550">
                  <c:v>546.187495782787</c:v>
                </c:pt>
                <c:pt idx="551">
                  <c:v>546.420533060416</c:v>
                </c:pt>
                <c:pt idx="552">
                  <c:v>547.095401510581</c:v>
                </c:pt>
                <c:pt idx="553">
                  <c:v>547.446863302937</c:v>
                </c:pt>
                <c:pt idx="554">
                  <c:v>547.807183946361</c:v>
                </c:pt>
                <c:pt idx="555">
                  <c:v>548.267126860642</c:v>
                </c:pt>
                <c:pt idx="556">
                  <c:v>548.475458362804</c:v>
                </c:pt>
                <c:pt idx="557">
                  <c:v>548.82383292474</c:v>
                </c:pt>
                <c:pt idx="558">
                  <c:v>549.175250684926</c:v>
                </c:pt>
                <c:pt idx="559">
                  <c:v>549.473180517457</c:v>
                </c:pt>
                <c:pt idx="560">
                  <c:v>549.710097886459</c:v>
                </c:pt>
                <c:pt idx="561">
                  <c:v>550.034957754916</c:v>
                </c:pt>
                <c:pt idx="562">
                  <c:v>550.431264870004</c:v>
                </c:pt>
                <c:pt idx="563">
                  <c:v>550.726388392783</c:v>
                </c:pt>
                <c:pt idx="564">
                  <c:v>551.052513346743</c:v>
                </c:pt>
                <c:pt idx="565">
                  <c:v>551.403825463834</c:v>
                </c:pt>
                <c:pt idx="566">
                  <c:v>551.601191722167</c:v>
                </c:pt>
                <c:pt idx="567">
                  <c:v>551.94677400399</c:v>
                </c:pt>
                <c:pt idx="568">
                  <c:v>552.259223419665</c:v>
                </c:pt>
                <c:pt idx="569">
                  <c:v>552.385227721461</c:v>
                </c:pt>
                <c:pt idx="570">
                  <c:v>552.748922045275</c:v>
                </c:pt>
                <c:pt idx="571">
                  <c:v>552.98657962873</c:v>
                </c:pt>
                <c:pt idx="572">
                  <c:v>553.248846809329</c:v>
                </c:pt>
                <c:pt idx="573">
                  <c:v>553.506718381475</c:v>
                </c:pt>
                <c:pt idx="574">
                  <c:v>553.77681219715</c:v>
                </c:pt>
                <c:pt idx="575">
                  <c:v>553.821520825419</c:v>
                </c:pt>
                <c:pt idx="576">
                  <c:v>554.064873843015</c:v>
                </c:pt>
                <c:pt idx="577">
                  <c:v>554.30388502214</c:v>
                </c:pt>
                <c:pt idx="578">
                  <c:v>554.513985254131</c:v>
                </c:pt>
                <c:pt idx="579">
                  <c:v>554.60955490429</c:v>
                </c:pt>
                <c:pt idx="580">
                  <c:v>554.914217999669</c:v>
                </c:pt>
                <c:pt idx="581">
                  <c:v>554.77925499117</c:v>
                </c:pt>
                <c:pt idx="582">
                  <c:v>554.901788578326</c:v>
                </c:pt>
                <c:pt idx="583">
                  <c:v>555.000219651492</c:v>
                </c:pt>
                <c:pt idx="584">
                  <c:v>555.110083925722</c:v>
                </c:pt>
                <c:pt idx="585">
                  <c:v>555.022651108058</c:v>
                </c:pt>
                <c:pt idx="586">
                  <c:v>555.079019912283</c:v>
                </c:pt>
                <c:pt idx="587">
                  <c:v>554.935771050859</c:v>
                </c:pt>
                <c:pt idx="588">
                  <c:v>554.943005452787</c:v>
                </c:pt>
                <c:pt idx="589">
                  <c:v>554.886103018723</c:v>
                </c:pt>
                <c:pt idx="590">
                  <c:v>554.840569448252</c:v>
                </c:pt>
                <c:pt idx="591">
                  <c:v>554.609359534363</c:v>
                </c:pt>
                <c:pt idx="592">
                  <c:v>554.521056745975</c:v>
                </c:pt>
                <c:pt idx="593">
                  <c:v>554.387852636334</c:v>
                </c:pt>
                <c:pt idx="594">
                  <c:v>554.070530660713</c:v>
                </c:pt>
                <c:pt idx="595">
                  <c:v>553.935923338034</c:v>
                </c:pt>
                <c:pt idx="596">
                  <c:v>553.54956984401</c:v>
                </c:pt>
                <c:pt idx="597">
                  <c:v>553.315051572105</c:v>
                </c:pt>
                <c:pt idx="598">
                  <c:v>553.026829942481</c:v>
                </c:pt>
                <c:pt idx="599">
                  <c:v>552.734643241486</c:v>
                </c:pt>
                <c:pt idx="600">
                  <c:v>552.280186067885</c:v>
                </c:pt>
                <c:pt idx="601">
                  <c:v>551.952118897279</c:v>
                </c:pt>
                <c:pt idx="602">
                  <c:v>551.590574044031</c:v>
                </c:pt>
                <c:pt idx="603">
                  <c:v>551.035601400831</c:v>
                </c:pt>
                <c:pt idx="604">
                  <c:v>550.592292737255</c:v>
                </c:pt>
                <c:pt idx="605">
                  <c:v>550.2088448297</c:v>
                </c:pt>
                <c:pt idx="606">
                  <c:v>549.274933785061</c:v>
                </c:pt>
                <c:pt idx="607">
                  <c:v>548.734659582441</c:v>
                </c:pt>
                <c:pt idx="608">
                  <c:v>548.063707028197</c:v>
                </c:pt>
                <c:pt idx="609">
                  <c:v>547.503298449579</c:v>
                </c:pt>
                <c:pt idx="610">
                  <c:v>546.984048554474</c:v>
                </c:pt>
                <c:pt idx="611">
                  <c:v>546.211757880516</c:v>
                </c:pt>
                <c:pt idx="612">
                  <c:v>545.5757262629</c:v>
                </c:pt>
                <c:pt idx="613">
                  <c:v>544.936330565105</c:v>
                </c:pt>
                <c:pt idx="614">
                  <c:v>544.103066314841</c:v>
                </c:pt>
                <c:pt idx="615">
                  <c:v>543.553789060122</c:v>
                </c:pt>
                <c:pt idx="616">
                  <c:v>542.872592137518</c:v>
                </c:pt>
                <c:pt idx="617">
                  <c:v>542.172720697311</c:v>
                </c:pt>
                <c:pt idx="618">
                  <c:v>541.337800282856</c:v>
                </c:pt>
                <c:pt idx="619">
                  <c:v>540.568202461744</c:v>
                </c:pt>
                <c:pt idx="620">
                  <c:v>539.688489548379</c:v>
                </c:pt>
                <c:pt idx="621">
                  <c:v>538.847372528444</c:v>
                </c:pt>
                <c:pt idx="622">
                  <c:v>538.025614880638</c:v>
                </c:pt>
                <c:pt idx="623">
                  <c:v>537.185298755563</c:v>
                </c:pt>
                <c:pt idx="624">
                  <c:v>536.259699325234</c:v>
                </c:pt>
                <c:pt idx="625">
                  <c:v>535.391884254695</c:v>
                </c:pt>
                <c:pt idx="626">
                  <c:v>534.416855050325</c:v>
                </c:pt>
                <c:pt idx="627">
                  <c:v>533.511337182336</c:v>
                </c:pt>
                <c:pt idx="628">
                  <c:v>532.601205683433</c:v>
                </c:pt>
                <c:pt idx="629">
                  <c:v>531.658051999104</c:v>
                </c:pt>
                <c:pt idx="630">
                  <c:v>530.673604142867</c:v>
                </c:pt>
                <c:pt idx="631">
                  <c:v>529.675076044674</c:v>
                </c:pt>
                <c:pt idx="632">
                  <c:v>528.621363091453</c:v>
                </c:pt>
                <c:pt idx="633">
                  <c:v>527.470869276473</c:v>
                </c:pt>
                <c:pt idx="634">
                  <c:v>526.486021576812</c:v>
                </c:pt>
                <c:pt idx="635">
                  <c:v>525.257077656515</c:v>
                </c:pt>
                <c:pt idx="636">
                  <c:v>524.180207494276</c:v>
                </c:pt>
                <c:pt idx="637">
                  <c:v>523.10821140056</c:v>
                </c:pt>
                <c:pt idx="638">
                  <c:v>522.053956767798</c:v>
                </c:pt>
                <c:pt idx="639">
                  <c:v>520.812599254963</c:v>
                </c:pt>
                <c:pt idx="640">
                  <c:v>519.657831868091</c:v>
                </c:pt>
                <c:pt idx="641">
                  <c:v>518.46578374253</c:v>
                </c:pt>
                <c:pt idx="642">
                  <c:v>517.094344454445</c:v>
                </c:pt>
                <c:pt idx="643">
                  <c:v>515.778130982813</c:v>
                </c:pt>
                <c:pt idx="644">
                  <c:v>514.488643036072</c:v>
                </c:pt>
                <c:pt idx="645">
                  <c:v>512.969514513894</c:v>
                </c:pt>
                <c:pt idx="646">
                  <c:v>511.576265301472</c:v>
                </c:pt>
                <c:pt idx="647">
                  <c:v>510.193036462228</c:v>
                </c:pt>
                <c:pt idx="648">
                  <c:v>508.747074172004</c:v>
                </c:pt>
                <c:pt idx="649">
                  <c:v>507.203084104815</c:v>
                </c:pt>
                <c:pt idx="650">
                  <c:v>505.674125341674</c:v>
                </c:pt>
                <c:pt idx="651">
                  <c:v>503.93039418473</c:v>
                </c:pt>
                <c:pt idx="652">
                  <c:v>502.284788966007</c:v>
                </c:pt>
                <c:pt idx="653">
                  <c:v>500.601834944592</c:v>
                </c:pt>
                <c:pt idx="654">
                  <c:v>498.710805026693</c:v>
                </c:pt>
                <c:pt idx="655">
                  <c:v>496.845210407867</c:v>
                </c:pt>
                <c:pt idx="656">
                  <c:v>494.921535411853</c:v>
                </c:pt>
                <c:pt idx="657">
                  <c:v>492.824709245478</c:v>
                </c:pt>
                <c:pt idx="658">
                  <c:v>490.343232556131</c:v>
                </c:pt>
                <c:pt idx="659">
                  <c:v>487.640011929091</c:v>
                </c:pt>
                <c:pt idx="660">
                  <c:v>485.136547101458</c:v>
                </c:pt>
                <c:pt idx="661">
                  <c:v>481.823374780481</c:v>
                </c:pt>
                <c:pt idx="662">
                  <c:v>478.567662821748</c:v>
                </c:pt>
                <c:pt idx="663">
                  <c:v>475.491994224388</c:v>
                </c:pt>
                <c:pt idx="664">
                  <c:v>472.360520913679</c:v>
                </c:pt>
                <c:pt idx="665">
                  <c:v>469.228801601151</c:v>
                </c:pt>
                <c:pt idx="666">
                  <c:v>466.117536319951</c:v>
                </c:pt>
                <c:pt idx="667">
                  <c:v>463.010227935491</c:v>
                </c:pt>
                <c:pt idx="668">
                  <c:v>460.030830153232</c:v>
                </c:pt>
                <c:pt idx="669">
                  <c:v>457.547040747564</c:v>
                </c:pt>
                <c:pt idx="670">
                  <c:v>455.420949925387</c:v>
                </c:pt>
                <c:pt idx="671">
                  <c:v>452.348341931837</c:v>
                </c:pt>
                <c:pt idx="672">
                  <c:v>449.741804167306</c:v>
                </c:pt>
                <c:pt idx="673">
                  <c:v>446.58247541001</c:v>
                </c:pt>
                <c:pt idx="674">
                  <c:v>443.084750369042</c:v>
                </c:pt>
                <c:pt idx="675">
                  <c:v>440.079964495048</c:v>
                </c:pt>
              </c:numCache>
            </c:numRef>
          </c:val>
          <c:smooth val="0"/>
        </c:ser>
        <c:ser>
          <c:idx val="1"/>
          <c:order val="1"/>
          <c:spPr bwMode="auto">
            <a:prstGeom prst="rect">
              <a:avLst/>
            </a:prstGeom>
            <a:solidFill>
              <a:srgbClr val="ED7D31"/>
            </a:solidFill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[7]Лист1!$N$14:$N$689</c:f>
              <c:strCache>
                <c:ptCount val="676"/>
                <c:pt idx="0">
                  <c:v>0</c:v>
                </c:pt>
                <c:pt idx="1">
                  <c:v>0.00141347993243243</c:v>
                </c:pt>
                <c:pt idx="2">
                  <c:v>0.00365761702702703</c:v>
                </c:pt>
                <c:pt idx="3">
                  <c:v>0.00851059013513514</c:v>
                </c:pt>
                <c:pt idx="4">
                  <c:v>0.0122876391891892</c:v>
                </c:pt>
                <c:pt idx="5">
                  <c:v>0.013578261722973</c:v>
                </c:pt>
                <c:pt idx="6">
                  <c:v>0.0148763708783784</c:v>
                </c:pt>
                <c:pt idx="7">
                  <c:v>0.0174423367567568</c:v>
                </c:pt>
                <c:pt idx="8">
                  <c:v>0.0187470966891892</c:v>
                </c:pt>
                <c:pt idx="9">
                  <c:v>0.0213842674662162</c:v>
                </c:pt>
                <c:pt idx="10">
                  <c:v>0.0226766556756757</c:v>
                </c:pt>
                <c:pt idx="11">
                  <c:v>0.0239610393581081</c:v>
                </c:pt>
                <c:pt idx="12">
                  <c:v>0.0265283469932432</c:v>
                </c:pt>
                <c:pt idx="13">
                  <c:v>0.0277815364189189</c:v>
                </c:pt>
                <c:pt idx="14">
                  <c:v>0.0290110182094595</c:v>
                </c:pt>
                <c:pt idx="15">
                  <c:v>0.0303015227702703</c:v>
                </c:pt>
                <c:pt idx="16">
                  <c:v>0.0315964065202703</c:v>
                </c:pt>
                <c:pt idx="17">
                  <c:v>0.0328975291216216</c:v>
                </c:pt>
                <c:pt idx="18">
                  <c:v>0.0342079040202703</c:v>
                </c:pt>
                <c:pt idx="19">
                  <c:v>0.0355034116554054</c:v>
                </c:pt>
                <c:pt idx="20">
                  <c:v>0.0367851938175676</c:v>
                </c:pt>
                <c:pt idx="21">
                  <c:v>0.0404147580405405</c:v>
                </c:pt>
                <c:pt idx="22">
                  <c:v>0.0414477160135135</c:v>
                </c:pt>
                <c:pt idx="23">
                  <c:v>0.0421682135135135</c:v>
                </c:pt>
                <c:pt idx="24">
                  <c:v>0.0428531495608108</c:v>
                </c:pt>
                <c:pt idx="25">
                  <c:v>0.044029523277027</c:v>
                </c:pt>
                <c:pt idx="26">
                  <c:v>0.0445845972297297</c:v>
                </c:pt>
                <c:pt idx="27">
                  <c:v>0.0450628393243243</c:v>
                </c:pt>
                <c:pt idx="28">
                  <c:v>0.0459214273986486</c:v>
                </c:pt>
                <c:pt idx="29">
                  <c:v>0.0472513546959459</c:v>
                </c:pt>
                <c:pt idx="30">
                  <c:v>0.0481644207432432</c:v>
                </c:pt>
                <c:pt idx="31">
                  <c:v>0.0488972899662162</c:v>
                </c:pt>
                <c:pt idx="32">
                  <c:v>0.0498204441554054</c:v>
                </c:pt>
                <c:pt idx="33">
                  <c:v>0.0507971464864865</c:v>
                </c:pt>
                <c:pt idx="34">
                  <c:v>0.0535936600675676</c:v>
                </c:pt>
                <c:pt idx="35">
                  <c:v>0.0548461076351351</c:v>
                </c:pt>
                <c:pt idx="36">
                  <c:v>0.0557379615878378</c:v>
                </c:pt>
                <c:pt idx="37">
                  <c:v>0.0566782666216216</c:v>
                </c:pt>
                <c:pt idx="38">
                  <c:v>0.0577358620608108</c:v>
                </c:pt>
                <c:pt idx="39">
                  <c:v>0.0588080188175676</c:v>
                </c:pt>
                <c:pt idx="40">
                  <c:v>0.059824755777027</c:v>
                </c:pt>
                <c:pt idx="41">
                  <c:v>0.0606626376689189</c:v>
                </c:pt>
                <c:pt idx="42">
                  <c:v>0.0616590923648649</c:v>
                </c:pt>
                <c:pt idx="43">
                  <c:v>0.0642890663175676</c:v>
                </c:pt>
                <c:pt idx="44">
                  <c:v>0.0656966733108108</c:v>
                </c:pt>
                <c:pt idx="45">
                  <c:v>0.0686215569594595</c:v>
                </c:pt>
                <c:pt idx="46">
                  <c:v>0.06931605125</c:v>
                </c:pt>
                <c:pt idx="47">
                  <c:v>0.0698278531756757</c:v>
                </c:pt>
                <c:pt idx="48">
                  <c:v>0.070456839527027</c:v>
                </c:pt>
                <c:pt idx="49">
                  <c:v>0.0712760048648649</c:v>
                </c:pt>
                <c:pt idx="50">
                  <c:v>0.0722390757094594</c:v>
                </c:pt>
                <c:pt idx="51">
                  <c:v>0.0768537342567568</c:v>
                </c:pt>
                <c:pt idx="52">
                  <c:v>0.0772417949662162</c:v>
                </c:pt>
                <c:pt idx="53">
                  <c:v>0.0777540088175676</c:v>
                </c:pt>
                <c:pt idx="54">
                  <c:v>0.0782650808783784</c:v>
                </c:pt>
                <c:pt idx="55">
                  <c:v>0.0791697184797297</c:v>
                </c:pt>
                <c:pt idx="56">
                  <c:v>0.0802001809121622</c:v>
                </c:pt>
                <c:pt idx="57">
                  <c:v>0.0825309301013513</c:v>
                </c:pt>
                <c:pt idx="58">
                  <c:v>0.0838373377364865</c:v>
                </c:pt>
                <c:pt idx="59">
                  <c:v>0.0850851121621622</c:v>
                </c:pt>
                <c:pt idx="60">
                  <c:v>0.0863689659459459</c:v>
                </c:pt>
                <c:pt idx="61">
                  <c:v>0.0876666511824324</c:v>
                </c:pt>
                <c:pt idx="62">
                  <c:v>0.0889953307094595</c:v>
                </c:pt>
                <c:pt idx="63">
                  <c:v>0.0902540291216216</c:v>
                </c:pt>
                <c:pt idx="64">
                  <c:v>0.0915704309121622</c:v>
                </c:pt>
                <c:pt idx="65">
                  <c:v>0.092882359527027</c:v>
                </c:pt>
                <c:pt idx="66">
                  <c:v>0.0942503198310811</c:v>
                </c:pt>
                <c:pt idx="67">
                  <c:v>0.0955654738513514</c:v>
                </c:pt>
                <c:pt idx="68">
                  <c:v>0.0968849950675676</c:v>
                </c:pt>
                <c:pt idx="69">
                  <c:v>0.0981971356418919</c:v>
                </c:pt>
                <c:pt idx="70">
                  <c:v>0.0995092762162162</c:v>
                </c:pt>
                <c:pt idx="71">
                  <c:v>0.100830669087838</c:v>
                </c:pt>
                <c:pt idx="72">
                  <c:v>0.102160066486486</c:v>
                </c:pt>
                <c:pt idx="73">
                  <c:v>0.103480835472973</c:v>
                </c:pt>
                <c:pt idx="74">
                  <c:v>0.104857530168919</c:v>
                </c:pt>
                <c:pt idx="75">
                  <c:v>0.106192436554054</c:v>
                </c:pt>
                <c:pt idx="76">
                  <c:v>0.107520586182432</c:v>
                </c:pt>
                <c:pt idx="77">
                  <c:v>0.108848735810811</c:v>
                </c:pt>
                <c:pt idx="78">
                  <c:v>0.110182500405405</c:v>
                </c:pt>
                <c:pt idx="79">
                  <c:v>0.111505764932432</c:v>
                </c:pt>
                <c:pt idx="80">
                  <c:v>0.11283027722973</c:v>
                </c:pt>
                <c:pt idx="81">
                  <c:v>0.114149904425676</c:v>
                </c:pt>
                <c:pt idx="82">
                  <c:v>0.115511213952703</c:v>
                </c:pt>
                <c:pt idx="83">
                  <c:v>0.116838221790541</c:v>
                </c:pt>
                <c:pt idx="84">
                  <c:v>0.118163357972973</c:v>
                </c:pt>
                <c:pt idx="85">
                  <c:v>0.119487246385135</c:v>
                </c:pt>
                <c:pt idx="86">
                  <c:v>0.120817267668919</c:v>
                </c:pt>
                <c:pt idx="87">
                  <c:v>0.122326601959459</c:v>
                </c:pt>
                <c:pt idx="88">
                  <c:v>0.12366348597973</c:v>
                </c:pt>
                <c:pt idx="89">
                  <c:v>0.124995378918919</c:v>
                </c:pt>
                <c:pt idx="90">
                  <c:v>0.126374569155405</c:v>
                </c:pt>
                <c:pt idx="91">
                  <c:v>0.127706462094595</c:v>
                </c:pt>
                <c:pt idx="92">
                  <c:v>0.129037107263514</c:v>
                </c:pt>
                <c:pt idx="93">
                  <c:v>0.130362243445946</c:v>
                </c:pt>
                <c:pt idx="94">
                  <c:v>0.131691746824324</c:v>
                </c:pt>
                <c:pt idx="95">
                  <c:v>0.13432798777027</c:v>
                </c:pt>
                <c:pt idx="96">
                  <c:v>0.135669756891892</c:v>
                </c:pt>
                <c:pt idx="97">
                  <c:v>0.137052066554054</c:v>
                </c:pt>
                <c:pt idx="98">
                  <c:v>0.138392587905405</c:v>
                </c:pt>
                <c:pt idx="99">
                  <c:v>0.139734980912162</c:v>
                </c:pt>
                <c:pt idx="100">
                  <c:v>0.141072488817568</c:v>
                </c:pt>
                <c:pt idx="101">
                  <c:v>0.142418625135135</c:v>
                </c:pt>
                <c:pt idx="102">
                  <c:v>0.143754261385135</c:v>
                </c:pt>
                <c:pt idx="103">
                  <c:v>0.145091145405405</c:v>
                </c:pt>
                <c:pt idx="104">
                  <c:v>0.146421896554054</c:v>
                </c:pt>
                <c:pt idx="105">
                  <c:v>0.147799321114865</c:v>
                </c:pt>
                <c:pt idx="106">
                  <c:v>0.149141714121622</c:v>
                </c:pt>
                <c:pt idx="107">
                  <c:v>0.150482341452703</c:v>
                </c:pt>
                <c:pt idx="108">
                  <c:v>0.151821721013514</c:v>
                </c:pt>
                <c:pt idx="109">
                  <c:v>0.153159228918919</c:v>
                </c:pt>
                <c:pt idx="110">
                  <c:v>0.154496736824324</c:v>
                </c:pt>
                <c:pt idx="111">
                  <c:v>0.155836116385135</c:v>
                </c:pt>
                <c:pt idx="112">
                  <c:v>0.157173000405405</c:v>
                </c:pt>
                <c:pt idx="113">
                  <c:v>0.158549801081081</c:v>
                </c:pt>
                <c:pt idx="114">
                  <c:v>0.159887932871622</c:v>
                </c:pt>
                <c:pt idx="115">
                  <c:v>0.161219931790541</c:v>
                </c:pt>
                <c:pt idx="116">
                  <c:v>0.162545797837838</c:v>
                </c:pt>
                <c:pt idx="117">
                  <c:v>0.163873429560811</c:v>
                </c:pt>
                <c:pt idx="118">
                  <c:v>0.165204804594595</c:v>
                </c:pt>
                <c:pt idx="119">
                  <c:v>0.166535555743243</c:v>
                </c:pt>
                <c:pt idx="120">
                  <c:v>0.167876183074324</c:v>
                </c:pt>
                <c:pt idx="121">
                  <c:v>0.169257868851351</c:v>
                </c:pt>
                <c:pt idx="122">
                  <c:v>0.170610761925676</c:v>
                </c:pt>
                <c:pt idx="123">
                  <c:v>0.171951907162162</c:v>
                </c:pt>
                <c:pt idx="124">
                  <c:v>0.173289415067568</c:v>
                </c:pt>
                <c:pt idx="125">
                  <c:v>0.174633055844595</c:v>
                </c:pt>
                <c:pt idx="126">
                  <c:v>0.175973059290541</c:v>
                </c:pt>
                <c:pt idx="127">
                  <c:v>0.177311191081081</c:v>
                </c:pt>
                <c:pt idx="128">
                  <c:v>0.178648698986486</c:v>
                </c:pt>
                <c:pt idx="129">
                  <c:v>0.180026747432432</c:v>
                </c:pt>
                <c:pt idx="130">
                  <c:v>0.181363007567568</c:v>
                </c:pt>
                <c:pt idx="131">
                  <c:v>0.182702387128378</c:v>
                </c:pt>
                <c:pt idx="132">
                  <c:v>0.184043638344595</c:v>
                </c:pt>
                <c:pt idx="133">
                  <c:v>0.18538239402027</c:v>
                </c:pt>
                <c:pt idx="134">
                  <c:v>0.186726034797297</c:v>
                </c:pt>
                <c:pt idx="135">
                  <c:v>0.188072795</c:v>
                </c:pt>
                <c:pt idx="136">
                  <c:v>0.189402298378378</c:v>
                </c:pt>
                <c:pt idx="137">
                  <c:v>0.190788351351351</c:v>
                </c:pt>
                <c:pt idx="138">
                  <c:v>0.192125859256757</c:v>
                </c:pt>
                <c:pt idx="139">
                  <c:v>0.194778215236486</c:v>
                </c:pt>
                <c:pt idx="140">
                  <c:v>0.196107718614865</c:v>
                </c:pt>
                <c:pt idx="141">
                  <c:v>0.197429841351351</c:v>
                </c:pt>
                <c:pt idx="142">
                  <c:v>0.198766725371622</c:v>
                </c:pt>
                <c:pt idx="143">
                  <c:v>0.200113485574324</c:v>
                </c:pt>
                <c:pt idx="144">
                  <c:v>0.201494547466216</c:v>
                </c:pt>
                <c:pt idx="145">
                  <c:v>0.202840683783784</c:v>
                </c:pt>
                <c:pt idx="146">
                  <c:v>0.204186196216216</c:v>
                </c:pt>
                <c:pt idx="147">
                  <c:v>0.205519442905405</c:v>
                </c:pt>
                <c:pt idx="148">
                  <c:v>0.206857574695946</c:v>
                </c:pt>
                <c:pt idx="149">
                  <c:v>0.208198825912162</c:v>
                </c:pt>
                <c:pt idx="150">
                  <c:v>0.209531448716216</c:v>
                </c:pt>
                <c:pt idx="151">
                  <c:v>0.210871452162162</c:v>
                </c:pt>
                <c:pt idx="152">
                  <c:v>0.213544702297297</c:v>
                </c:pt>
                <c:pt idx="153">
                  <c:v>0.214881586317568</c:v>
                </c:pt>
                <c:pt idx="154">
                  <c:v>0.21622585097973</c:v>
                </c:pt>
                <c:pt idx="155">
                  <c:v>0.217571363412162</c:v>
                </c:pt>
                <c:pt idx="156">
                  <c:v>0.218916251959459</c:v>
                </c:pt>
                <c:pt idx="157">
                  <c:v>0.22025313597973</c:v>
                </c:pt>
                <c:pt idx="158">
                  <c:v>0.221600520067568</c:v>
                </c:pt>
                <c:pt idx="159">
                  <c:v>0.222990834256757</c:v>
                </c:pt>
                <c:pt idx="160">
                  <c:v>0.224328966047297</c:v>
                </c:pt>
                <c:pt idx="161">
                  <c:v>0.225663460506757</c:v>
                </c:pt>
                <c:pt idx="162">
                  <c:v>0.227004087837838</c:v>
                </c:pt>
                <c:pt idx="163">
                  <c:v>0.228336710641892</c:v>
                </c:pt>
                <c:pt idx="164">
                  <c:v>0.229671205101351</c:v>
                </c:pt>
                <c:pt idx="165">
                  <c:v>0.231009960777027</c:v>
                </c:pt>
                <c:pt idx="166">
                  <c:v>0.232346844797297</c:v>
                </c:pt>
                <c:pt idx="167">
                  <c:v>0.233729778344595</c:v>
                </c:pt>
                <c:pt idx="168">
                  <c:v>0.235069157905405</c:v>
                </c:pt>
                <c:pt idx="169">
                  <c:v>0.236414046452703</c:v>
                </c:pt>
                <c:pt idx="170">
                  <c:v>0.237754673783784</c:v>
                </c:pt>
                <c:pt idx="171">
                  <c:v>0.239088544358108</c:v>
                </c:pt>
                <c:pt idx="172">
                  <c:v>0.240421167162162</c:v>
                </c:pt>
                <c:pt idx="173">
                  <c:v>0.241759922837838</c:v>
                </c:pt>
                <c:pt idx="174">
                  <c:v>0.243096288952703</c:v>
                </c:pt>
                <c:pt idx="175">
                  <c:v>0.244471841858108</c:v>
                </c:pt>
                <c:pt idx="176">
                  <c:v>0.245809455743243</c:v>
                </c:pt>
                <c:pt idx="177">
                  <c:v>0.247140206891892</c:v>
                </c:pt>
                <c:pt idx="178">
                  <c:v>0.248472205810811</c:v>
                </c:pt>
                <c:pt idx="179">
                  <c:v>0.249818966013513</c:v>
                </c:pt>
                <c:pt idx="180">
                  <c:v>0.25116021722973</c:v>
                </c:pt>
                <c:pt idx="181">
                  <c:v>0.252499596790541</c:v>
                </c:pt>
                <c:pt idx="182">
                  <c:v>0.253847086858108</c:v>
                </c:pt>
                <c:pt idx="183">
                  <c:v>0.255241144358108</c:v>
                </c:pt>
                <c:pt idx="184">
                  <c:v>0.256565550675676</c:v>
                </c:pt>
                <c:pt idx="185">
                  <c:v>0.257898691385135</c:v>
                </c:pt>
                <c:pt idx="186">
                  <c:v>0.259238694831081</c:v>
                </c:pt>
                <c:pt idx="187">
                  <c:v>0.260561441452703</c:v>
                </c:pt>
                <c:pt idx="188">
                  <c:v>0.261892816486487</c:v>
                </c:pt>
                <c:pt idx="189">
                  <c:v>0.263227204966216</c:v>
                </c:pt>
                <c:pt idx="190">
                  <c:v>0.264567208412162</c:v>
                </c:pt>
                <c:pt idx="191">
                  <c:v>0.265955650945946</c:v>
                </c:pt>
                <c:pt idx="192">
                  <c:v>0.267300539493243</c:v>
                </c:pt>
                <c:pt idx="193">
                  <c:v>0.268636175743243</c:v>
                </c:pt>
                <c:pt idx="194">
                  <c:v>0.269973683648649</c:v>
                </c:pt>
                <c:pt idx="195">
                  <c:v>0.271305058682432</c:v>
                </c:pt>
                <c:pt idx="196">
                  <c:v>0.272646309898649</c:v>
                </c:pt>
                <c:pt idx="197">
                  <c:v>0.273977684932432</c:v>
                </c:pt>
                <c:pt idx="198">
                  <c:v>0.275307188310811</c:v>
                </c:pt>
                <c:pt idx="199">
                  <c:v>0.27667723222973</c:v>
                </c:pt>
                <c:pt idx="200">
                  <c:v>0.27801536402027</c:v>
                </c:pt>
                <c:pt idx="201">
                  <c:v>0.279357239121622</c:v>
                </c:pt>
                <c:pt idx="202">
                  <c:v>0.280694123141892</c:v>
                </c:pt>
                <c:pt idx="203">
                  <c:v>0.282032254932432</c:v>
                </c:pt>
                <c:pt idx="204">
                  <c:v>0.283362382195946</c:v>
                </c:pt>
                <c:pt idx="205">
                  <c:v>0.284703009527027</c:v>
                </c:pt>
                <c:pt idx="206">
                  <c:v>0.286033760675676</c:v>
                </c:pt>
                <c:pt idx="207">
                  <c:v>0.287419813648649</c:v>
                </c:pt>
                <c:pt idx="208">
                  <c:v>0.288756697668919</c:v>
                </c:pt>
                <c:pt idx="209">
                  <c:v>0.290086824932432</c:v>
                </c:pt>
                <c:pt idx="210">
                  <c:v>0.291411443209459</c:v>
                </c:pt>
                <c:pt idx="211">
                  <c:v>0.292752694425676</c:v>
                </c:pt>
                <c:pt idx="212">
                  <c:v>0.294083445574324</c:v>
                </c:pt>
                <c:pt idx="213">
                  <c:v>0.295414196722973</c:v>
                </c:pt>
                <c:pt idx="214">
                  <c:v>0.296750456858108</c:v>
                </c:pt>
                <c:pt idx="215">
                  <c:v>0.29813027097973</c:v>
                </c:pt>
                <c:pt idx="216">
                  <c:v>0.299464659459459</c:v>
                </c:pt>
                <c:pt idx="217">
                  <c:v>0.300808300236487</c:v>
                </c:pt>
                <c:pt idx="218">
                  <c:v>0.302148821587838</c:v>
                </c:pt>
                <c:pt idx="219">
                  <c:v>0.303475205540541</c:v>
                </c:pt>
                <c:pt idx="220">
                  <c:v>0.30480834625</c:v>
                </c:pt>
                <c:pt idx="221">
                  <c:v>0.306140345168919</c:v>
                </c:pt>
                <c:pt idx="222">
                  <c:v>0.307475981418919</c:v>
                </c:pt>
                <c:pt idx="223">
                  <c:v>0.308852782094595</c:v>
                </c:pt>
                <c:pt idx="224">
                  <c:v>0.310178542162162</c:v>
                </c:pt>
                <c:pt idx="225">
                  <c:v>0.311507421655405</c:v>
                </c:pt>
                <c:pt idx="226">
                  <c:v>0.312838172804054</c:v>
                </c:pt>
                <c:pt idx="227">
                  <c:v>0.314170689628378</c:v>
                </c:pt>
                <c:pt idx="228">
                  <c:v>0.315504454222973</c:v>
                </c:pt>
                <c:pt idx="229">
                  <c:v>0.316837594932432</c:v>
                </c:pt>
                <c:pt idx="230">
                  <c:v>0.318168969966216</c:v>
                </c:pt>
                <c:pt idx="231">
                  <c:v>0.319510739087838</c:v>
                </c:pt>
                <c:pt idx="232">
                  <c:v>0.320883172567568</c:v>
                </c:pt>
                <c:pt idx="233">
                  <c:v>0.322226919324324</c:v>
                </c:pt>
                <c:pt idx="234">
                  <c:v>0.323568794425676</c:v>
                </c:pt>
                <c:pt idx="235">
                  <c:v>0.324902041114865</c:v>
                </c:pt>
                <c:pt idx="236">
                  <c:v>0.326227801182432</c:v>
                </c:pt>
                <c:pt idx="237">
                  <c:v>0.327561565777027</c:v>
                </c:pt>
                <c:pt idx="238">
                  <c:v>0.328894706486486</c:v>
                </c:pt>
                <c:pt idx="239">
                  <c:v>0.330235851722973</c:v>
                </c:pt>
                <c:pt idx="240">
                  <c:v>0.331610780743243</c:v>
                </c:pt>
                <c:pt idx="241">
                  <c:v>0.332945169222973</c:v>
                </c:pt>
                <c:pt idx="242">
                  <c:v>0.334267809864865</c:v>
                </c:pt>
                <c:pt idx="243">
                  <c:v>0.335606459560811</c:v>
                </c:pt>
                <c:pt idx="244">
                  <c:v>0.338771587195946</c:v>
                </c:pt>
                <c:pt idx="245">
                  <c:v>0.340097347263514</c:v>
                </c:pt>
                <c:pt idx="246">
                  <c:v>0.341477161385135</c:v>
                </c:pt>
                <c:pt idx="247">
                  <c:v>0.342807182668919</c:v>
                </c:pt>
                <c:pt idx="248">
                  <c:v>0.34414645625</c:v>
                </c:pt>
                <c:pt idx="249">
                  <c:v>0.345481468614865</c:v>
                </c:pt>
                <c:pt idx="250">
                  <c:v>0.346820742195946</c:v>
                </c:pt>
                <c:pt idx="251">
                  <c:v>0.348152635135135</c:v>
                </c:pt>
                <c:pt idx="252">
                  <c:v>0.349484528074324</c:v>
                </c:pt>
                <c:pt idx="253">
                  <c:v>0.350827544966216</c:v>
                </c:pt>
                <c:pt idx="254">
                  <c:v>0.352196235135135</c:v>
                </c:pt>
                <c:pt idx="255">
                  <c:v>0.353530623614865</c:v>
                </c:pt>
                <c:pt idx="256">
                  <c:v>0.354861892668919</c:v>
                </c:pt>
                <c:pt idx="257">
                  <c:v>0.356179648209459</c:v>
                </c:pt>
                <c:pt idx="258">
                  <c:v>0.357501664966216</c:v>
                </c:pt>
                <c:pt idx="259">
                  <c:v>0.358834805675676</c:v>
                </c:pt>
                <c:pt idx="260">
                  <c:v>0.360156822432432</c:v>
                </c:pt>
                <c:pt idx="261">
                  <c:v>0.361483100405405</c:v>
                </c:pt>
                <c:pt idx="262">
                  <c:v>0.362856675675676</c:v>
                </c:pt>
                <c:pt idx="263">
                  <c:v>0.364190334290541</c:v>
                </c:pt>
                <c:pt idx="264">
                  <c:v>0.36552336902027</c:v>
                </c:pt>
                <c:pt idx="265">
                  <c:v>0.366851518648649</c:v>
                </c:pt>
                <c:pt idx="266">
                  <c:v>0.368169168209459</c:v>
                </c:pt>
                <c:pt idx="267">
                  <c:v>0.369492326756757</c:v>
                </c:pt>
                <c:pt idx="268">
                  <c:v>0.370809976317568</c:v>
                </c:pt>
                <c:pt idx="269">
                  <c:v>0.372138749831081</c:v>
                </c:pt>
                <c:pt idx="270">
                  <c:v>0.373503696689189</c:v>
                </c:pt>
                <c:pt idx="271">
                  <c:v>0.374829974662162</c:v>
                </c:pt>
                <c:pt idx="272">
                  <c:v>0.376150743648649</c:v>
                </c:pt>
                <c:pt idx="273">
                  <c:v>0.377476397736486</c:v>
                </c:pt>
                <c:pt idx="274">
                  <c:v>0.378801427939189</c:v>
                </c:pt>
                <c:pt idx="275">
                  <c:v>0.380132591013514</c:v>
                </c:pt>
                <c:pt idx="276">
                  <c:v>0.381447121148649</c:v>
                </c:pt>
                <c:pt idx="277">
                  <c:v>0.382776412567568</c:v>
                </c:pt>
                <c:pt idx="278">
                  <c:v>0.384141359425676</c:v>
                </c:pt>
                <c:pt idx="279">
                  <c:v>0.38547002695946</c:v>
                </c:pt>
                <c:pt idx="280">
                  <c:v>0.386787570540541</c:v>
                </c:pt>
                <c:pt idx="281">
                  <c:v>0.388098357364865</c:v>
                </c:pt>
                <c:pt idx="282">
                  <c:v>0.3894128875</c:v>
                </c:pt>
                <c:pt idx="283">
                  <c:v>0.390723050439189</c:v>
                </c:pt>
                <c:pt idx="284">
                  <c:v>0.392042465675676</c:v>
                </c:pt>
                <c:pt idx="285">
                  <c:v>0.393366766013514</c:v>
                </c:pt>
                <c:pt idx="286">
                  <c:v>0.394727863581081</c:v>
                </c:pt>
                <c:pt idx="287">
                  <c:v>0.396047172837838</c:v>
                </c:pt>
                <c:pt idx="288">
                  <c:v>0.397366588074324</c:v>
                </c:pt>
                <c:pt idx="289">
                  <c:v>0.398677374898649</c:v>
                </c:pt>
                <c:pt idx="290">
                  <c:v>0.39999616625</c:v>
                </c:pt>
                <c:pt idx="291">
                  <c:v>0.401308200844595</c:v>
                </c:pt>
                <c:pt idx="292">
                  <c:v>0.402626368310811</c:v>
                </c:pt>
                <c:pt idx="293">
                  <c:v>0.403924159527027</c:v>
                </c:pt>
                <c:pt idx="294">
                  <c:v>0.405279124222973</c:v>
                </c:pt>
                <c:pt idx="295">
                  <c:v>0.406598539459459</c:v>
                </c:pt>
                <c:pt idx="296">
                  <c:v>0.407909326283784</c:v>
                </c:pt>
                <c:pt idx="297">
                  <c:v>0.409221878783784</c:v>
                </c:pt>
                <c:pt idx="298">
                  <c:v>0.410546179121622</c:v>
                </c:pt>
                <c:pt idx="299">
                  <c:v>0.411860603277027</c:v>
                </c:pt>
                <c:pt idx="300">
                  <c:v>0.413179288648649</c:v>
                </c:pt>
                <c:pt idx="301">
                  <c:v>0.41449797402027</c:v>
                </c:pt>
                <c:pt idx="302">
                  <c:v>0.415862708918919</c:v>
                </c:pt>
                <c:pt idx="303">
                  <c:v>0.417165385236487</c:v>
                </c:pt>
                <c:pt idx="304">
                  <c:v>0.418479185506757</c:v>
                </c:pt>
                <c:pt idx="305">
                  <c:v>0.419781967804054</c:v>
                </c:pt>
                <c:pt idx="306">
                  <c:v>0.421084020236486</c:v>
                </c:pt>
                <c:pt idx="307">
                  <c:v>0.422383577128378</c:v>
                </c:pt>
                <c:pt idx="308">
                  <c:v>0.423688748986486</c:v>
                </c:pt>
                <c:pt idx="309">
                  <c:v>0.424996934290541</c:v>
                </c:pt>
                <c:pt idx="310">
                  <c:v>0.426347425810811</c:v>
                </c:pt>
                <c:pt idx="311">
                  <c:v>0.427666735067568</c:v>
                </c:pt>
                <c:pt idx="312">
                  <c:v>0.428977309932432</c:v>
                </c:pt>
                <c:pt idx="313">
                  <c:v>0.430281128040541</c:v>
                </c:pt>
                <c:pt idx="314">
                  <c:v>0.431576941621622</c:v>
                </c:pt>
                <c:pt idx="315">
                  <c:v>0.432885750810811</c:v>
                </c:pt>
                <c:pt idx="316">
                  <c:v>0.434181564391892</c:v>
                </c:pt>
                <c:pt idx="317">
                  <c:v>0.435478625743243</c:v>
                </c:pt>
                <c:pt idx="318">
                  <c:v>0.436822984391892</c:v>
                </c:pt>
                <c:pt idx="319">
                  <c:v>0.438121293513514</c:v>
                </c:pt>
                <c:pt idx="320">
                  <c:v>0.439384041182432</c:v>
                </c:pt>
                <c:pt idx="321">
                  <c:v>0.440727787939189</c:v>
                </c:pt>
                <c:pt idx="322">
                  <c:v>0.442029734391892</c:v>
                </c:pt>
                <c:pt idx="323">
                  <c:v>0.443337189831081</c:v>
                </c:pt>
                <c:pt idx="324">
                  <c:v>0.444633627297297</c:v>
                </c:pt>
                <c:pt idx="325">
                  <c:v>0.445942436486486</c:v>
                </c:pt>
                <c:pt idx="326">
                  <c:v>0.447277436858108</c:v>
                </c:pt>
                <c:pt idx="327">
                  <c:v>0.448577511655405</c:v>
                </c:pt>
                <c:pt idx="328">
                  <c:v>0.449871971486487</c:v>
                </c:pt>
                <c:pt idx="329">
                  <c:v>0.451156555135135</c:v>
                </c:pt>
                <c:pt idx="330">
                  <c:v>0.452440514898649</c:v>
                </c:pt>
                <c:pt idx="331">
                  <c:v>0.453736846385135</c:v>
                </c:pt>
                <c:pt idx="332">
                  <c:v>0.455022053918919</c:v>
                </c:pt>
                <c:pt idx="333">
                  <c:v>0.456304659932432</c:v>
                </c:pt>
                <c:pt idx="334">
                  <c:v>0.457643191655405</c:v>
                </c:pt>
                <c:pt idx="335">
                  <c:v>0.458931412635135</c:v>
                </c:pt>
                <c:pt idx="336">
                  <c:v>0.460215890304054</c:v>
                </c:pt>
                <c:pt idx="337">
                  <c:v>0.461502239628378</c:v>
                </c:pt>
                <c:pt idx="338">
                  <c:v>0.46277621722973</c:v>
                </c:pt>
                <c:pt idx="339">
                  <c:v>0.464059447128378</c:v>
                </c:pt>
                <c:pt idx="340">
                  <c:v>0.46533592027027</c:v>
                </c:pt>
                <c:pt idx="341">
                  <c:v>0.466616760608108</c:v>
                </c:pt>
                <c:pt idx="342">
                  <c:v>0.467921920472973</c:v>
                </c:pt>
                <c:pt idx="343">
                  <c:v>0.469189035337838</c:v>
                </c:pt>
                <c:pt idx="344">
                  <c:v>0.470472265236487</c:v>
                </c:pt>
                <c:pt idx="345">
                  <c:v>0.471752375709459</c:v>
                </c:pt>
                <c:pt idx="346">
                  <c:v>0.472941304966216</c:v>
                </c:pt>
                <c:pt idx="347">
                  <c:v>0.474274445675676</c:v>
                </c:pt>
                <c:pt idx="348">
                  <c:v>0.475553932263514</c:v>
                </c:pt>
                <c:pt idx="349">
                  <c:v>0.476827909864865</c:v>
                </c:pt>
                <c:pt idx="350">
                  <c:v>0.478166959493243</c:v>
                </c:pt>
                <c:pt idx="351">
                  <c:v>0.479439065439189</c:v>
                </c:pt>
                <c:pt idx="352">
                  <c:v>0.480709923614865</c:v>
                </c:pt>
                <c:pt idx="353">
                  <c:v>0.48197839222973</c:v>
                </c:pt>
                <c:pt idx="354">
                  <c:v>0.483243635439189</c:v>
                </c:pt>
                <c:pt idx="355">
                  <c:v>0.484510126418919</c:v>
                </c:pt>
                <c:pt idx="356">
                  <c:v>0.485766741216216</c:v>
                </c:pt>
                <c:pt idx="357">
                  <c:v>0.487035727736486</c:v>
                </c:pt>
                <c:pt idx="358">
                  <c:v>0.488342547297297</c:v>
                </c:pt>
                <c:pt idx="359">
                  <c:v>0.489626295101351</c:v>
                </c:pt>
                <c:pt idx="360">
                  <c:v>0.490899436858108</c:v>
                </c:pt>
                <c:pt idx="361">
                  <c:v>0.492170706959459</c:v>
                </c:pt>
                <c:pt idx="362">
                  <c:v>0.493434702398649</c:v>
                </c:pt>
                <c:pt idx="363">
                  <c:v>0.494712941216216</c:v>
                </c:pt>
                <c:pt idx="364">
                  <c:v>0.495976936655405</c:v>
                </c:pt>
                <c:pt idx="365">
                  <c:v>0.497231679797297</c:v>
                </c:pt>
                <c:pt idx="366">
                  <c:v>0.498531848581081</c:v>
                </c:pt>
                <c:pt idx="367">
                  <c:v>0.499787733513514</c:v>
                </c:pt>
                <c:pt idx="368">
                  <c:v>0.501041122905405</c:v>
                </c:pt>
                <c:pt idx="369">
                  <c:v>0.502303870574324</c:v>
                </c:pt>
                <c:pt idx="370">
                  <c:v>0.503557883851351</c:v>
                </c:pt>
                <c:pt idx="371">
                  <c:v>0.504819901655405</c:v>
                </c:pt>
                <c:pt idx="372">
                  <c:v>0.506078800033784</c:v>
                </c:pt>
                <c:pt idx="373">
                  <c:v>0.507336556621622</c:v>
                </c:pt>
                <c:pt idx="374">
                  <c:v>0.508577774256757</c:v>
                </c:pt>
                <c:pt idx="375">
                  <c:v>0.509887925202703</c:v>
                </c:pt>
                <c:pt idx="376">
                  <c:v>0.511154310202703</c:v>
                </c:pt>
                <c:pt idx="377">
                  <c:v>0.512407699594595</c:v>
                </c:pt>
                <c:pt idx="378">
                  <c:v>0.513659841216216</c:v>
                </c:pt>
                <c:pt idx="379">
                  <c:v>0.514911358952703</c:v>
                </c:pt>
                <c:pt idx="380">
                  <c:v>0.516174000641892</c:v>
                </c:pt>
                <c:pt idx="381">
                  <c:v>0.517428531824324</c:v>
                </c:pt>
                <c:pt idx="382">
                  <c:v>0.518689195878378</c:v>
                </c:pt>
                <c:pt idx="383">
                  <c:v>0.522497591182432</c:v>
                </c:pt>
                <c:pt idx="384">
                  <c:v>0.526218984493243</c:v>
                </c:pt>
                <c:pt idx="385">
                  <c:v>0.527458130506757</c:v>
                </c:pt>
                <c:pt idx="386">
                  <c:v>0.528707670608108</c:v>
                </c:pt>
                <c:pt idx="387">
                  <c:v>0.529997127364865</c:v>
                </c:pt>
                <c:pt idx="388">
                  <c:v>0.531244171925676</c:v>
                </c:pt>
                <c:pt idx="389">
                  <c:v>0.53250733152027</c:v>
                </c:pt>
                <c:pt idx="390">
                  <c:v>0.533753752195946</c:v>
                </c:pt>
                <c:pt idx="391">
                  <c:v>0.535001420641892</c:v>
                </c:pt>
                <c:pt idx="392">
                  <c:v>0.536245345777027</c:v>
                </c:pt>
                <c:pt idx="393">
                  <c:v>0.537498005304054</c:v>
                </c:pt>
                <c:pt idx="394">
                  <c:v>0.538741930439189</c:v>
                </c:pt>
                <c:pt idx="395">
                  <c:v>0.540021922939189</c:v>
                </c:pt>
                <c:pt idx="396">
                  <c:v>0.541127451554054</c:v>
                </c:pt>
                <c:pt idx="397">
                  <c:v>0.542473799831081</c:v>
                </c:pt>
                <c:pt idx="398">
                  <c:v>0.543722304121622</c:v>
                </c:pt>
                <c:pt idx="399">
                  <c:v>0.544955105304054</c:v>
                </c:pt>
                <c:pt idx="400">
                  <c:v>0.546194769222973</c:v>
                </c:pt>
                <c:pt idx="401">
                  <c:v>0.54742445097973</c:v>
                </c:pt>
                <c:pt idx="402">
                  <c:v>0.548654132736486</c:v>
                </c:pt>
                <c:pt idx="403">
                  <c:v>0.549938492432432</c:v>
                </c:pt>
                <c:pt idx="404">
                  <c:v>0.551174307060811</c:v>
                </c:pt>
                <c:pt idx="405">
                  <c:v>0.552410745574324</c:v>
                </c:pt>
                <c:pt idx="406">
                  <c:v>0.55365716625</c:v>
                </c:pt>
                <c:pt idx="407">
                  <c:v>0.554894228648649</c:v>
                </c:pt>
                <c:pt idx="408">
                  <c:v>0.556120167094595</c:v>
                </c:pt>
                <c:pt idx="409">
                  <c:v>0.55734610554054</c:v>
                </c:pt>
                <c:pt idx="410">
                  <c:v>0.558579530608108</c:v>
                </c:pt>
                <c:pt idx="411">
                  <c:v>0.559840912533784</c:v>
                </c:pt>
                <c:pt idx="412">
                  <c:v>0.561071842060811</c:v>
                </c:pt>
                <c:pt idx="413">
                  <c:v>0.562291541655405</c:v>
                </c:pt>
                <c:pt idx="414">
                  <c:v>0.563521117432433</c:v>
                </c:pt>
                <c:pt idx="415">
                  <c:v>0.564756202195946</c:v>
                </c:pt>
                <c:pt idx="416">
                  <c:v>0.565988897398649</c:v>
                </c:pt>
                <c:pt idx="417">
                  <c:v>0.567209738783784</c:v>
                </c:pt>
                <c:pt idx="418">
                  <c:v>0.568428708513513</c:v>
                </c:pt>
                <c:pt idx="419">
                  <c:v>0.569696847195946</c:v>
                </c:pt>
                <c:pt idx="420">
                  <c:v>0.570920184121622</c:v>
                </c:pt>
                <c:pt idx="421">
                  <c:v>0.572080932567568</c:v>
                </c:pt>
                <c:pt idx="422">
                  <c:v>0.573341184695946</c:v>
                </c:pt>
                <c:pt idx="423">
                  <c:v>0.574471668716216</c:v>
                </c:pt>
                <c:pt idx="424">
                  <c:v>0.575755004594595</c:v>
                </c:pt>
                <c:pt idx="425">
                  <c:v>0.576984580371622</c:v>
                </c:pt>
                <c:pt idx="426">
                  <c:v>0.578201678445946</c:v>
                </c:pt>
                <c:pt idx="427">
                  <c:v>0.579314893648649</c:v>
                </c:pt>
                <c:pt idx="428">
                  <c:v>0.580641171621622</c:v>
                </c:pt>
                <c:pt idx="429">
                  <c:v>0.581827699324324</c:v>
                </c:pt>
                <c:pt idx="430">
                  <c:v>0.583083584256757</c:v>
                </c:pt>
                <c:pt idx="431">
                  <c:v>0.584304943547297</c:v>
                </c:pt>
                <c:pt idx="432">
                  <c:v>0.585518922195946</c:v>
                </c:pt>
                <c:pt idx="433">
                  <c:v>0.586723860506757</c:v>
                </c:pt>
                <c:pt idx="434">
                  <c:v>0.587923701756757</c:v>
                </c:pt>
                <c:pt idx="435">
                  <c:v>0.589162105912162</c:v>
                </c:pt>
                <c:pt idx="436">
                  <c:v>0.59030309</c:v>
                </c:pt>
                <c:pt idx="437">
                  <c:v>0.591586943783784</c:v>
                </c:pt>
                <c:pt idx="438">
                  <c:v>0.592793435810811</c:v>
                </c:pt>
                <c:pt idx="439">
                  <c:v>0.593865592567568</c:v>
                </c:pt>
                <c:pt idx="440">
                  <c:v>0.595067611418919</c:v>
                </c:pt>
                <c:pt idx="441">
                  <c:v>0.596305097736486</c:v>
                </c:pt>
                <c:pt idx="442">
                  <c:v>0.597468235743243</c:v>
                </c:pt>
                <c:pt idx="443">
                  <c:v>0.598751865574324</c:v>
                </c:pt>
                <c:pt idx="444">
                  <c:v>0.599915733445946</c:v>
                </c:pt>
                <c:pt idx="445">
                  <c:v>0.60103935472973</c:v>
                </c:pt>
                <c:pt idx="446">
                  <c:v>0.602233698986487</c:v>
                </c:pt>
                <c:pt idx="447">
                  <c:v>0.603526287162162</c:v>
                </c:pt>
                <c:pt idx="448">
                  <c:v>0.604648554695946</c:v>
                </c:pt>
                <c:pt idx="449">
                  <c:v>0.605744101148649</c:v>
                </c:pt>
                <c:pt idx="450">
                  <c:v>0.606899340608108</c:v>
                </c:pt>
                <c:pt idx="451">
                  <c:v>0.608291526452703</c:v>
                </c:pt>
                <c:pt idx="452">
                  <c:v>0.609370545945946</c:v>
                </c:pt>
                <c:pt idx="453">
                  <c:v>0.610502595675676</c:v>
                </c:pt>
                <c:pt idx="454">
                  <c:v>0.611712207128378</c:v>
                </c:pt>
                <c:pt idx="455">
                  <c:v>0.612914331959459</c:v>
                </c:pt>
                <c:pt idx="456">
                  <c:v>0.614087464121622</c:v>
                </c:pt>
                <c:pt idx="457">
                  <c:v>0.615218572027027</c:v>
                </c:pt>
                <c:pt idx="458">
                  <c:v>0.616394823614865</c:v>
                </c:pt>
                <c:pt idx="459">
                  <c:v>0.617647471148649</c:v>
                </c:pt>
                <c:pt idx="460">
                  <c:v>0.618819131587838</c:v>
                </c:pt>
                <c:pt idx="461">
                  <c:v>0.619999326452703</c:v>
                </c:pt>
                <c:pt idx="462">
                  <c:v>0.621112965574324</c:v>
                </c:pt>
                <c:pt idx="463">
                  <c:v>0.622318009864865</c:v>
                </c:pt>
                <c:pt idx="464">
                  <c:v>0.623425834054054</c:v>
                </c:pt>
                <c:pt idx="465">
                  <c:v>0.62458918402027</c:v>
                </c:pt>
                <c:pt idx="466">
                  <c:v>0.625714700945946</c:v>
                </c:pt>
                <c:pt idx="467">
                  <c:v>0.626887809121622</c:v>
                </c:pt>
                <c:pt idx="468">
                  <c:v>0.628110322195946</c:v>
                </c:pt>
                <c:pt idx="469">
                  <c:v>0.629233637533784</c:v>
                </c:pt>
                <c:pt idx="470">
                  <c:v>0.630419541351351</c:v>
                </c:pt>
                <c:pt idx="471">
                  <c:v>0.631548153716216</c:v>
                </c:pt>
                <c:pt idx="472">
                  <c:v>0.632711703648649</c:v>
                </c:pt>
                <c:pt idx="473">
                  <c:v>0.633863717702703</c:v>
                </c:pt>
                <c:pt idx="474">
                  <c:v>0.635041511013514</c:v>
                </c:pt>
                <c:pt idx="475">
                  <c:v>0.636249556756757</c:v>
                </c:pt>
                <c:pt idx="476">
                  <c:v>0.637383890067568</c:v>
                </c:pt>
                <c:pt idx="477">
                  <c:v>0.638511572601351</c:v>
                </c:pt>
                <c:pt idx="478">
                  <c:v>0.639662338885135</c:v>
                </c:pt>
                <c:pt idx="479">
                  <c:v>0.640841803885135</c:v>
                </c:pt>
                <c:pt idx="480">
                  <c:v>0.641987049189189</c:v>
                </c:pt>
                <c:pt idx="481">
                  <c:v>0.643168385844595</c:v>
                </c:pt>
                <c:pt idx="482">
                  <c:v>0.644244815810811</c:v>
                </c:pt>
                <c:pt idx="483">
                  <c:v>0.645400773141892</c:v>
                </c:pt>
                <c:pt idx="484">
                  <c:v>0.646608606925676</c:v>
                </c:pt>
                <c:pt idx="485">
                  <c:v>0.647792639087838</c:v>
                </c:pt>
                <c:pt idx="486">
                  <c:v>0.648943605337838</c:v>
                </c:pt>
                <c:pt idx="487">
                  <c:v>0.650114535912162</c:v>
                </c:pt>
                <c:pt idx="488">
                  <c:v>0.651266749932432</c:v>
                </c:pt>
                <c:pt idx="489">
                  <c:v>0.6523834025</c:v>
                </c:pt>
                <c:pt idx="490">
                  <c:v>0.653577416824324</c:v>
                </c:pt>
                <c:pt idx="491">
                  <c:v>0.654735763716216</c:v>
                </c:pt>
                <c:pt idx="492">
                  <c:v>0.655906682297297</c:v>
                </c:pt>
                <c:pt idx="493">
                  <c:v>0.657029161790541</c:v>
                </c:pt>
                <c:pt idx="494">
                  <c:v>0.658193441587838</c:v>
                </c:pt>
                <c:pt idx="495">
                  <c:v>0.659306986722973</c:v>
                </c:pt>
                <c:pt idx="496">
                  <c:v>0.660442461824324</c:v>
                </c:pt>
                <c:pt idx="497">
                  <c:v>0.661578454831081</c:v>
                </c:pt>
                <c:pt idx="498">
                  <c:v>0.662731292736487</c:v>
                </c:pt>
                <c:pt idx="499">
                  <c:v>0.663883918682432</c:v>
                </c:pt>
                <c:pt idx="500">
                  <c:v>0.665021147466216</c:v>
                </c:pt>
                <c:pt idx="501">
                  <c:v>0.666156834527027</c:v>
                </c:pt>
                <c:pt idx="502">
                  <c:v>0.667287212567568</c:v>
                </c:pt>
                <c:pt idx="503">
                  <c:v>0.668433811621622</c:v>
                </c:pt>
                <c:pt idx="504">
                  <c:v>0.66953778652027</c:v>
                </c:pt>
                <c:pt idx="505">
                  <c:v>0.670679394493243</c:v>
                </c:pt>
                <c:pt idx="506">
                  <c:v>0.671800520236487</c:v>
                </c:pt>
                <c:pt idx="507">
                  <c:v>0.672928402736486</c:v>
                </c:pt>
                <c:pt idx="508">
                  <c:v>0.674090586925676</c:v>
                </c:pt>
                <c:pt idx="509">
                  <c:v>0.675215973885135</c:v>
                </c:pt>
                <c:pt idx="510">
                  <c:v>0.676340113074324</c:v>
                </c:pt>
                <c:pt idx="511">
                  <c:v>0.67746997320946</c:v>
                </c:pt>
                <c:pt idx="512">
                  <c:v>0.678586001891892</c:v>
                </c:pt>
                <c:pt idx="513">
                  <c:v>0.67970390222973</c:v>
                </c:pt>
                <c:pt idx="514">
                  <c:v>0.680803815878378</c:v>
                </c:pt>
                <c:pt idx="515">
                  <c:v>0.681927955067568</c:v>
                </c:pt>
                <c:pt idx="516">
                  <c:v>0.683076201824324</c:v>
                </c:pt>
                <c:pt idx="517">
                  <c:v>0.684196597702703</c:v>
                </c:pt>
                <c:pt idx="518">
                  <c:v>0.6852902725</c:v>
                </c:pt>
                <c:pt idx="519">
                  <c:v>0.686384571182433</c:v>
                </c:pt>
                <c:pt idx="520">
                  <c:v>0.687490723682433</c:v>
                </c:pt>
                <c:pt idx="521">
                  <c:v>0.688581279054054</c:v>
                </c:pt>
                <c:pt idx="522">
                  <c:v>0.689666843344595</c:v>
                </c:pt>
                <c:pt idx="523">
                  <c:v>0.690758646486486</c:v>
                </c:pt>
                <c:pt idx="524">
                  <c:v>0.69189587527027</c:v>
                </c:pt>
                <c:pt idx="525">
                  <c:v>0.692986948547297</c:v>
                </c:pt>
                <c:pt idx="526">
                  <c:v>0.694098610033784</c:v>
                </c:pt>
                <c:pt idx="527">
                  <c:v>0.695182926554054</c:v>
                </c:pt>
                <c:pt idx="528">
                  <c:v>0.696277637162162</c:v>
                </c:pt>
                <c:pt idx="529">
                  <c:v>0.697347498344595</c:v>
                </c:pt>
                <c:pt idx="530">
                  <c:v>0.698438677601351</c:v>
                </c:pt>
                <c:pt idx="531">
                  <c:v>0.699519768716216</c:v>
                </c:pt>
                <c:pt idx="532">
                  <c:v>0.700638904831081</c:v>
                </c:pt>
                <c:pt idx="533">
                  <c:v>0.701710013783784</c:v>
                </c:pt>
                <c:pt idx="534">
                  <c:v>0.702789233243243</c:v>
                </c:pt>
                <c:pt idx="535">
                  <c:v>0.703860342195946</c:v>
                </c:pt>
                <c:pt idx="536">
                  <c:v>0.704955676689189</c:v>
                </c:pt>
                <c:pt idx="537">
                  <c:v>0.706028033412162</c:v>
                </c:pt>
                <c:pt idx="538">
                  <c:v>0.707096540844595</c:v>
                </c:pt>
                <c:pt idx="539">
                  <c:v>0.708165672162162</c:v>
                </c:pt>
                <c:pt idx="540">
                  <c:v>0.709279605236487</c:v>
                </c:pt>
                <c:pt idx="541">
                  <c:v>0.710346970878379</c:v>
                </c:pt>
                <c:pt idx="542">
                  <c:v>0.711423800777027</c:v>
                </c:pt>
                <c:pt idx="543">
                  <c:v>0.712468294628378</c:v>
                </c:pt>
                <c:pt idx="544">
                  <c:v>0.713518921351351</c:v>
                </c:pt>
                <c:pt idx="545">
                  <c:v>0.714585039222973</c:v>
                </c:pt>
                <c:pt idx="546">
                  <c:v>0.715628803209459</c:v>
                </c:pt>
                <c:pt idx="547">
                  <c:v>0.71666944777027</c:v>
                </c:pt>
                <c:pt idx="548">
                  <c:v>0.717760403074324</c:v>
                </c:pt>
                <c:pt idx="549">
                  <c:v>0.718808322297297</c:v>
                </c:pt>
                <c:pt idx="550">
                  <c:v>0.719856971385135</c:v>
                </c:pt>
                <c:pt idx="551">
                  <c:v>0.720909469763513</c:v>
                </c:pt>
                <c:pt idx="552">
                  <c:v>0.722937434695946</c:v>
                </c:pt>
                <c:pt idx="553">
                  <c:v>0.723975477736486</c:v>
                </c:pt>
                <c:pt idx="554">
                  <c:v>0.725000007263514</c:v>
                </c:pt>
                <c:pt idx="555">
                  <c:v>0.726052387668919</c:v>
                </c:pt>
                <c:pt idx="556">
                  <c:v>0.72709552777027</c:v>
                </c:pt>
                <c:pt idx="557">
                  <c:v>0.728125460304054</c:v>
                </c:pt>
                <c:pt idx="558">
                  <c:v>0.729152897297297</c:v>
                </c:pt>
                <c:pt idx="559">
                  <c:v>0.730189586587838</c:v>
                </c:pt>
                <c:pt idx="560">
                  <c:v>0.731231266959459</c:v>
                </c:pt>
                <c:pt idx="561">
                  <c:v>0.732260469628378</c:v>
                </c:pt>
                <c:pt idx="562">
                  <c:v>0.73327906625</c:v>
                </c:pt>
                <c:pt idx="563">
                  <c:v>0.734343088513514</c:v>
                </c:pt>
                <c:pt idx="564">
                  <c:v>0.735365428445946</c:v>
                </c:pt>
                <c:pt idx="565">
                  <c:v>0.736372383209459</c:v>
                </c:pt>
                <c:pt idx="566">
                  <c:v>0.737400444087838</c:v>
                </c:pt>
                <c:pt idx="567">
                  <c:v>0.73840365554054</c:v>
                </c:pt>
                <c:pt idx="568">
                  <c:v>0.73941362375</c:v>
                </c:pt>
                <c:pt idx="569">
                  <c:v>0.740443556283784</c:v>
                </c:pt>
                <c:pt idx="570">
                  <c:v>0.741442918445946</c:v>
                </c:pt>
                <c:pt idx="571">
                  <c:v>0.742490201790541</c:v>
                </c:pt>
                <c:pt idx="572">
                  <c:v>0.743497050574324</c:v>
                </c:pt>
                <c:pt idx="573">
                  <c:v>0.744497142601351</c:v>
                </c:pt>
                <c:pt idx="574">
                  <c:v>0.745493491317568</c:v>
                </c:pt>
                <c:pt idx="575">
                  <c:v>0.746519680540541</c:v>
                </c:pt>
                <c:pt idx="576">
                  <c:v>0.747519666587838</c:v>
                </c:pt>
                <c:pt idx="577">
                  <c:v>0.748512895878378</c:v>
                </c:pt>
                <c:pt idx="578">
                  <c:v>0.749512258040541</c:v>
                </c:pt>
                <c:pt idx="579">
                  <c:v>0.750552784628378</c:v>
                </c:pt>
                <c:pt idx="580">
                  <c:v>0.751535925777027</c:v>
                </c:pt>
                <c:pt idx="581">
                  <c:v>0.752575110608108</c:v>
                </c:pt>
                <c:pt idx="582">
                  <c:v>0.753570835439189</c:v>
                </c:pt>
                <c:pt idx="583">
                  <c:v>0.754572069256757</c:v>
                </c:pt>
                <c:pt idx="584">
                  <c:v>0.755564674662162</c:v>
                </c:pt>
                <c:pt idx="585">
                  <c:v>0.756584001148649</c:v>
                </c:pt>
                <c:pt idx="586">
                  <c:v>0.757583363310811</c:v>
                </c:pt>
                <c:pt idx="587">
                  <c:v>0.758648527364865</c:v>
                </c:pt>
                <c:pt idx="588">
                  <c:v>0.759649137297297</c:v>
                </c:pt>
                <c:pt idx="589">
                  <c:v>0.760650477094595</c:v>
                </c:pt>
                <c:pt idx="590">
                  <c:v>0.761648073581081</c:v>
                </c:pt>
                <c:pt idx="591">
                  <c:v>0.762671143378378</c:v>
                </c:pt>
                <c:pt idx="592">
                  <c:v>0.76366936375</c:v>
                </c:pt>
                <c:pt idx="593">
                  <c:v>0.764675588648649</c:v>
                </c:pt>
                <c:pt idx="594">
                  <c:v>0.765702401756757</c:v>
                </c:pt>
                <c:pt idx="595">
                  <c:v>0.7667420925</c:v>
                </c:pt>
                <c:pt idx="596">
                  <c:v>0.76777753402027</c:v>
                </c:pt>
                <c:pt idx="597">
                  <c:v>0.768786878344595</c:v>
                </c:pt>
                <c:pt idx="598">
                  <c:v>0.769800589864865</c:v>
                </c:pt>
                <c:pt idx="599">
                  <c:v>0.77081242972973</c:v>
                </c:pt>
                <c:pt idx="600">
                  <c:v>0.771842362263514</c:v>
                </c:pt>
                <c:pt idx="601">
                  <c:v>0.772849317027027</c:v>
                </c:pt>
                <c:pt idx="602">
                  <c:v>0.773858143445946</c:v>
                </c:pt>
                <c:pt idx="603">
                  <c:v>0.774921753783784</c:v>
                </c:pt>
                <c:pt idx="604">
                  <c:v>0.775936195168919</c:v>
                </c:pt>
                <c:pt idx="605">
                  <c:v>0.776940654391892</c:v>
                </c:pt>
                <c:pt idx="606">
                  <c:v>0.778908420405405</c:v>
                </c:pt>
                <c:pt idx="607">
                  <c:v>0.779935127533784</c:v>
                </c:pt>
                <c:pt idx="608">
                  <c:v>0.780967037702703</c:v>
                </c:pt>
                <c:pt idx="609">
                  <c:v>0.781986988074324</c:v>
                </c:pt>
                <c:pt idx="610">
                  <c:v>0.783031151993243</c:v>
                </c:pt>
                <c:pt idx="611">
                  <c:v>0.78407356222973</c:v>
                </c:pt>
                <c:pt idx="612">
                  <c:v>0.785096008141892</c:v>
                </c:pt>
                <c:pt idx="613">
                  <c:v>0.786107436081081</c:v>
                </c:pt>
                <c:pt idx="614">
                  <c:v>0.787146208986486</c:v>
                </c:pt>
                <c:pt idx="615">
                  <c:v>0.788145677128378</c:v>
                </c:pt>
                <c:pt idx="616">
                  <c:v>0.78916437972973</c:v>
                </c:pt>
                <c:pt idx="617">
                  <c:v>0.790183082331081</c:v>
                </c:pt>
                <c:pt idx="618">
                  <c:v>0.791252719560811</c:v>
                </c:pt>
                <c:pt idx="619">
                  <c:v>0.792280050574324</c:v>
                </c:pt>
                <c:pt idx="620">
                  <c:v>0.793314974189189</c:v>
                </c:pt>
                <c:pt idx="621">
                  <c:v>0.794342411182432</c:v>
                </c:pt>
                <c:pt idx="622">
                  <c:v>0.795364857094595</c:v>
                </c:pt>
                <c:pt idx="623">
                  <c:v>0.796387303006757</c:v>
                </c:pt>
                <c:pt idx="624">
                  <c:v>0.797414222094595</c:v>
                </c:pt>
                <c:pt idx="625">
                  <c:v>0.798435420236487</c:v>
                </c:pt>
                <c:pt idx="626">
                  <c:v>0.799498924594595</c:v>
                </c:pt>
                <c:pt idx="627">
                  <c:v>0.800520122736486</c:v>
                </c:pt>
                <c:pt idx="628">
                  <c:v>0.801539449222973</c:v>
                </c:pt>
                <c:pt idx="629">
                  <c:v>0.802556386148649</c:v>
                </c:pt>
                <c:pt idx="630">
                  <c:v>0.803580703716216</c:v>
                </c:pt>
                <c:pt idx="631">
                  <c:v>0.804600136182432</c:v>
                </c:pt>
                <c:pt idx="632">
                  <c:v>0.805628820945946</c:v>
                </c:pt>
                <c:pt idx="633">
                  <c:v>0.806663850540541</c:v>
                </c:pt>
                <c:pt idx="634">
                  <c:v>0.807703753243243</c:v>
                </c:pt>
                <c:pt idx="635">
                  <c:v>0.808752920236487</c:v>
                </c:pt>
                <c:pt idx="636">
                  <c:v>0.809770481047297</c:v>
                </c:pt>
                <c:pt idx="637">
                  <c:v>0.810780661216216</c:v>
                </c:pt>
                <c:pt idx="638">
                  <c:v>0.81179011152027</c:v>
                </c:pt>
                <c:pt idx="639">
                  <c:v>0.812822645574324</c:v>
                </c:pt>
                <c:pt idx="640">
                  <c:v>0.81384083027027</c:v>
                </c:pt>
                <c:pt idx="641">
                  <c:v>0.814865771722973</c:v>
                </c:pt>
                <c:pt idx="642">
                  <c:v>0.815946015</c:v>
                </c:pt>
                <c:pt idx="643">
                  <c:v>0.816987071486486</c:v>
                </c:pt>
                <c:pt idx="644">
                  <c:v>0.818021889121622</c:v>
                </c:pt>
                <c:pt idx="645">
                  <c:v>0.819086029358108</c:v>
                </c:pt>
                <c:pt idx="646">
                  <c:v>0.82013020527027</c:v>
                </c:pt>
                <c:pt idx="647">
                  <c:v>0.821166376655405</c:v>
                </c:pt>
                <c:pt idx="648">
                  <c:v>0.822208786891892</c:v>
                </c:pt>
                <c:pt idx="649">
                  <c:v>0.823262427060811</c:v>
                </c:pt>
                <c:pt idx="650">
                  <c:v>0.824339656891892</c:v>
                </c:pt>
                <c:pt idx="651">
                  <c:v>0.825416380810811</c:v>
                </c:pt>
                <c:pt idx="652">
                  <c:v>0.826476883716216</c:v>
                </c:pt>
                <c:pt idx="653">
                  <c:v>0.827536244831081</c:v>
                </c:pt>
                <c:pt idx="654">
                  <c:v>0.828626694222973</c:v>
                </c:pt>
                <c:pt idx="655">
                  <c:v>0.82971516597973</c:v>
                </c:pt>
                <c:pt idx="656">
                  <c:v>0.830805615371622</c:v>
                </c:pt>
                <c:pt idx="657">
                  <c:v>0.831918524628378</c:v>
                </c:pt>
                <c:pt idx="658">
                  <c:v>0.833111797094595</c:v>
                </c:pt>
                <c:pt idx="659">
                  <c:v>0.834307683074324</c:v>
                </c:pt>
                <c:pt idx="660">
                  <c:v>0.835472998682432</c:v>
                </c:pt>
                <c:pt idx="661">
                  <c:v>0.836719125405405</c:v>
                </c:pt>
                <c:pt idx="662">
                  <c:v>0.837986864155405</c:v>
                </c:pt>
                <c:pt idx="663">
                  <c:v>0.839227151959459</c:v>
                </c:pt>
                <c:pt idx="664">
                  <c:v>0.8404743025</c:v>
                </c:pt>
                <c:pt idx="665">
                  <c:v>0.84172020527027</c:v>
                </c:pt>
                <c:pt idx="666">
                  <c:v>0.842992087263513</c:v>
                </c:pt>
                <c:pt idx="667">
                  <c:v>0.844235388513513</c:v>
                </c:pt>
                <c:pt idx="668">
                  <c:v>0.845454464222973</c:v>
                </c:pt>
                <c:pt idx="669">
                  <c:v>0.846582876621622</c:v>
                </c:pt>
                <c:pt idx="670">
                  <c:v>0.847659400574324</c:v>
                </c:pt>
                <c:pt idx="671">
                  <c:v>0.848853850810811</c:v>
                </c:pt>
                <c:pt idx="672">
                  <c:v>0.850009914121622</c:v>
                </c:pt>
                <c:pt idx="673">
                  <c:v>0.851236794391892</c:v>
                </c:pt>
                <c:pt idx="674">
                  <c:v>0.85255422</c:v>
                </c:pt>
                <c:pt idx="675">
                  <c:v>0.853769446418919</c:v>
                </c:pt>
              </c:strCache>
            </c:strRef>
          </c:cat>
          <c:val>
            <c:numRef>
              <c:f>[7]Лист1!$N$14:$N$689</c:f>
              <c:numCache>
                <c:formatCode>General</c:formatCode>
                <c:ptCount val="676"/>
                <c:pt idx="0">
                  <c:v>0</c:v>
                </c:pt>
                <c:pt idx="1">
                  <c:v>0.00141347993243243</c:v>
                </c:pt>
                <c:pt idx="2">
                  <c:v>0.00365761702702703</c:v>
                </c:pt>
                <c:pt idx="3">
                  <c:v>0.00851059013513514</c:v>
                </c:pt>
                <c:pt idx="4">
                  <c:v>0.0122876391891892</c:v>
                </c:pt>
                <c:pt idx="5">
                  <c:v>0.013578261722973</c:v>
                </c:pt>
                <c:pt idx="6">
                  <c:v>0.0148763708783784</c:v>
                </c:pt>
                <c:pt idx="7">
                  <c:v>0.0174423367567568</c:v>
                </c:pt>
                <c:pt idx="8">
                  <c:v>0.0187470966891892</c:v>
                </c:pt>
                <c:pt idx="9">
                  <c:v>0.0213842674662162</c:v>
                </c:pt>
                <c:pt idx="10">
                  <c:v>0.0226766556756757</c:v>
                </c:pt>
                <c:pt idx="11">
                  <c:v>0.0239610393581081</c:v>
                </c:pt>
                <c:pt idx="12">
                  <c:v>0.0265283469932432</c:v>
                </c:pt>
                <c:pt idx="13">
                  <c:v>0.0277815364189189</c:v>
                </c:pt>
                <c:pt idx="14">
                  <c:v>0.0290110182094595</c:v>
                </c:pt>
                <c:pt idx="15">
                  <c:v>0.0303015227702703</c:v>
                </c:pt>
                <c:pt idx="16">
                  <c:v>0.0315964065202703</c:v>
                </c:pt>
                <c:pt idx="17">
                  <c:v>0.0328975291216216</c:v>
                </c:pt>
                <c:pt idx="18">
                  <c:v>0.0342079040202703</c:v>
                </c:pt>
                <c:pt idx="19">
                  <c:v>0.0355034116554054</c:v>
                </c:pt>
                <c:pt idx="20">
                  <c:v>0.0367851938175676</c:v>
                </c:pt>
                <c:pt idx="21">
                  <c:v>0.0404147580405405</c:v>
                </c:pt>
                <c:pt idx="22">
                  <c:v>0.0414477160135135</c:v>
                </c:pt>
                <c:pt idx="23">
                  <c:v>0.0421682135135135</c:v>
                </c:pt>
                <c:pt idx="24">
                  <c:v>0.0428531495608108</c:v>
                </c:pt>
                <c:pt idx="25">
                  <c:v>0.044029523277027</c:v>
                </c:pt>
                <c:pt idx="26">
                  <c:v>0.0445845972297297</c:v>
                </c:pt>
                <c:pt idx="27">
                  <c:v>0.0450628393243243</c:v>
                </c:pt>
                <c:pt idx="28">
                  <c:v>0.0459214273986486</c:v>
                </c:pt>
                <c:pt idx="29">
                  <c:v>0.0472513546959459</c:v>
                </c:pt>
                <c:pt idx="30">
                  <c:v>0.0481644207432432</c:v>
                </c:pt>
                <c:pt idx="31">
                  <c:v>0.0488972899662162</c:v>
                </c:pt>
                <c:pt idx="32">
                  <c:v>0.0498204441554054</c:v>
                </c:pt>
                <c:pt idx="33">
                  <c:v>0.0507971464864865</c:v>
                </c:pt>
                <c:pt idx="34">
                  <c:v>0.0535936600675676</c:v>
                </c:pt>
                <c:pt idx="35">
                  <c:v>0.0548461076351351</c:v>
                </c:pt>
                <c:pt idx="36">
                  <c:v>0.0557379615878378</c:v>
                </c:pt>
                <c:pt idx="37">
                  <c:v>0.0566782666216216</c:v>
                </c:pt>
                <c:pt idx="38">
                  <c:v>0.0577358620608108</c:v>
                </c:pt>
                <c:pt idx="39">
                  <c:v>0.0588080188175676</c:v>
                </c:pt>
                <c:pt idx="40">
                  <c:v>0.059824755777027</c:v>
                </c:pt>
                <c:pt idx="41">
                  <c:v>0.0606626376689189</c:v>
                </c:pt>
                <c:pt idx="42">
                  <c:v>0.0616590923648649</c:v>
                </c:pt>
                <c:pt idx="43">
                  <c:v>0.0642890663175676</c:v>
                </c:pt>
                <c:pt idx="44">
                  <c:v>0.0656966733108108</c:v>
                </c:pt>
                <c:pt idx="45">
                  <c:v>0.0686215569594595</c:v>
                </c:pt>
                <c:pt idx="46">
                  <c:v>0.06931605125</c:v>
                </c:pt>
                <c:pt idx="47">
                  <c:v>0.0698278531756757</c:v>
                </c:pt>
                <c:pt idx="48">
                  <c:v>0.070456839527027</c:v>
                </c:pt>
                <c:pt idx="49">
                  <c:v>0.0712760048648649</c:v>
                </c:pt>
                <c:pt idx="50">
                  <c:v>0.0722390757094594</c:v>
                </c:pt>
                <c:pt idx="51">
                  <c:v>0.0768537342567568</c:v>
                </c:pt>
                <c:pt idx="52">
                  <c:v>0.0772417949662162</c:v>
                </c:pt>
                <c:pt idx="53">
                  <c:v>0.0777540088175676</c:v>
                </c:pt>
                <c:pt idx="54">
                  <c:v>0.0782650808783784</c:v>
                </c:pt>
                <c:pt idx="55">
                  <c:v>0.0791697184797297</c:v>
                </c:pt>
                <c:pt idx="56">
                  <c:v>0.0802001809121622</c:v>
                </c:pt>
                <c:pt idx="57">
                  <c:v>0.0825309301013513</c:v>
                </c:pt>
                <c:pt idx="58">
                  <c:v>0.0838373377364865</c:v>
                </c:pt>
                <c:pt idx="59">
                  <c:v>0.0850851121621622</c:v>
                </c:pt>
                <c:pt idx="60">
                  <c:v>0.0863689659459459</c:v>
                </c:pt>
                <c:pt idx="61">
                  <c:v>0.0876666511824324</c:v>
                </c:pt>
                <c:pt idx="62">
                  <c:v>0.0889953307094595</c:v>
                </c:pt>
                <c:pt idx="63">
                  <c:v>0.0902540291216216</c:v>
                </c:pt>
                <c:pt idx="64">
                  <c:v>0.0915704309121622</c:v>
                </c:pt>
                <c:pt idx="65">
                  <c:v>0.092882359527027</c:v>
                </c:pt>
                <c:pt idx="66">
                  <c:v>0.0942503198310811</c:v>
                </c:pt>
                <c:pt idx="67">
                  <c:v>0.0955654738513514</c:v>
                </c:pt>
                <c:pt idx="68">
                  <c:v>0.0968849950675676</c:v>
                </c:pt>
                <c:pt idx="69">
                  <c:v>0.0981971356418919</c:v>
                </c:pt>
                <c:pt idx="70">
                  <c:v>0.0995092762162162</c:v>
                </c:pt>
                <c:pt idx="71">
                  <c:v>0.100830669087838</c:v>
                </c:pt>
                <c:pt idx="72">
                  <c:v>0.102160066486486</c:v>
                </c:pt>
                <c:pt idx="73">
                  <c:v>0.103480835472973</c:v>
                </c:pt>
                <c:pt idx="74">
                  <c:v>0.104857530168919</c:v>
                </c:pt>
                <c:pt idx="75">
                  <c:v>0.106192436554054</c:v>
                </c:pt>
                <c:pt idx="76">
                  <c:v>0.107520586182432</c:v>
                </c:pt>
                <c:pt idx="77">
                  <c:v>0.108848735810811</c:v>
                </c:pt>
                <c:pt idx="78">
                  <c:v>0.110182500405405</c:v>
                </c:pt>
                <c:pt idx="79">
                  <c:v>0.111505764932432</c:v>
                </c:pt>
                <c:pt idx="80">
                  <c:v>0.11283027722973</c:v>
                </c:pt>
                <c:pt idx="81">
                  <c:v>0.114149904425676</c:v>
                </c:pt>
                <c:pt idx="82">
                  <c:v>0.115511213952703</c:v>
                </c:pt>
                <c:pt idx="83">
                  <c:v>0.116838221790541</c:v>
                </c:pt>
                <c:pt idx="84">
                  <c:v>0.118163357972973</c:v>
                </c:pt>
                <c:pt idx="85">
                  <c:v>0.119487246385135</c:v>
                </c:pt>
                <c:pt idx="86">
                  <c:v>0.120817267668919</c:v>
                </c:pt>
                <c:pt idx="87">
                  <c:v>0.122326601959459</c:v>
                </c:pt>
                <c:pt idx="88">
                  <c:v>0.12366348597973</c:v>
                </c:pt>
                <c:pt idx="89">
                  <c:v>0.124995378918919</c:v>
                </c:pt>
                <c:pt idx="90">
                  <c:v>0.126374569155405</c:v>
                </c:pt>
                <c:pt idx="91">
                  <c:v>0.127706462094595</c:v>
                </c:pt>
                <c:pt idx="92">
                  <c:v>0.129037107263514</c:v>
                </c:pt>
                <c:pt idx="93">
                  <c:v>0.130362243445946</c:v>
                </c:pt>
                <c:pt idx="94">
                  <c:v>0.131691746824324</c:v>
                </c:pt>
                <c:pt idx="95">
                  <c:v>0.13432798777027</c:v>
                </c:pt>
                <c:pt idx="96">
                  <c:v>0.135669756891892</c:v>
                </c:pt>
                <c:pt idx="97">
                  <c:v>0.137052066554054</c:v>
                </c:pt>
                <c:pt idx="98">
                  <c:v>0.138392587905405</c:v>
                </c:pt>
                <c:pt idx="99">
                  <c:v>0.139734980912162</c:v>
                </c:pt>
                <c:pt idx="100">
                  <c:v>0.141072488817568</c:v>
                </c:pt>
                <c:pt idx="101">
                  <c:v>0.142418625135135</c:v>
                </c:pt>
                <c:pt idx="102">
                  <c:v>0.143754261385135</c:v>
                </c:pt>
                <c:pt idx="103">
                  <c:v>0.145091145405405</c:v>
                </c:pt>
                <c:pt idx="104">
                  <c:v>0.146421896554054</c:v>
                </c:pt>
                <c:pt idx="105">
                  <c:v>0.147799321114865</c:v>
                </c:pt>
                <c:pt idx="106">
                  <c:v>0.149141714121622</c:v>
                </c:pt>
                <c:pt idx="107">
                  <c:v>0.150482341452703</c:v>
                </c:pt>
                <c:pt idx="108">
                  <c:v>0.151821721013514</c:v>
                </c:pt>
                <c:pt idx="109">
                  <c:v>0.153159228918919</c:v>
                </c:pt>
                <c:pt idx="110">
                  <c:v>0.154496736824324</c:v>
                </c:pt>
                <c:pt idx="111">
                  <c:v>0.155836116385135</c:v>
                </c:pt>
                <c:pt idx="112">
                  <c:v>0.157173000405405</c:v>
                </c:pt>
                <c:pt idx="113">
                  <c:v>0.158549801081081</c:v>
                </c:pt>
                <c:pt idx="114">
                  <c:v>0.159887932871622</c:v>
                </c:pt>
                <c:pt idx="115">
                  <c:v>0.161219931790541</c:v>
                </c:pt>
                <c:pt idx="116">
                  <c:v>0.162545797837838</c:v>
                </c:pt>
                <c:pt idx="117">
                  <c:v>0.163873429560811</c:v>
                </c:pt>
                <c:pt idx="118">
                  <c:v>0.165204804594595</c:v>
                </c:pt>
                <c:pt idx="119">
                  <c:v>0.166535555743243</c:v>
                </c:pt>
                <c:pt idx="120">
                  <c:v>0.167876183074324</c:v>
                </c:pt>
                <c:pt idx="121">
                  <c:v>0.169257868851351</c:v>
                </c:pt>
                <c:pt idx="122">
                  <c:v>0.170610761925676</c:v>
                </c:pt>
                <c:pt idx="123">
                  <c:v>0.171951907162162</c:v>
                </c:pt>
                <c:pt idx="124">
                  <c:v>0.173289415067568</c:v>
                </c:pt>
                <c:pt idx="125">
                  <c:v>0.174633055844595</c:v>
                </c:pt>
                <c:pt idx="126">
                  <c:v>0.175973059290541</c:v>
                </c:pt>
                <c:pt idx="127">
                  <c:v>0.177311191081081</c:v>
                </c:pt>
                <c:pt idx="128">
                  <c:v>0.178648698986486</c:v>
                </c:pt>
                <c:pt idx="129">
                  <c:v>0.180026747432432</c:v>
                </c:pt>
                <c:pt idx="130">
                  <c:v>0.181363007567568</c:v>
                </c:pt>
                <c:pt idx="131">
                  <c:v>0.182702387128378</c:v>
                </c:pt>
                <c:pt idx="132">
                  <c:v>0.184043638344595</c:v>
                </c:pt>
                <c:pt idx="133">
                  <c:v>0.18538239402027</c:v>
                </c:pt>
                <c:pt idx="134">
                  <c:v>0.186726034797297</c:v>
                </c:pt>
                <c:pt idx="135">
                  <c:v>0.188072795</c:v>
                </c:pt>
                <c:pt idx="136">
                  <c:v>0.189402298378378</c:v>
                </c:pt>
                <c:pt idx="137">
                  <c:v>0.190788351351351</c:v>
                </c:pt>
                <c:pt idx="138">
                  <c:v>0.192125859256757</c:v>
                </c:pt>
                <c:pt idx="139">
                  <c:v>0.194778215236486</c:v>
                </c:pt>
                <c:pt idx="140">
                  <c:v>0.196107718614865</c:v>
                </c:pt>
                <c:pt idx="141">
                  <c:v>0.197429841351351</c:v>
                </c:pt>
                <c:pt idx="142">
                  <c:v>0.198766725371622</c:v>
                </c:pt>
                <c:pt idx="143">
                  <c:v>0.200113485574324</c:v>
                </c:pt>
                <c:pt idx="144">
                  <c:v>0.201494547466216</c:v>
                </c:pt>
                <c:pt idx="145">
                  <c:v>0.202840683783784</c:v>
                </c:pt>
                <c:pt idx="146">
                  <c:v>0.204186196216216</c:v>
                </c:pt>
                <c:pt idx="147">
                  <c:v>0.205519442905405</c:v>
                </c:pt>
                <c:pt idx="148">
                  <c:v>0.206857574695946</c:v>
                </c:pt>
                <c:pt idx="149">
                  <c:v>0.208198825912162</c:v>
                </c:pt>
                <c:pt idx="150">
                  <c:v>0.209531448716216</c:v>
                </c:pt>
                <c:pt idx="151">
                  <c:v>0.210871452162162</c:v>
                </c:pt>
                <c:pt idx="152">
                  <c:v>0.213544702297297</c:v>
                </c:pt>
                <c:pt idx="153">
                  <c:v>0.214881586317568</c:v>
                </c:pt>
                <c:pt idx="154">
                  <c:v>0.21622585097973</c:v>
                </c:pt>
                <c:pt idx="155">
                  <c:v>0.217571363412162</c:v>
                </c:pt>
                <c:pt idx="156">
                  <c:v>0.218916251959459</c:v>
                </c:pt>
                <c:pt idx="157">
                  <c:v>0.22025313597973</c:v>
                </c:pt>
                <c:pt idx="158">
                  <c:v>0.221600520067568</c:v>
                </c:pt>
                <c:pt idx="159">
                  <c:v>0.222990834256757</c:v>
                </c:pt>
                <c:pt idx="160">
                  <c:v>0.224328966047297</c:v>
                </c:pt>
                <c:pt idx="161">
                  <c:v>0.225663460506757</c:v>
                </c:pt>
                <c:pt idx="162">
                  <c:v>0.227004087837838</c:v>
                </c:pt>
                <c:pt idx="163">
                  <c:v>0.228336710641892</c:v>
                </c:pt>
                <c:pt idx="164">
                  <c:v>0.229671205101351</c:v>
                </c:pt>
                <c:pt idx="165">
                  <c:v>0.231009960777027</c:v>
                </c:pt>
                <c:pt idx="166">
                  <c:v>0.232346844797297</c:v>
                </c:pt>
                <c:pt idx="167">
                  <c:v>0.233729778344595</c:v>
                </c:pt>
                <c:pt idx="168">
                  <c:v>0.235069157905405</c:v>
                </c:pt>
                <c:pt idx="169">
                  <c:v>0.236414046452703</c:v>
                </c:pt>
                <c:pt idx="170">
                  <c:v>0.237754673783784</c:v>
                </c:pt>
                <c:pt idx="171">
                  <c:v>0.239088544358108</c:v>
                </c:pt>
                <c:pt idx="172">
                  <c:v>0.240421167162162</c:v>
                </c:pt>
                <c:pt idx="173">
                  <c:v>0.241759922837838</c:v>
                </c:pt>
                <c:pt idx="174">
                  <c:v>0.243096288952703</c:v>
                </c:pt>
                <c:pt idx="175">
                  <c:v>0.244471841858108</c:v>
                </c:pt>
                <c:pt idx="176">
                  <c:v>0.245809455743243</c:v>
                </c:pt>
                <c:pt idx="177">
                  <c:v>0.247140206891892</c:v>
                </c:pt>
                <c:pt idx="178">
                  <c:v>0.248472205810811</c:v>
                </c:pt>
                <c:pt idx="179">
                  <c:v>0.249818966013513</c:v>
                </c:pt>
                <c:pt idx="180">
                  <c:v>0.25116021722973</c:v>
                </c:pt>
                <c:pt idx="181">
                  <c:v>0.252499596790541</c:v>
                </c:pt>
                <c:pt idx="182">
                  <c:v>0.253847086858108</c:v>
                </c:pt>
                <c:pt idx="183">
                  <c:v>0.255241144358108</c:v>
                </c:pt>
                <c:pt idx="184">
                  <c:v>0.256565550675676</c:v>
                </c:pt>
                <c:pt idx="185">
                  <c:v>0.257898691385135</c:v>
                </c:pt>
                <c:pt idx="186">
                  <c:v>0.259238694831081</c:v>
                </c:pt>
                <c:pt idx="187">
                  <c:v>0.260561441452703</c:v>
                </c:pt>
                <c:pt idx="188">
                  <c:v>0.261892816486487</c:v>
                </c:pt>
                <c:pt idx="189">
                  <c:v>0.263227204966216</c:v>
                </c:pt>
                <c:pt idx="190">
                  <c:v>0.264567208412162</c:v>
                </c:pt>
                <c:pt idx="191">
                  <c:v>0.265955650945946</c:v>
                </c:pt>
                <c:pt idx="192">
                  <c:v>0.267300539493243</c:v>
                </c:pt>
                <c:pt idx="193">
                  <c:v>0.268636175743243</c:v>
                </c:pt>
                <c:pt idx="194">
                  <c:v>0.269973683648649</c:v>
                </c:pt>
                <c:pt idx="195">
                  <c:v>0.271305058682432</c:v>
                </c:pt>
                <c:pt idx="196">
                  <c:v>0.272646309898649</c:v>
                </c:pt>
                <c:pt idx="197">
                  <c:v>0.273977684932432</c:v>
                </c:pt>
                <c:pt idx="198">
                  <c:v>0.275307188310811</c:v>
                </c:pt>
                <c:pt idx="199">
                  <c:v>0.27667723222973</c:v>
                </c:pt>
                <c:pt idx="200">
                  <c:v>0.27801536402027</c:v>
                </c:pt>
                <c:pt idx="201">
                  <c:v>0.279357239121622</c:v>
                </c:pt>
                <c:pt idx="202">
                  <c:v>0.280694123141892</c:v>
                </c:pt>
                <c:pt idx="203">
                  <c:v>0.282032254932432</c:v>
                </c:pt>
                <c:pt idx="204">
                  <c:v>0.283362382195946</c:v>
                </c:pt>
                <c:pt idx="205">
                  <c:v>0.284703009527027</c:v>
                </c:pt>
                <c:pt idx="206">
                  <c:v>0.286033760675676</c:v>
                </c:pt>
                <c:pt idx="207">
                  <c:v>0.287419813648649</c:v>
                </c:pt>
                <c:pt idx="208">
                  <c:v>0.288756697668919</c:v>
                </c:pt>
                <c:pt idx="209">
                  <c:v>0.290086824932432</c:v>
                </c:pt>
                <c:pt idx="210">
                  <c:v>0.291411443209459</c:v>
                </c:pt>
                <c:pt idx="211">
                  <c:v>0.292752694425676</c:v>
                </c:pt>
                <c:pt idx="212">
                  <c:v>0.294083445574324</c:v>
                </c:pt>
                <c:pt idx="213">
                  <c:v>0.295414196722973</c:v>
                </c:pt>
                <c:pt idx="214">
                  <c:v>0.296750456858108</c:v>
                </c:pt>
                <c:pt idx="215">
                  <c:v>0.29813027097973</c:v>
                </c:pt>
                <c:pt idx="216">
                  <c:v>0.299464659459459</c:v>
                </c:pt>
                <c:pt idx="217">
                  <c:v>0.300808300236487</c:v>
                </c:pt>
                <c:pt idx="218">
                  <c:v>0.302148821587838</c:v>
                </c:pt>
                <c:pt idx="219">
                  <c:v>0.303475205540541</c:v>
                </c:pt>
                <c:pt idx="220">
                  <c:v>0.30480834625</c:v>
                </c:pt>
                <c:pt idx="221">
                  <c:v>0.306140345168919</c:v>
                </c:pt>
                <c:pt idx="222">
                  <c:v>0.307475981418919</c:v>
                </c:pt>
                <c:pt idx="223">
                  <c:v>0.308852782094595</c:v>
                </c:pt>
                <c:pt idx="224">
                  <c:v>0.310178542162162</c:v>
                </c:pt>
                <c:pt idx="225">
                  <c:v>0.311507421655405</c:v>
                </c:pt>
                <c:pt idx="226">
                  <c:v>0.312838172804054</c:v>
                </c:pt>
                <c:pt idx="227">
                  <c:v>0.314170689628378</c:v>
                </c:pt>
                <c:pt idx="228">
                  <c:v>0.315504454222973</c:v>
                </c:pt>
                <c:pt idx="229">
                  <c:v>0.316837594932432</c:v>
                </c:pt>
                <c:pt idx="230">
                  <c:v>0.318168969966216</c:v>
                </c:pt>
                <c:pt idx="231">
                  <c:v>0.319510739087838</c:v>
                </c:pt>
                <c:pt idx="232">
                  <c:v>0.320883172567568</c:v>
                </c:pt>
                <c:pt idx="233">
                  <c:v>0.322226919324324</c:v>
                </c:pt>
                <c:pt idx="234">
                  <c:v>0.323568794425676</c:v>
                </c:pt>
                <c:pt idx="235">
                  <c:v>0.324902041114865</c:v>
                </c:pt>
                <c:pt idx="236">
                  <c:v>0.326227801182432</c:v>
                </c:pt>
                <c:pt idx="237">
                  <c:v>0.327561565777027</c:v>
                </c:pt>
                <c:pt idx="238">
                  <c:v>0.328894706486486</c:v>
                </c:pt>
                <c:pt idx="239">
                  <c:v>0.330235851722973</c:v>
                </c:pt>
                <c:pt idx="240">
                  <c:v>0.331610780743243</c:v>
                </c:pt>
                <c:pt idx="241">
                  <c:v>0.332945169222973</c:v>
                </c:pt>
                <c:pt idx="242">
                  <c:v>0.334267809864865</c:v>
                </c:pt>
                <c:pt idx="243">
                  <c:v>0.335606459560811</c:v>
                </c:pt>
                <c:pt idx="244">
                  <c:v>0.338771587195946</c:v>
                </c:pt>
                <c:pt idx="245">
                  <c:v>0.340097347263514</c:v>
                </c:pt>
                <c:pt idx="246">
                  <c:v>0.341477161385135</c:v>
                </c:pt>
                <c:pt idx="247">
                  <c:v>0.342807182668919</c:v>
                </c:pt>
                <c:pt idx="248">
                  <c:v>0.34414645625</c:v>
                </c:pt>
                <c:pt idx="249">
                  <c:v>0.345481468614865</c:v>
                </c:pt>
                <c:pt idx="250">
                  <c:v>0.346820742195946</c:v>
                </c:pt>
                <c:pt idx="251">
                  <c:v>0.348152635135135</c:v>
                </c:pt>
                <c:pt idx="252">
                  <c:v>0.349484528074324</c:v>
                </c:pt>
                <c:pt idx="253">
                  <c:v>0.350827544966216</c:v>
                </c:pt>
                <c:pt idx="254">
                  <c:v>0.352196235135135</c:v>
                </c:pt>
                <c:pt idx="255">
                  <c:v>0.353530623614865</c:v>
                </c:pt>
                <c:pt idx="256">
                  <c:v>0.354861892668919</c:v>
                </c:pt>
                <c:pt idx="257">
                  <c:v>0.356179648209459</c:v>
                </c:pt>
                <c:pt idx="258">
                  <c:v>0.357501664966216</c:v>
                </c:pt>
                <c:pt idx="259">
                  <c:v>0.358834805675676</c:v>
                </c:pt>
                <c:pt idx="260">
                  <c:v>0.360156822432432</c:v>
                </c:pt>
                <c:pt idx="261">
                  <c:v>0.361483100405405</c:v>
                </c:pt>
                <c:pt idx="262">
                  <c:v>0.362856675675676</c:v>
                </c:pt>
                <c:pt idx="263">
                  <c:v>0.364190334290541</c:v>
                </c:pt>
                <c:pt idx="264">
                  <c:v>0.36552336902027</c:v>
                </c:pt>
                <c:pt idx="265">
                  <c:v>0.366851518648649</c:v>
                </c:pt>
                <c:pt idx="266">
                  <c:v>0.368169168209459</c:v>
                </c:pt>
                <c:pt idx="267">
                  <c:v>0.369492326756757</c:v>
                </c:pt>
                <c:pt idx="268">
                  <c:v>0.370809976317568</c:v>
                </c:pt>
                <c:pt idx="269">
                  <c:v>0.372138749831081</c:v>
                </c:pt>
                <c:pt idx="270">
                  <c:v>0.373503696689189</c:v>
                </c:pt>
                <c:pt idx="271">
                  <c:v>0.374829974662162</c:v>
                </c:pt>
                <c:pt idx="272">
                  <c:v>0.376150743648649</c:v>
                </c:pt>
                <c:pt idx="273">
                  <c:v>0.377476397736486</c:v>
                </c:pt>
                <c:pt idx="274">
                  <c:v>0.378801427939189</c:v>
                </c:pt>
                <c:pt idx="275">
                  <c:v>0.380132591013514</c:v>
                </c:pt>
                <c:pt idx="276">
                  <c:v>0.381447121148649</c:v>
                </c:pt>
                <c:pt idx="277">
                  <c:v>0.382776412567568</c:v>
                </c:pt>
                <c:pt idx="278">
                  <c:v>0.384141359425676</c:v>
                </c:pt>
                <c:pt idx="279">
                  <c:v>0.38547002695946</c:v>
                </c:pt>
                <c:pt idx="280">
                  <c:v>0.386787570540541</c:v>
                </c:pt>
                <c:pt idx="281">
                  <c:v>0.388098357364865</c:v>
                </c:pt>
                <c:pt idx="282">
                  <c:v>0.3894128875</c:v>
                </c:pt>
                <c:pt idx="283">
                  <c:v>0.390723050439189</c:v>
                </c:pt>
                <c:pt idx="284">
                  <c:v>0.392042465675676</c:v>
                </c:pt>
                <c:pt idx="285">
                  <c:v>0.393366766013514</c:v>
                </c:pt>
                <c:pt idx="286">
                  <c:v>0.394727863581081</c:v>
                </c:pt>
                <c:pt idx="287">
                  <c:v>0.396047172837838</c:v>
                </c:pt>
                <c:pt idx="288">
                  <c:v>0.397366588074324</c:v>
                </c:pt>
                <c:pt idx="289">
                  <c:v>0.398677374898649</c:v>
                </c:pt>
                <c:pt idx="290">
                  <c:v>0.39999616625</c:v>
                </c:pt>
                <c:pt idx="291">
                  <c:v>0.401308200844595</c:v>
                </c:pt>
                <c:pt idx="292">
                  <c:v>0.402626368310811</c:v>
                </c:pt>
                <c:pt idx="293">
                  <c:v>0.403924159527027</c:v>
                </c:pt>
                <c:pt idx="294">
                  <c:v>0.405279124222973</c:v>
                </c:pt>
                <c:pt idx="295">
                  <c:v>0.406598539459459</c:v>
                </c:pt>
                <c:pt idx="296">
                  <c:v>0.407909326283784</c:v>
                </c:pt>
                <c:pt idx="297">
                  <c:v>0.409221878783784</c:v>
                </c:pt>
                <c:pt idx="298">
                  <c:v>0.410546179121622</c:v>
                </c:pt>
                <c:pt idx="299">
                  <c:v>0.411860603277027</c:v>
                </c:pt>
                <c:pt idx="300">
                  <c:v>0.413179288648649</c:v>
                </c:pt>
                <c:pt idx="301">
                  <c:v>0.41449797402027</c:v>
                </c:pt>
                <c:pt idx="302">
                  <c:v>0.415862708918919</c:v>
                </c:pt>
                <c:pt idx="303">
                  <c:v>0.417165385236487</c:v>
                </c:pt>
                <c:pt idx="304">
                  <c:v>0.418479185506757</c:v>
                </c:pt>
                <c:pt idx="305">
                  <c:v>0.419781967804054</c:v>
                </c:pt>
                <c:pt idx="306">
                  <c:v>0.421084020236486</c:v>
                </c:pt>
                <c:pt idx="307">
                  <c:v>0.422383577128378</c:v>
                </c:pt>
                <c:pt idx="308">
                  <c:v>0.423688748986486</c:v>
                </c:pt>
                <c:pt idx="309">
                  <c:v>0.424996934290541</c:v>
                </c:pt>
                <c:pt idx="310">
                  <c:v>0.426347425810811</c:v>
                </c:pt>
                <c:pt idx="311">
                  <c:v>0.427666735067568</c:v>
                </c:pt>
                <c:pt idx="312">
                  <c:v>0.428977309932432</c:v>
                </c:pt>
                <c:pt idx="313">
                  <c:v>0.430281128040541</c:v>
                </c:pt>
                <c:pt idx="314">
                  <c:v>0.431576941621622</c:v>
                </c:pt>
                <c:pt idx="315">
                  <c:v>0.432885750810811</c:v>
                </c:pt>
                <c:pt idx="316">
                  <c:v>0.434181564391892</c:v>
                </c:pt>
                <c:pt idx="317">
                  <c:v>0.435478625743243</c:v>
                </c:pt>
                <c:pt idx="318">
                  <c:v>0.436822984391892</c:v>
                </c:pt>
                <c:pt idx="319">
                  <c:v>0.438121293513514</c:v>
                </c:pt>
                <c:pt idx="320">
                  <c:v>0.439384041182432</c:v>
                </c:pt>
                <c:pt idx="321">
                  <c:v>0.440727787939189</c:v>
                </c:pt>
                <c:pt idx="322">
                  <c:v>0.442029734391892</c:v>
                </c:pt>
                <c:pt idx="323">
                  <c:v>0.443337189831081</c:v>
                </c:pt>
                <c:pt idx="324">
                  <c:v>0.444633627297297</c:v>
                </c:pt>
                <c:pt idx="325">
                  <c:v>0.445942436486486</c:v>
                </c:pt>
                <c:pt idx="326">
                  <c:v>0.447277436858108</c:v>
                </c:pt>
                <c:pt idx="327">
                  <c:v>0.448577511655405</c:v>
                </c:pt>
                <c:pt idx="328">
                  <c:v>0.449871971486487</c:v>
                </c:pt>
                <c:pt idx="329">
                  <c:v>0.451156555135135</c:v>
                </c:pt>
                <c:pt idx="330">
                  <c:v>0.452440514898649</c:v>
                </c:pt>
                <c:pt idx="331">
                  <c:v>0.453736846385135</c:v>
                </c:pt>
                <c:pt idx="332">
                  <c:v>0.455022053918919</c:v>
                </c:pt>
                <c:pt idx="333">
                  <c:v>0.456304659932432</c:v>
                </c:pt>
                <c:pt idx="334">
                  <c:v>0.457643191655405</c:v>
                </c:pt>
                <c:pt idx="335">
                  <c:v>0.458931412635135</c:v>
                </c:pt>
                <c:pt idx="336">
                  <c:v>0.460215890304054</c:v>
                </c:pt>
                <c:pt idx="337">
                  <c:v>0.461502239628378</c:v>
                </c:pt>
                <c:pt idx="338">
                  <c:v>0.46277621722973</c:v>
                </c:pt>
                <c:pt idx="339">
                  <c:v>0.464059447128378</c:v>
                </c:pt>
                <c:pt idx="340">
                  <c:v>0.46533592027027</c:v>
                </c:pt>
                <c:pt idx="341">
                  <c:v>0.466616760608108</c:v>
                </c:pt>
                <c:pt idx="342">
                  <c:v>0.467921920472973</c:v>
                </c:pt>
                <c:pt idx="343">
                  <c:v>0.469189035337838</c:v>
                </c:pt>
                <c:pt idx="344">
                  <c:v>0.470472265236487</c:v>
                </c:pt>
                <c:pt idx="345">
                  <c:v>0.471752375709459</c:v>
                </c:pt>
                <c:pt idx="346">
                  <c:v>0.472941304966216</c:v>
                </c:pt>
                <c:pt idx="347">
                  <c:v>0.474274445675676</c:v>
                </c:pt>
                <c:pt idx="348">
                  <c:v>0.475553932263514</c:v>
                </c:pt>
                <c:pt idx="349">
                  <c:v>0.476827909864865</c:v>
                </c:pt>
                <c:pt idx="350">
                  <c:v>0.478166959493243</c:v>
                </c:pt>
                <c:pt idx="351">
                  <c:v>0.479439065439189</c:v>
                </c:pt>
                <c:pt idx="352">
                  <c:v>0.480709923614865</c:v>
                </c:pt>
                <c:pt idx="353">
                  <c:v>0.48197839222973</c:v>
                </c:pt>
                <c:pt idx="354">
                  <c:v>0.483243635439189</c:v>
                </c:pt>
                <c:pt idx="355">
                  <c:v>0.484510126418919</c:v>
                </c:pt>
                <c:pt idx="356">
                  <c:v>0.485766741216216</c:v>
                </c:pt>
                <c:pt idx="357">
                  <c:v>0.487035727736486</c:v>
                </c:pt>
                <c:pt idx="358">
                  <c:v>0.488342547297297</c:v>
                </c:pt>
                <c:pt idx="359">
                  <c:v>0.489626295101351</c:v>
                </c:pt>
                <c:pt idx="360">
                  <c:v>0.490899436858108</c:v>
                </c:pt>
                <c:pt idx="361">
                  <c:v>0.492170706959459</c:v>
                </c:pt>
                <c:pt idx="362">
                  <c:v>0.493434702398649</c:v>
                </c:pt>
                <c:pt idx="363">
                  <c:v>0.494712941216216</c:v>
                </c:pt>
                <c:pt idx="364">
                  <c:v>0.495976936655405</c:v>
                </c:pt>
                <c:pt idx="365">
                  <c:v>0.497231679797297</c:v>
                </c:pt>
                <c:pt idx="366">
                  <c:v>0.498531848581081</c:v>
                </c:pt>
                <c:pt idx="367">
                  <c:v>0.499787733513514</c:v>
                </c:pt>
                <c:pt idx="368">
                  <c:v>0.501041122905405</c:v>
                </c:pt>
                <c:pt idx="369">
                  <c:v>0.502303870574324</c:v>
                </c:pt>
                <c:pt idx="370">
                  <c:v>0.503557883851351</c:v>
                </c:pt>
                <c:pt idx="371">
                  <c:v>0.504819901655405</c:v>
                </c:pt>
                <c:pt idx="372">
                  <c:v>0.506078800033784</c:v>
                </c:pt>
                <c:pt idx="373">
                  <c:v>0.507336556621622</c:v>
                </c:pt>
                <c:pt idx="374">
                  <c:v>0.508577774256757</c:v>
                </c:pt>
                <c:pt idx="375">
                  <c:v>0.509887925202703</c:v>
                </c:pt>
                <c:pt idx="376">
                  <c:v>0.511154310202703</c:v>
                </c:pt>
                <c:pt idx="377">
                  <c:v>0.512407699594595</c:v>
                </c:pt>
                <c:pt idx="378">
                  <c:v>0.513659841216216</c:v>
                </c:pt>
                <c:pt idx="379">
                  <c:v>0.514911358952703</c:v>
                </c:pt>
                <c:pt idx="380">
                  <c:v>0.516174000641892</c:v>
                </c:pt>
                <c:pt idx="381">
                  <c:v>0.517428531824324</c:v>
                </c:pt>
                <c:pt idx="382">
                  <c:v>0.518689195878378</c:v>
                </c:pt>
                <c:pt idx="383">
                  <c:v>0.522497591182432</c:v>
                </c:pt>
                <c:pt idx="384">
                  <c:v>0.526218984493243</c:v>
                </c:pt>
                <c:pt idx="385">
                  <c:v>0.527458130506757</c:v>
                </c:pt>
                <c:pt idx="386">
                  <c:v>0.528707670608108</c:v>
                </c:pt>
                <c:pt idx="387">
                  <c:v>0.529997127364865</c:v>
                </c:pt>
                <c:pt idx="388">
                  <c:v>0.531244171925676</c:v>
                </c:pt>
                <c:pt idx="389">
                  <c:v>0.53250733152027</c:v>
                </c:pt>
                <c:pt idx="390">
                  <c:v>0.533753752195946</c:v>
                </c:pt>
                <c:pt idx="391">
                  <c:v>0.535001420641892</c:v>
                </c:pt>
                <c:pt idx="392">
                  <c:v>0.536245345777027</c:v>
                </c:pt>
                <c:pt idx="393">
                  <c:v>0.537498005304054</c:v>
                </c:pt>
                <c:pt idx="394">
                  <c:v>0.538741930439189</c:v>
                </c:pt>
                <c:pt idx="395">
                  <c:v>0.540021922939189</c:v>
                </c:pt>
                <c:pt idx="396">
                  <c:v>0.541127451554054</c:v>
                </c:pt>
                <c:pt idx="397">
                  <c:v>0.542473799831081</c:v>
                </c:pt>
                <c:pt idx="398">
                  <c:v>0.543722304121622</c:v>
                </c:pt>
                <c:pt idx="399">
                  <c:v>0.544955105304054</c:v>
                </c:pt>
                <c:pt idx="400">
                  <c:v>0.546194769222973</c:v>
                </c:pt>
                <c:pt idx="401">
                  <c:v>0.54742445097973</c:v>
                </c:pt>
                <c:pt idx="402">
                  <c:v>0.548654132736486</c:v>
                </c:pt>
                <c:pt idx="403">
                  <c:v>0.549938492432432</c:v>
                </c:pt>
                <c:pt idx="404">
                  <c:v>0.551174307060811</c:v>
                </c:pt>
                <c:pt idx="405">
                  <c:v>0.552410745574324</c:v>
                </c:pt>
                <c:pt idx="406">
                  <c:v>0.55365716625</c:v>
                </c:pt>
                <c:pt idx="407">
                  <c:v>0.554894228648649</c:v>
                </c:pt>
                <c:pt idx="408">
                  <c:v>0.556120167094595</c:v>
                </c:pt>
                <c:pt idx="409">
                  <c:v>0.55734610554054</c:v>
                </c:pt>
                <c:pt idx="410">
                  <c:v>0.558579530608108</c:v>
                </c:pt>
                <c:pt idx="411">
                  <c:v>0.559840912533784</c:v>
                </c:pt>
                <c:pt idx="412">
                  <c:v>0.561071842060811</c:v>
                </c:pt>
                <c:pt idx="413">
                  <c:v>0.562291541655405</c:v>
                </c:pt>
                <c:pt idx="414">
                  <c:v>0.563521117432433</c:v>
                </c:pt>
                <c:pt idx="415">
                  <c:v>0.564756202195946</c:v>
                </c:pt>
                <c:pt idx="416">
                  <c:v>0.565988897398649</c:v>
                </c:pt>
                <c:pt idx="417">
                  <c:v>0.567209738783784</c:v>
                </c:pt>
                <c:pt idx="418">
                  <c:v>0.568428708513513</c:v>
                </c:pt>
                <c:pt idx="419">
                  <c:v>0.569696847195946</c:v>
                </c:pt>
                <c:pt idx="420">
                  <c:v>0.570920184121622</c:v>
                </c:pt>
                <c:pt idx="421">
                  <c:v>0.572080932567568</c:v>
                </c:pt>
                <c:pt idx="422">
                  <c:v>0.573341184695946</c:v>
                </c:pt>
                <c:pt idx="423">
                  <c:v>0.574471668716216</c:v>
                </c:pt>
                <c:pt idx="424">
                  <c:v>0.575755004594595</c:v>
                </c:pt>
                <c:pt idx="425">
                  <c:v>0.576984580371622</c:v>
                </c:pt>
                <c:pt idx="426">
                  <c:v>0.578201678445946</c:v>
                </c:pt>
                <c:pt idx="427">
                  <c:v>0.579314893648649</c:v>
                </c:pt>
                <c:pt idx="428">
                  <c:v>0.580641171621622</c:v>
                </c:pt>
                <c:pt idx="429">
                  <c:v>0.581827699324324</c:v>
                </c:pt>
                <c:pt idx="430">
                  <c:v>0.583083584256757</c:v>
                </c:pt>
                <c:pt idx="431">
                  <c:v>0.584304943547297</c:v>
                </c:pt>
                <c:pt idx="432">
                  <c:v>0.585518922195946</c:v>
                </c:pt>
                <c:pt idx="433">
                  <c:v>0.586723860506757</c:v>
                </c:pt>
                <c:pt idx="434">
                  <c:v>0.587923701756757</c:v>
                </c:pt>
                <c:pt idx="435">
                  <c:v>0.589162105912162</c:v>
                </c:pt>
                <c:pt idx="436">
                  <c:v>0.59030309</c:v>
                </c:pt>
                <c:pt idx="437">
                  <c:v>0.591586943783784</c:v>
                </c:pt>
                <c:pt idx="438">
                  <c:v>0.592793435810811</c:v>
                </c:pt>
                <c:pt idx="439">
                  <c:v>0.593865592567568</c:v>
                </c:pt>
                <c:pt idx="440">
                  <c:v>0.595067611418919</c:v>
                </c:pt>
                <c:pt idx="441">
                  <c:v>0.596305097736486</c:v>
                </c:pt>
                <c:pt idx="442">
                  <c:v>0.597468235743243</c:v>
                </c:pt>
                <c:pt idx="443">
                  <c:v>0.598751865574324</c:v>
                </c:pt>
                <c:pt idx="444">
                  <c:v>0.599915733445946</c:v>
                </c:pt>
                <c:pt idx="445">
                  <c:v>0.60103935472973</c:v>
                </c:pt>
                <c:pt idx="446">
                  <c:v>0.602233698986487</c:v>
                </c:pt>
                <c:pt idx="447">
                  <c:v>0.603526287162162</c:v>
                </c:pt>
                <c:pt idx="448">
                  <c:v>0.604648554695946</c:v>
                </c:pt>
                <c:pt idx="449">
                  <c:v>0.605744101148649</c:v>
                </c:pt>
                <c:pt idx="450">
                  <c:v>0.606899340608108</c:v>
                </c:pt>
                <c:pt idx="451">
                  <c:v>0.608291526452703</c:v>
                </c:pt>
                <c:pt idx="452">
                  <c:v>0.609370545945946</c:v>
                </c:pt>
                <c:pt idx="453">
                  <c:v>0.610502595675676</c:v>
                </c:pt>
                <c:pt idx="454">
                  <c:v>0.611712207128378</c:v>
                </c:pt>
                <c:pt idx="455">
                  <c:v>0.612914331959459</c:v>
                </c:pt>
                <c:pt idx="456">
                  <c:v>0.614087464121622</c:v>
                </c:pt>
                <c:pt idx="457">
                  <c:v>0.615218572027027</c:v>
                </c:pt>
                <c:pt idx="458">
                  <c:v>0.616394823614865</c:v>
                </c:pt>
                <c:pt idx="459">
                  <c:v>0.617647471148649</c:v>
                </c:pt>
                <c:pt idx="460">
                  <c:v>0.618819131587838</c:v>
                </c:pt>
                <c:pt idx="461">
                  <c:v>0.619999326452703</c:v>
                </c:pt>
                <c:pt idx="462">
                  <c:v>0.621112965574324</c:v>
                </c:pt>
                <c:pt idx="463">
                  <c:v>0.622318009864865</c:v>
                </c:pt>
                <c:pt idx="464">
                  <c:v>0.623425834054054</c:v>
                </c:pt>
                <c:pt idx="465">
                  <c:v>0.62458918402027</c:v>
                </c:pt>
                <c:pt idx="466">
                  <c:v>0.625714700945946</c:v>
                </c:pt>
                <c:pt idx="467">
                  <c:v>0.626887809121622</c:v>
                </c:pt>
                <c:pt idx="468">
                  <c:v>0.628110322195946</c:v>
                </c:pt>
                <c:pt idx="469">
                  <c:v>0.629233637533784</c:v>
                </c:pt>
                <c:pt idx="470">
                  <c:v>0.630419541351351</c:v>
                </c:pt>
                <c:pt idx="471">
                  <c:v>0.631548153716216</c:v>
                </c:pt>
                <c:pt idx="472">
                  <c:v>0.632711703648649</c:v>
                </c:pt>
                <c:pt idx="473">
                  <c:v>0.633863717702703</c:v>
                </c:pt>
                <c:pt idx="474">
                  <c:v>0.635041511013514</c:v>
                </c:pt>
                <c:pt idx="475">
                  <c:v>0.636249556756757</c:v>
                </c:pt>
                <c:pt idx="476">
                  <c:v>0.637383890067568</c:v>
                </c:pt>
                <c:pt idx="477">
                  <c:v>0.638511572601351</c:v>
                </c:pt>
                <c:pt idx="478">
                  <c:v>0.639662338885135</c:v>
                </c:pt>
                <c:pt idx="479">
                  <c:v>0.640841803885135</c:v>
                </c:pt>
                <c:pt idx="480">
                  <c:v>0.641987049189189</c:v>
                </c:pt>
                <c:pt idx="481">
                  <c:v>0.643168385844595</c:v>
                </c:pt>
                <c:pt idx="482">
                  <c:v>0.644244815810811</c:v>
                </c:pt>
                <c:pt idx="483">
                  <c:v>0.645400773141892</c:v>
                </c:pt>
                <c:pt idx="484">
                  <c:v>0.646608606925676</c:v>
                </c:pt>
                <c:pt idx="485">
                  <c:v>0.647792639087838</c:v>
                </c:pt>
                <c:pt idx="486">
                  <c:v>0.648943605337838</c:v>
                </c:pt>
                <c:pt idx="487">
                  <c:v>0.650114535912162</c:v>
                </c:pt>
                <c:pt idx="488">
                  <c:v>0.651266749932432</c:v>
                </c:pt>
                <c:pt idx="489">
                  <c:v>0.6523834025</c:v>
                </c:pt>
                <c:pt idx="490">
                  <c:v>0.653577416824324</c:v>
                </c:pt>
                <c:pt idx="491">
                  <c:v>0.654735763716216</c:v>
                </c:pt>
                <c:pt idx="492">
                  <c:v>0.655906682297297</c:v>
                </c:pt>
                <c:pt idx="493">
                  <c:v>0.657029161790541</c:v>
                </c:pt>
                <c:pt idx="494">
                  <c:v>0.658193441587838</c:v>
                </c:pt>
                <c:pt idx="495">
                  <c:v>0.659306986722973</c:v>
                </c:pt>
                <c:pt idx="496">
                  <c:v>0.660442461824324</c:v>
                </c:pt>
                <c:pt idx="497">
                  <c:v>0.661578454831081</c:v>
                </c:pt>
                <c:pt idx="498">
                  <c:v>0.662731292736487</c:v>
                </c:pt>
                <c:pt idx="499">
                  <c:v>0.663883918682432</c:v>
                </c:pt>
                <c:pt idx="500">
                  <c:v>0.665021147466216</c:v>
                </c:pt>
                <c:pt idx="501">
                  <c:v>0.666156834527027</c:v>
                </c:pt>
                <c:pt idx="502">
                  <c:v>0.667287212567568</c:v>
                </c:pt>
                <c:pt idx="503">
                  <c:v>0.668433811621622</c:v>
                </c:pt>
                <c:pt idx="504">
                  <c:v>0.66953778652027</c:v>
                </c:pt>
                <c:pt idx="505">
                  <c:v>0.670679394493243</c:v>
                </c:pt>
                <c:pt idx="506">
                  <c:v>0.671800520236487</c:v>
                </c:pt>
                <c:pt idx="507">
                  <c:v>0.672928402736486</c:v>
                </c:pt>
                <c:pt idx="508">
                  <c:v>0.674090586925676</c:v>
                </c:pt>
                <c:pt idx="509">
                  <c:v>0.675215973885135</c:v>
                </c:pt>
                <c:pt idx="510">
                  <c:v>0.676340113074324</c:v>
                </c:pt>
                <c:pt idx="511">
                  <c:v>0.67746997320946</c:v>
                </c:pt>
                <c:pt idx="512">
                  <c:v>0.678586001891892</c:v>
                </c:pt>
                <c:pt idx="513">
                  <c:v>0.67970390222973</c:v>
                </c:pt>
                <c:pt idx="514">
                  <c:v>0.680803815878378</c:v>
                </c:pt>
                <c:pt idx="515">
                  <c:v>0.681927955067568</c:v>
                </c:pt>
                <c:pt idx="516">
                  <c:v>0.683076201824324</c:v>
                </c:pt>
                <c:pt idx="517">
                  <c:v>0.684196597702703</c:v>
                </c:pt>
                <c:pt idx="518">
                  <c:v>0.6852902725</c:v>
                </c:pt>
                <c:pt idx="519">
                  <c:v>0.686384571182433</c:v>
                </c:pt>
                <c:pt idx="520">
                  <c:v>0.687490723682433</c:v>
                </c:pt>
                <c:pt idx="521">
                  <c:v>0.688581279054054</c:v>
                </c:pt>
                <c:pt idx="522">
                  <c:v>0.689666843344595</c:v>
                </c:pt>
                <c:pt idx="523">
                  <c:v>0.690758646486486</c:v>
                </c:pt>
                <c:pt idx="524">
                  <c:v>0.69189587527027</c:v>
                </c:pt>
                <c:pt idx="525">
                  <c:v>0.692986948547297</c:v>
                </c:pt>
                <c:pt idx="526">
                  <c:v>0.694098610033784</c:v>
                </c:pt>
                <c:pt idx="527">
                  <c:v>0.695182926554054</c:v>
                </c:pt>
                <c:pt idx="528">
                  <c:v>0.696277637162162</c:v>
                </c:pt>
                <c:pt idx="529">
                  <c:v>0.697347498344595</c:v>
                </c:pt>
                <c:pt idx="530">
                  <c:v>0.698438677601351</c:v>
                </c:pt>
                <c:pt idx="531">
                  <c:v>0.699519768716216</c:v>
                </c:pt>
                <c:pt idx="532">
                  <c:v>0.700638904831081</c:v>
                </c:pt>
                <c:pt idx="533">
                  <c:v>0.701710013783784</c:v>
                </c:pt>
                <c:pt idx="534">
                  <c:v>0.702789233243243</c:v>
                </c:pt>
                <c:pt idx="535">
                  <c:v>0.703860342195946</c:v>
                </c:pt>
                <c:pt idx="536">
                  <c:v>0.704955676689189</c:v>
                </c:pt>
                <c:pt idx="537">
                  <c:v>0.706028033412162</c:v>
                </c:pt>
                <c:pt idx="538">
                  <c:v>0.707096540844595</c:v>
                </c:pt>
                <c:pt idx="539">
                  <c:v>0.708165672162162</c:v>
                </c:pt>
                <c:pt idx="540">
                  <c:v>0.709279605236487</c:v>
                </c:pt>
                <c:pt idx="541">
                  <c:v>0.710346970878379</c:v>
                </c:pt>
                <c:pt idx="542">
                  <c:v>0.711423800777027</c:v>
                </c:pt>
                <c:pt idx="543">
                  <c:v>0.712468294628378</c:v>
                </c:pt>
                <c:pt idx="544">
                  <c:v>0.713518921351351</c:v>
                </c:pt>
                <c:pt idx="545">
                  <c:v>0.714585039222973</c:v>
                </c:pt>
                <c:pt idx="546">
                  <c:v>0.715628803209459</c:v>
                </c:pt>
                <c:pt idx="547">
                  <c:v>0.71666944777027</c:v>
                </c:pt>
                <c:pt idx="548">
                  <c:v>0.717760403074324</c:v>
                </c:pt>
                <c:pt idx="549">
                  <c:v>0.718808322297297</c:v>
                </c:pt>
                <c:pt idx="550">
                  <c:v>0.719856971385135</c:v>
                </c:pt>
                <c:pt idx="551">
                  <c:v>0.720909469763513</c:v>
                </c:pt>
                <c:pt idx="552">
                  <c:v>0.722937434695946</c:v>
                </c:pt>
                <c:pt idx="553">
                  <c:v>0.723975477736486</c:v>
                </c:pt>
                <c:pt idx="554">
                  <c:v>0.725000007263514</c:v>
                </c:pt>
                <c:pt idx="555">
                  <c:v>0.726052387668919</c:v>
                </c:pt>
                <c:pt idx="556">
                  <c:v>0.72709552777027</c:v>
                </c:pt>
                <c:pt idx="557">
                  <c:v>0.728125460304054</c:v>
                </c:pt>
                <c:pt idx="558">
                  <c:v>0.729152897297297</c:v>
                </c:pt>
                <c:pt idx="559">
                  <c:v>0.730189586587838</c:v>
                </c:pt>
                <c:pt idx="560">
                  <c:v>0.731231266959459</c:v>
                </c:pt>
                <c:pt idx="561">
                  <c:v>0.732260469628378</c:v>
                </c:pt>
                <c:pt idx="562">
                  <c:v>0.73327906625</c:v>
                </c:pt>
                <c:pt idx="563">
                  <c:v>0.734343088513514</c:v>
                </c:pt>
                <c:pt idx="564">
                  <c:v>0.735365428445946</c:v>
                </c:pt>
                <c:pt idx="565">
                  <c:v>0.736372383209459</c:v>
                </c:pt>
                <c:pt idx="566">
                  <c:v>0.737400444087838</c:v>
                </c:pt>
                <c:pt idx="567">
                  <c:v>0.73840365554054</c:v>
                </c:pt>
                <c:pt idx="568">
                  <c:v>0.73941362375</c:v>
                </c:pt>
                <c:pt idx="569">
                  <c:v>0.740443556283784</c:v>
                </c:pt>
                <c:pt idx="570">
                  <c:v>0.741442918445946</c:v>
                </c:pt>
                <c:pt idx="571">
                  <c:v>0.742490201790541</c:v>
                </c:pt>
                <c:pt idx="572">
                  <c:v>0.743497050574324</c:v>
                </c:pt>
                <c:pt idx="573">
                  <c:v>0.744497142601351</c:v>
                </c:pt>
                <c:pt idx="574">
                  <c:v>0.745493491317568</c:v>
                </c:pt>
                <c:pt idx="575">
                  <c:v>0.746519680540541</c:v>
                </c:pt>
                <c:pt idx="576">
                  <c:v>0.747519666587838</c:v>
                </c:pt>
                <c:pt idx="577">
                  <c:v>0.748512895878378</c:v>
                </c:pt>
                <c:pt idx="578">
                  <c:v>0.749512258040541</c:v>
                </c:pt>
                <c:pt idx="579">
                  <c:v>0.750552784628378</c:v>
                </c:pt>
                <c:pt idx="580">
                  <c:v>0.751535925777027</c:v>
                </c:pt>
                <c:pt idx="581">
                  <c:v>0.752575110608108</c:v>
                </c:pt>
                <c:pt idx="582">
                  <c:v>0.753570835439189</c:v>
                </c:pt>
                <c:pt idx="583">
                  <c:v>0.754572069256757</c:v>
                </c:pt>
                <c:pt idx="584">
                  <c:v>0.755564674662162</c:v>
                </c:pt>
                <c:pt idx="585">
                  <c:v>0.756584001148649</c:v>
                </c:pt>
                <c:pt idx="586">
                  <c:v>0.757583363310811</c:v>
                </c:pt>
                <c:pt idx="587">
                  <c:v>0.758648527364865</c:v>
                </c:pt>
                <c:pt idx="588">
                  <c:v>0.759649137297297</c:v>
                </c:pt>
                <c:pt idx="589">
                  <c:v>0.760650477094595</c:v>
                </c:pt>
                <c:pt idx="590">
                  <c:v>0.761648073581081</c:v>
                </c:pt>
                <c:pt idx="591">
                  <c:v>0.762671143378378</c:v>
                </c:pt>
                <c:pt idx="592">
                  <c:v>0.76366936375</c:v>
                </c:pt>
                <c:pt idx="593">
                  <c:v>0.764675588648649</c:v>
                </c:pt>
                <c:pt idx="594">
                  <c:v>0.765702401756757</c:v>
                </c:pt>
                <c:pt idx="595">
                  <c:v>0.7667420925</c:v>
                </c:pt>
                <c:pt idx="596">
                  <c:v>0.76777753402027</c:v>
                </c:pt>
                <c:pt idx="597">
                  <c:v>0.768786878344595</c:v>
                </c:pt>
                <c:pt idx="598">
                  <c:v>0.769800589864865</c:v>
                </c:pt>
                <c:pt idx="599">
                  <c:v>0.77081242972973</c:v>
                </c:pt>
                <c:pt idx="600">
                  <c:v>0.771842362263514</c:v>
                </c:pt>
                <c:pt idx="601">
                  <c:v>0.772849317027027</c:v>
                </c:pt>
                <c:pt idx="602">
                  <c:v>0.773858143445946</c:v>
                </c:pt>
                <c:pt idx="603">
                  <c:v>0.774921753783784</c:v>
                </c:pt>
                <c:pt idx="604">
                  <c:v>0.775936195168919</c:v>
                </c:pt>
                <c:pt idx="605">
                  <c:v>0.776940654391892</c:v>
                </c:pt>
                <c:pt idx="606">
                  <c:v>0.778908420405405</c:v>
                </c:pt>
                <c:pt idx="607">
                  <c:v>0.779935127533784</c:v>
                </c:pt>
                <c:pt idx="608">
                  <c:v>0.780967037702703</c:v>
                </c:pt>
                <c:pt idx="609">
                  <c:v>0.781986988074324</c:v>
                </c:pt>
                <c:pt idx="610">
                  <c:v>0.783031151993243</c:v>
                </c:pt>
                <c:pt idx="611">
                  <c:v>0.78407356222973</c:v>
                </c:pt>
                <c:pt idx="612">
                  <c:v>0.785096008141892</c:v>
                </c:pt>
                <c:pt idx="613">
                  <c:v>0.786107436081081</c:v>
                </c:pt>
                <c:pt idx="614">
                  <c:v>0.787146208986486</c:v>
                </c:pt>
                <c:pt idx="615">
                  <c:v>0.788145677128378</c:v>
                </c:pt>
                <c:pt idx="616">
                  <c:v>0.78916437972973</c:v>
                </c:pt>
                <c:pt idx="617">
                  <c:v>0.790183082331081</c:v>
                </c:pt>
                <c:pt idx="618">
                  <c:v>0.791252719560811</c:v>
                </c:pt>
                <c:pt idx="619">
                  <c:v>0.792280050574324</c:v>
                </c:pt>
                <c:pt idx="620">
                  <c:v>0.793314974189189</c:v>
                </c:pt>
                <c:pt idx="621">
                  <c:v>0.794342411182432</c:v>
                </c:pt>
                <c:pt idx="622">
                  <c:v>0.795364857094595</c:v>
                </c:pt>
                <c:pt idx="623">
                  <c:v>0.796387303006757</c:v>
                </c:pt>
                <c:pt idx="624">
                  <c:v>0.797414222094595</c:v>
                </c:pt>
                <c:pt idx="625">
                  <c:v>0.798435420236487</c:v>
                </c:pt>
                <c:pt idx="626">
                  <c:v>0.799498924594595</c:v>
                </c:pt>
                <c:pt idx="627">
                  <c:v>0.800520122736486</c:v>
                </c:pt>
                <c:pt idx="628">
                  <c:v>0.801539449222973</c:v>
                </c:pt>
                <c:pt idx="629">
                  <c:v>0.802556386148649</c:v>
                </c:pt>
                <c:pt idx="630">
                  <c:v>0.803580703716216</c:v>
                </c:pt>
                <c:pt idx="631">
                  <c:v>0.804600136182432</c:v>
                </c:pt>
                <c:pt idx="632">
                  <c:v>0.805628820945946</c:v>
                </c:pt>
                <c:pt idx="633">
                  <c:v>0.806663850540541</c:v>
                </c:pt>
                <c:pt idx="634">
                  <c:v>0.807703753243243</c:v>
                </c:pt>
                <c:pt idx="635">
                  <c:v>0.808752920236487</c:v>
                </c:pt>
                <c:pt idx="636">
                  <c:v>0.809770481047297</c:v>
                </c:pt>
                <c:pt idx="637">
                  <c:v>0.810780661216216</c:v>
                </c:pt>
                <c:pt idx="638">
                  <c:v>0.81179011152027</c:v>
                </c:pt>
                <c:pt idx="639">
                  <c:v>0.812822645574324</c:v>
                </c:pt>
                <c:pt idx="640">
                  <c:v>0.81384083027027</c:v>
                </c:pt>
                <c:pt idx="641">
                  <c:v>0.814865771722973</c:v>
                </c:pt>
                <c:pt idx="642">
                  <c:v>0.815946015</c:v>
                </c:pt>
                <c:pt idx="643">
                  <c:v>0.816987071486486</c:v>
                </c:pt>
                <c:pt idx="644">
                  <c:v>0.818021889121622</c:v>
                </c:pt>
                <c:pt idx="645">
                  <c:v>0.819086029358108</c:v>
                </c:pt>
                <c:pt idx="646">
                  <c:v>0.82013020527027</c:v>
                </c:pt>
                <c:pt idx="647">
                  <c:v>0.821166376655405</c:v>
                </c:pt>
                <c:pt idx="648">
                  <c:v>0.822208786891892</c:v>
                </c:pt>
                <c:pt idx="649">
                  <c:v>0.823262427060811</c:v>
                </c:pt>
                <c:pt idx="650">
                  <c:v>0.824339656891892</c:v>
                </c:pt>
                <c:pt idx="651">
                  <c:v>0.825416380810811</c:v>
                </c:pt>
                <c:pt idx="652">
                  <c:v>0.826476883716216</c:v>
                </c:pt>
                <c:pt idx="653">
                  <c:v>0.827536244831081</c:v>
                </c:pt>
                <c:pt idx="654">
                  <c:v>0.828626694222973</c:v>
                </c:pt>
                <c:pt idx="655">
                  <c:v>0.82971516597973</c:v>
                </c:pt>
                <c:pt idx="656">
                  <c:v>0.830805615371622</c:v>
                </c:pt>
                <c:pt idx="657">
                  <c:v>0.831918524628378</c:v>
                </c:pt>
                <c:pt idx="658">
                  <c:v>0.833111797094595</c:v>
                </c:pt>
                <c:pt idx="659">
                  <c:v>0.834307683074324</c:v>
                </c:pt>
                <c:pt idx="660">
                  <c:v>0.835472998682432</c:v>
                </c:pt>
                <c:pt idx="661">
                  <c:v>0.836719125405405</c:v>
                </c:pt>
                <c:pt idx="662">
                  <c:v>0.837986864155405</c:v>
                </c:pt>
                <c:pt idx="663">
                  <c:v>0.839227151959459</c:v>
                </c:pt>
                <c:pt idx="664">
                  <c:v>0.8404743025</c:v>
                </c:pt>
                <c:pt idx="665">
                  <c:v>0.84172020527027</c:v>
                </c:pt>
                <c:pt idx="666">
                  <c:v>0.842992087263513</c:v>
                </c:pt>
                <c:pt idx="667">
                  <c:v>0.844235388513513</c:v>
                </c:pt>
                <c:pt idx="668">
                  <c:v>0.845454464222973</c:v>
                </c:pt>
                <c:pt idx="669">
                  <c:v>0.846582876621622</c:v>
                </c:pt>
                <c:pt idx="670">
                  <c:v>0.847659400574324</c:v>
                </c:pt>
                <c:pt idx="671">
                  <c:v>0.848853850810811</c:v>
                </c:pt>
                <c:pt idx="672">
                  <c:v>0.850009914121622</c:v>
                </c:pt>
                <c:pt idx="673">
                  <c:v>0.851236794391892</c:v>
                </c:pt>
                <c:pt idx="674">
                  <c:v>0.85255422</c:v>
                </c:pt>
                <c:pt idx="675">
                  <c:v>0.853769446418919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43981668"/>
        <c:axId val="51789691"/>
      </c:lineChart>
      <c:catAx>
        <c:axId val="439816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51789691"/>
        <c:crosses val="autoZero"/>
        <c:auto val="1"/>
        <c:lblAlgn val="ctr"/>
        <c:lblOffset val="100"/>
        <c:noMultiLvlLbl val="0"/>
      </c:catAx>
      <c:valAx>
        <c:axId val="5178969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43981668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17351280" y="121451400"/>
      <a:ext cx="4564080" cy="26560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/>
          </a:p>
        </c:rich>
      </c:tx>
      <c:layout>
        <c:manualLayout>
          <c:xMode val="edge"/>
          <c:yMode val="edge"/>
          <c:x val="0.62330388135058401"/>
          <c:y val="0.000135519718118986"/>
        </c:manualLayout>
      </c:layout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472C4"/>
            </a:solidFill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trendline>
            <c:spPr bwMode="auto">
              <a:prstGeom prst="rect">
                <a:avLst/>
              </a:prstGeom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cat>
            <c:strRef>
              <c:f>[7]Лист1!$N$122:$N$689</c:f>
              <c:strCache>
                <c:ptCount val="568"/>
                <c:pt idx="0">
                  <c:v>0.151821721013514</c:v>
                </c:pt>
                <c:pt idx="1">
                  <c:v>0.153159228918919</c:v>
                </c:pt>
                <c:pt idx="2">
                  <c:v>0.154496736824324</c:v>
                </c:pt>
                <c:pt idx="3">
                  <c:v>0.155836116385135</c:v>
                </c:pt>
                <c:pt idx="4">
                  <c:v>0.157173000405405</c:v>
                </c:pt>
                <c:pt idx="5">
                  <c:v>0.158549801081081</c:v>
                </c:pt>
                <c:pt idx="6">
                  <c:v>0.159887932871622</c:v>
                </c:pt>
                <c:pt idx="7">
                  <c:v>0.161219931790541</c:v>
                </c:pt>
                <c:pt idx="8">
                  <c:v>0.162545797837838</c:v>
                </c:pt>
                <c:pt idx="9">
                  <c:v>0.163873429560811</c:v>
                </c:pt>
                <c:pt idx="10">
                  <c:v>0.165204804594595</c:v>
                </c:pt>
                <c:pt idx="11">
                  <c:v>0.166535555743243</c:v>
                </c:pt>
                <c:pt idx="12">
                  <c:v>0.167876183074324</c:v>
                </c:pt>
                <c:pt idx="13">
                  <c:v>0.169257868851351</c:v>
                </c:pt>
                <c:pt idx="14">
                  <c:v>0.170610761925676</c:v>
                </c:pt>
                <c:pt idx="15">
                  <c:v>0.171951907162162</c:v>
                </c:pt>
                <c:pt idx="16">
                  <c:v>0.173289415067568</c:v>
                </c:pt>
                <c:pt idx="17">
                  <c:v>0.174633055844595</c:v>
                </c:pt>
                <c:pt idx="18">
                  <c:v>0.175973059290541</c:v>
                </c:pt>
                <c:pt idx="19">
                  <c:v>0.177311191081081</c:v>
                </c:pt>
                <c:pt idx="20">
                  <c:v>0.178648698986486</c:v>
                </c:pt>
                <c:pt idx="21">
                  <c:v>0.180026747432432</c:v>
                </c:pt>
                <c:pt idx="22">
                  <c:v>0.181363007567568</c:v>
                </c:pt>
                <c:pt idx="23">
                  <c:v>0.182702387128378</c:v>
                </c:pt>
                <c:pt idx="24">
                  <c:v>0.184043638344595</c:v>
                </c:pt>
                <c:pt idx="25">
                  <c:v>0.18538239402027</c:v>
                </c:pt>
                <c:pt idx="26">
                  <c:v>0.186726034797297</c:v>
                </c:pt>
                <c:pt idx="27">
                  <c:v>0.188072795</c:v>
                </c:pt>
                <c:pt idx="28">
                  <c:v>0.189402298378378</c:v>
                </c:pt>
                <c:pt idx="29">
                  <c:v>0.190788351351351</c:v>
                </c:pt>
                <c:pt idx="30">
                  <c:v>0.192125859256757</c:v>
                </c:pt>
                <c:pt idx="31">
                  <c:v>0.194778215236486</c:v>
                </c:pt>
                <c:pt idx="32">
                  <c:v>0.196107718614865</c:v>
                </c:pt>
                <c:pt idx="33">
                  <c:v>0.197429841351351</c:v>
                </c:pt>
                <c:pt idx="34">
                  <c:v>0.198766725371622</c:v>
                </c:pt>
                <c:pt idx="35">
                  <c:v>0.200113485574324</c:v>
                </c:pt>
                <c:pt idx="36">
                  <c:v>0.201494547466216</c:v>
                </c:pt>
                <c:pt idx="37">
                  <c:v>0.202840683783784</c:v>
                </c:pt>
                <c:pt idx="38">
                  <c:v>0.204186196216216</c:v>
                </c:pt>
                <c:pt idx="39">
                  <c:v>0.205519442905405</c:v>
                </c:pt>
                <c:pt idx="40">
                  <c:v>0.206857574695946</c:v>
                </c:pt>
                <c:pt idx="41">
                  <c:v>0.208198825912162</c:v>
                </c:pt>
                <c:pt idx="42">
                  <c:v>0.209531448716216</c:v>
                </c:pt>
                <c:pt idx="43">
                  <c:v>0.210871452162162</c:v>
                </c:pt>
                <c:pt idx="44">
                  <c:v>0.213544702297297</c:v>
                </c:pt>
                <c:pt idx="45">
                  <c:v>0.214881586317568</c:v>
                </c:pt>
                <c:pt idx="46">
                  <c:v>0.21622585097973</c:v>
                </c:pt>
                <c:pt idx="47">
                  <c:v>0.217571363412162</c:v>
                </c:pt>
                <c:pt idx="48">
                  <c:v>0.218916251959459</c:v>
                </c:pt>
                <c:pt idx="49">
                  <c:v>0.22025313597973</c:v>
                </c:pt>
                <c:pt idx="50">
                  <c:v>0.221600520067568</c:v>
                </c:pt>
                <c:pt idx="51">
                  <c:v>0.222990834256757</c:v>
                </c:pt>
                <c:pt idx="52">
                  <c:v>0.224328966047297</c:v>
                </c:pt>
                <c:pt idx="53">
                  <c:v>0.225663460506757</c:v>
                </c:pt>
                <c:pt idx="54">
                  <c:v>0.227004087837838</c:v>
                </c:pt>
                <c:pt idx="55">
                  <c:v>0.228336710641892</c:v>
                </c:pt>
                <c:pt idx="56">
                  <c:v>0.229671205101351</c:v>
                </c:pt>
                <c:pt idx="57">
                  <c:v>0.231009960777027</c:v>
                </c:pt>
                <c:pt idx="58">
                  <c:v>0.232346844797297</c:v>
                </c:pt>
                <c:pt idx="59">
                  <c:v>0.233729778344595</c:v>
                </c:pt>
                <c:pt idx="60">
                  <c:v>0.235069157905405</c:v>
                </c:pt>
                <c:pt idx="61">
                  <c:v>0.236414046452703</c:v>
                </c:pt>
                <c:pt idx="62">
                  <c:v>0.237754673783784</c:v>
                </c:pt>
                <c:pt idx="63">
                  <c:v>0.239088544358108</c:v>
                </c:pt>
                <c:pt idx="64">
                  <c:v>0.240421167162162</c:v>
                </c:pt>
                <c:pt idx="65">
                  <c:v>0.241759922837838</c:v>
                </c:pt>
                <c:pt idx="66">
                  <c:v>0.243096288952703</c:v>
                </c:pt>
                <c:pt idx="67">
                  <c:v>0.244471841858108</c:v>
                </c:pt>
                <c:pt idx="68">
                  <c:v>0.245809455743243</c:v>
                </c:pt>
                <c:pt idx="69">
                  <c:v>0.247140206891892</c:v>
                </c:pt>
                <c:pt idx="70">
                  <c:v>0.248472205810811</c:v>
                </c:pt>
                <c:pt idx="71">
                  <c:v>0.249818966013513</c:v>
                </c:pt>
                <c:pt idx="72">
                  <c:v>0.25116021722973</c:v>
                </c:pt>
                <c:pt idx="73">
                  <c:v>0.252499596790541</c:v>
                </c:pt>
                <c:pt idx="74">
                  <c:v>0.253847086858108</c:v>
                </c:pt>
                <c:pt idx="75">
                  <c:v>0.255241144358108</c:v>
                </c:pt>
                <c:pt idx="76">
                  <c:v>0.256565550675676</c:v>
                </c:pt>
                <c:pt idx="77">
                  <c:v>0.257898691385135</c:v>
                </c:pt>
                <c:pt idx="78">
                  <c:v>0.259238694831081</c:v>
                </c:pt>
                <c:pt idx="79">
                  <c:v>0.260561441452703</c:v>
                </c:pt>
                <c:pt idx="80">
                  <c:v>0.261892816486487</c:v>
                </c:pt>
                <c:pt idx="81">
                  <c:v>0.263227204966216</c:v>
                </c:pt>
                <c:pt idx="82">
                  <c:v>0.264567208412162</c:v>
                </c:pt>
                <c:pt idx="83">
                  <c:v>0.265955650945946</c:v>
                </c:pt>
                <c:pt idx="84">
                  <c:v>0.267300539493243</c:v>
                </c:pt>
                <c:pt idx="85">
                  <c:v>0.268636175743243</c:v>
                </c:pt>
                <c:pt idx="86">
                  <c:v>0.269973683648649</c:v>
                </c:pt>
                <c:pt idx="87">
                  <c:v>0.271305058682432</c:v>
                </c:pt>
                <c:pt idx="88">
                  <c:v>0.272646309898649</c:v>
                </c:pt>
                <c:pt idx="89">
                  <c:v>0.273977684932432</c:v>
                </c:pt>
                <c:pt idx="90">
                  <c:v>0.275307188310811</c:v>
                </c:pt>
                <c:pt idx="91">
                  <c:v>0.27667723222973</c:v>
                </c:pt>
                <c:pt idx="92">
                  <c:v>0.27801536402027</c:v>
                </c:pt>
                <c:pt idx="93">
                  <c:v>0.279357239121622</c:v>
                </c:pt>
                <c:pt idx="94">
                  <c:v>0.280694123141892</c:v>
                </c:pt>
                <c:pt idx="95">
                  <c:v>0.282032254932432</c:v>
                </c:pt>
                <c:pt idx="96">
                  <c:v>0.283362382195946</c:v>
                </c:pt>
                <c:pt idx="97">
                  <c:v>0.284703009527027</c:v>
                </c:pt>
                <c:pt idx="98">
                  <c:v>0.286033760675676</c:v>
                </c:pt>
                <c:pt idx="99">
                  <c:v>0.287419813648649</c:v>
                </c:pt>
                <c:pt idx="100">
                  <c:v>0.288756697668919</c:v>
                </c:pt>
                <c:pt idx="101">
                  <c:v>0.290086824932432</c:v>
                </c:pt>
                <c:pt idx="102">
                  <c:v>0.291411443209459</c:v>
                </c:pt>
                <c:pt idx="103">
                  <c:v>0.292752694425676</c:v>
                </c:pt>
                <c:pt idx="104">
                  <c:v>0.294083445574324</c:v>
                </c:pt>
                <c:pt idx="105">
                  <c:v>0.295414196722973</c:v>
                </c:pt>
                <c:pt idx="106">
                  <c:v>0.296750456858108</c:v>
                </c:pt>
                <c:pt idx="107">
                  <c:v>0.29813027097973</c:v>
                </c:pt>
                <c:pt idx="108">
                  <c:v>0.299464659459459</c:v>
                </c:pt>
                <c:pt idx="109">
                  <c:v>0.300808300236487</c:v>
                </c:pt>
                <c:pt idx="110">
                  <c:v>0.302148821587838</c:v>
                </c:pt>
                <c:pt idx="111">
                  <c:v>0.303475205540541</c:v>
                </c:pt>
                <c:pt idx="112">
                  <c:v>0.30480834625</c:v>
                </c:pt>
                <c:pt idx="113">
                  <c:v>0.306140345168919</c:v>
                </c:pt>
                <c:pt idx="114">
                  <c:v>0.307475981418919</c:v>
                </c:pt>
                <c:pt idx="115">
                  <c:v>0.308852782094595</c:v>
                </c:pt>
                <c:pt idx="116">
                  <c:v>0.310178542162162</c:v>
                </c:pt>
                <c:pt idx="117">
                  <c:v>0.311507421655405</c:v>
                </c:pt>
                <c:pt idx="118">
                  <c:v>0.312838172804054</c:v>
                </c:pt>
                <c:pt idx="119">
                  <c:v>0.314170689628378</c:v>
                </c:pt>
                <c:pt idx="120">
                  <c:v>0.315504454222973</c:v>
                </c:pt>
                <c:pt idx="121">
                  <c:v>0.316837594932432</c:v>
                </c:pt>
                <c:pt idx="122">
                  <c:v>0.318168969966216</c:v>
                </c:pt>
                <c:pt idx="123">
                  <c:v>0.319510739087838</c:v>
                </c:pt>
                <c:pt idx="124">
                  <c:v>0.320883172567568</c:v>
                </c:pt>
                <c:pt idx="125">
                  <c:v>0.322226919324324</c:v>
                </c:pt>
                <c:pt idx="126">
                  <c:v>0.323568794425676</c:v>
                </c:pt>
                <c:pt idx="127">
                  <c:v>0.324902041114865</c:v>
                </c:pt>
                <c:pt idx="128">
                  <c:v>0.326227801182432</c:v>
                </c:pt>
                <c:pt idx="129">
                  <c:v>0.327561565777027</c:v>
                </c:pt>
                <c:pt idx="130">
                  <c:v>0.328894706486486</c:v>
                </c:pt>
                <c:pt idx="131">
                  <c:v>0.330235851722973</c:v>
                </c:pt>
                <c:pt idx="132">
                  <c:v>0.331610780743243</c:v>
                </c:pt>
                <c:pt idx="133">
                  <c:v>0.332945169222973</c:v>
                </c:pt>
                <c:pt idx="134">
                  <c:v>0.334267809864865</c:v>
                </c:pt>
                <c:pt idx="135">
                  <c:v>0.335606459560811</c:v>
                </c:pt>
                <c:pt idx="136">
                  <c:v>0.338771587195946</c:v>
                </c:pt>
                <c:pt idx="137">
                  <c:v>0.340097347263514</c:v>
                </c:pt>
                <c:pt idx="138">
                  <c:v>0.341477161385135</c:v>
                </c:pt>
                <c:pt idx="139">
                  <c:v>0.342807182668919</c:v>
                </c:pt>
                <c:pt idx="140">
                  <c:v>0.34414645625</c:v>
                </c:pt>
                <c:pt idx="141">
                  <c:v>0.345481468614865</c:v>
                </c:pt>
                <c:pt idx="142">
                  <c:v>0.346820742195946</c:v>
                </c:pt>
                <c:pt idx="143">
                  <c:v>0.348152635135135</c:v>
                </c:pt>
                <c:pt idx="144">
                  <c:v>0.349484528074324</c:v>
                </c:pt>
                <c:pt idx="145">
                  <c:v>0.350827544966216</c:v>
                </c:pt>
                <c:pt idx="146">
                  <c:v>0.352196235135135</c:v>
                </c:pt>
                <c:pt idx="147">
                  <c:v>0.353530623614865</c:v>
                </c:pt>
                <c:pt idx="148">
                  <c:v>0.354861892668919</c:v>
                </c:pt>
                <c:pt idx="149">
                  <c:v>0.356179648209459</c:v>
                </c:pt>
                <c:pt idx="150">
                  <c:v>0.357501664966216</c:v>
                </c:pt>
                <c:pt idx="151">
                  <c:v>0.358834805675676</c:v>
                </c:pt>
                <c:pt idx="152">
                  <c:v>0.360156822432432</c:v>
                </c:pt>
                <c:pt idx="153">
                  <c:v>0.361483100405405</c:v>
                </c:pt>
                <c:pt idx="154">
                  <c:v>0.362856675675676</c:v>
                </c:pt>
                <c:pt idx="155">
                  <c:v>0.364190334290541</c:v>
                </c:pt>
                <c:pt idx="156">
                  <c:v>0.36552336902027</c:v>
                </c:pt>
                <c:pt idx="157">
                  <c:v>0.366851518648649</c:v>
                </c:pt>
                <c:pt idx="158">
                  <c:v>0.368169168209459</c:v>
                </c:pt>
                <c:pt idx="159">
                  <c:v>0.369492326756757</c:v>
                </c:pt>
                <c:pt idx="160">
                  <c:v>0.370809976317568</c:v>
                </c:pt>
                <c:pt idx="161">
                  <c:v>0.372138749831081</c:v>
                </c:pt>
                <c:pt idx="162">
                  <c:v>0.373503696689189</c:v>
                </c:pt>
                <c:pt idx="163">
                  <c:v>0.374829974662162</c:v>
                </c:pt>
                <c:pt idx="164">
                  <c:v>0.376150743648649</c:v>
                </c:pt>
                <c:pt idx="165">
                  <c:v>0.377476397736486</c:v>
                </c:pt>
                <c:pt idx="166">
                  <c:v>0.378801427939189</c:v>
                </c:pt>
                <c:pt idx="167">
                  <c:v>0.380132591013514</c:v>
                </c:pt>
                <c:pt idx="168">
                  <c:v>0.381447121148649</c:v>
                </c:pt>
                <c:pt idx="169">
                  <c:v>0.382776412567568</c:v>
                </c:pt>
                <c:pt idx="170">
                  <c:v>0.384141359425676</c:v>
                </c:pt>
                <c:pt idx="171">
                  <c:v>0.38547002695946</c:v>
                </c:pt>
                <c:pt idx="172">
                  <c:v>0.386787570540541</c:v>
                </c:pt>
                <c:pt idx="173">
                  <c:v>0.388098357364865</c:v>
                </c:pt>
                <c:pt idx="174">
                  <c:v>0.3894128875</c:v>
                </c:pt>
                <c:pt idx="175">
                  <c:v>0.390723050439189</c:v>
                </c:pt>
                <c:pt idx="176">
                  <c:v>0.392042465675676</c:v>
                </c:pt>
                <c:pt idx="177">
                  <c:v>0.393366766013514</c:v>
                </c:pt>
                <c:pt idx="178">
                  <c:v>0.394727863581081</c:v>
                </c:pt>
                <c:pt idx="179">
                  <c:v>0.396047172837838</c:v>
                </c:pt>
                <c:pt idx="180">
                  <c:v>0.397366588074324</c:v>
                </c:pt>
                <c:pt idx="181">
                  <c:v>0.398677374898649</c:v>
                </c:pt>
                <c:pt idx="182">
                  <c:v>0.39999616625</c:v>
                </c:pt>
                <c:pt idx="183">
                  <c:v>0.401308200844595</c:v>
                </c:pt>
                <c:pt idx="184">
                  <c:v>0.402626368310811</c:v>
                </c:pt>
                <c:pt idx="185">
                  <c:v>0.403924159527027</c:v>
                </c:pt>
                <c:pt idx="186">
                  <c:v>0.405279124222973</c:v>
                </c:pt>
                <c:pt idx="187">
                  <c:v>0.406598539459459</c:v>
                </c:pt>
                <c:pt idx="188">
                  <c:v>0.407909326283784</c:v>
                </c:pt>
                <c:pt idx="189">
                  <c:v>0.409221878783784</c:v>
                </c:pt>
                <c:pt idx="190">
                  <c:v>0.410546179121622</c:v>
                </c:pt>
                <c:pt idx="191">
                  <c:v>0.411860603277027</c:v>
                </c:pt>
                <c:pt idx="192">
                  <c:v>0.413179288648649</c:v>
                </c:pt>
                <c:pt idx="193">
                  <c:v>0.41449797402027</c:v>
                </c:pt>
                <c:pt idx="194">
                  <c:v>0.415862708918919</c:v>
                </c:pt>
                <c:pt idx="195">
                  <c:v>0.417165385236487</c:v>
                </c:pt>
                <c:pt idx="196">
                  <c:v>0.418479185506757</c:v>
                </c:pt>
                <c:pt idx="197">
                  <c:v>0.419781967804054</c:v>
                </c:pt>
                <c:pt idx="198">
                  <c:v>0.421084020236486</c:v>
                </c:pt>
                <c:pt idx="199">
                  <c:v>0.422383577128378</c:v>
                </c:pt>
                <c:pt idx="200">
                  <c:v>0.423688748986486</c:v>
                </c:pt>
                <c:pt idx="201">
                  <c:v>0.424996934290541</c:v>
                </c:pt>
                <c:pt idx="202">
                  <c:v>0.426347425810811</c:v>
                </c:pt>
                <c:pt idx="203">
                  <c:v>0.427666735067568</c:v>
                </c:pt>
                <c:pt idx="204">
                  <c:v>0.428977309932432</c:v>
                </c:pt>
                <c:pt idx="205">
                  <c:v>0.430281128040541</c:v>
                </c:pt>
                <c:pt idx="206">
                  <c:v>0.431576941621622</c:v>
                </c:pt>
                <c:pt idx="207">
                  <c:v>0.432885750810811</c:v>
                </c:pt>
                <c:pt idx="208">
                  <c:v>0.434181564391892</c:v>
                </c:pt>
                <c:pt idx="209">
                  <c:v>0.435478625743243</c:v>
                </c:pt>
                <c:pt idx="210">
                  <c:v>0.436822984391892</c:v>
                </c:pt>
                <c:pt idx="211">
                  <c:v>0.438121293513514</c:v>
                </c:pt>
                <c:pt idx="212">
                  <c:v>0.439384041182432</c:v>
                </c:pt>
                <c:pt idx="213">
                  <c:v>0.440727787939189</c:v>
                </c:pt>
                <c:pt idx="214">
                  <c:v>0.442029734391892</c:v>
                </c:pt>
                <c:pt idx="215">
                  <c:v>0.443337189831081</c:v>
                </c:pt>
                <c:pt idx="216">
                  <c:v>0.444633627297297</c:v>
                </c:pt>
                <c:pt idx="217">
                  <c:v>0.445942436486486</c:v>
                </c:pt>
                <c:pt idx="218">
                  <c:v>0.447277436858108</c:v>
                </c:pt>
                <c:pt idx="219">
                  <c:v>0.448577511655405</c:v>
                </c:pt>
                <c:pt idx="220">
                  <c:v>0.449871971486487</c:v>
                </c:pt>
                <c:pt idx="221">
                  <c:v>0.451156555135135</c:v>
                </c:pt>
                <c:pt idx="222">
                  <c:v>0.452440514898649</c:v>
                </c:pt>
                <c:pt idx="223">
                  <c:v>0.453736846385135</c:v>
                </c:pt>
                <c:pt idx="224">
                  <c:v>0.455022053918919</c:v>
                </c:pt>
                <c:pt idx="225">
                  <c:v>0.456304659932432</c:v>
                </c:pt>
                <c:pt idx="226">
                  <c:v>0.457643191655405</c:v>
                </c:pt>
                <c:pt idx="227">
                  <c:v>0.458931412635135</c:v>
                </c:pt>
                <c:pt idx="228">
                  <c:v>0.460215890304054</c:v>
                </c:pt>
                <c:pt idx="229">
                  <c:v>0.461502239628378</c:v>
                </c:pt>
                <c:pt idx="230">
                  <c:v>0.46277621722973</c:v>
                </c:pt>
                <c:pt idx="231">
                  <c:v>0.464059447128378</c:v>
                </c:pt>
                <c:pt idx="232">
                  <c:v>0.46533592027027</c:v>
                </c:pt>
                <c:pt idx="233">
                  <c:v>0.466616760608108</c:v>
                </c:pt>
                <c:pt idx="234">
                  <c:v>0.467921920472973</c:v>
                </c:pt>
                <c:pt idx="235">
                  <c:v>0.469189035337838</c:v>
                </c:pt>
                <c:pt idx="236">
                  <c:v>0.470472265236487</c:v>
                </c:pt>
                <c:pt idx="237">
                  <c:v>0.471752375709459</c:v>
                </c:pt>
                <c:pt idx="238">
                  <c:v>0.472941304966216</c:v>
                </c:pt>
                <c:pt idx="239">
                  <c:v>0.474274445675676</c:v>
                </c:pt>
                <c:pt idx="240">
                  <c:v>0.475553932263514</c:v>
                </c:pt>
                <c:pt idx="241">
                  <c:v>0.476827909864865</c:v>
                </c:pt>
                <c:pt idx="242">
                  <c:v>0.478166959493243</c:v>
                </c:pt>
                <c:pt idx="243">
                  <c:v>0.479439065439189</c:v>
                </c:pt>
                <c:pt idx="244">
                  <c:v>0.480709923614865</c:v>
                </c:pt>
                <c:pt idx="245">
                  <c:v>0.48197839222973</c:v>
                </c:pt>
                <c:pt idx="246">
                  <c:v>0.483243635439189</c:v>
                </c:pt>
                <c:pt idx="247">
                  <c:v>0.484510126418919</c:v>
                </c:pt>
                <c:pt idx="248">
                  <c:v>0.485766741216216</c:v>
                </c:pt>
                <c:pt idx="249">
                  <c:v>0.487035727736486</c:v>
                </c:pt>
                <c:pt idx="250">
                  <c:v>0.488342547297297</c:v>
                </c:pt>
                <c:pt idx="251">
                  <c:v>0.489626295101351</c:v>
                </c:pt>
                <c:pt idx="252">
                  <c:v>0.490899436858108</c:v>
                </c:pt>
                <c:pt idx="253">
                  <c:v>0.492170706959459</c:v>
                </c:pt>
                <c:pt idx="254">
                  <c:v>0.493434702398649</c:v>
                </c:pt>
                <c:pt idx="255">
                  <c:v>0.494712941216216</c:v>
                </c:pt>
                <c:pt idx="256">
                  <c:v>0.495976936655405</c:v>
                </c:pt>
                <c:pt idx="257">
                  <c:v>0.497231679797297</c:v>
                </c:pt>
                <c:pt idx="258">
                  <c:v>0.498531848581081</c:v>
                </c:pt>
                <c:pt idx="259">
                  <c:v>0.499787733513514</c:v>
                </c:pt>
                <c:pt idx="260">
                  <c:v>0.501041122905405</c:v>
                </c:pt>
                <c:pt idx="261">
                  <c:v>0.502303870574324</c:v>
                </c:pt>
                <c:pt idx="262">
                  <c:v>0.503557883851351</c:v>
                </c:pt>
                <c:pt idx="263">
                  <c:v>0.504819901655405</c:v>
                </c:pt>
                <c:pt idx="264">
                  <c:v>0.506078800033784</c:v>
                </c:pt>
                <c:pt idx="265">
                  <c:v>0.507336556621622</c:v>
                </c:pt>
                <c:pt idx="266">
                  <c:v>0.508577774256757</c:v>
                </c:pt>
                <c:pt idx="267">
                  <c:v>0.509887925202703</c:v>
                </c:pt>
                <c:pt idx="268">
                  <c:v>0.511154310202703</c:v>
                </c:pt>
                <c:pt idx="269">
                  <c:v>0.512407699594595</c:v>
                </c:pt>
                <c:pt idx="270">
                  <c:v>0.513659841216216</c:v>
                </c:pt>
                <c:pt idx="271">
                  <c:v>0.514911358952703</c:v>
                </c:pt>
                <c:pt idx="272">
                  <c:v>0.516174000641892</c:v>
                </c:pt>
                <c:pt idx="273">
                  <c:v>0.517428531824324</c:v>
                </c:pt>
                <c:pt idx="274">
                  <c:v>0.518689195878378</c:v>
                </c:pt>
                <c:pt idx="275">
                  <c:v>0.522497591182432</c:v>
                </c:pt>
                <c:pt idx="276">
                  <c:v>0.526218984493243</c:v>
                </c:pt>
                <c:pt idx="277">
                  <c:v>0.527458130506757</c:v>
                </c:pt>
                <c:pt idx="278">
                  <c:v>0.528707670608108</c:v>
                </c:pt>
                <c:pt idx="279">
                  <c:v>0.529997127364865</c:v>
                </c:pt>
                <c:pt idx="280">
                  <c:v>0.531244171925676</c:v>
                </c:pt>
                <c:pt idx="281">
                  <c:v>0.53250733152027</c:v>
                </c:pt>
                <c:pt idx="282">
                  <c:v>0.533753752195946</c:v>
                </c:pt>
                <c:pt idx="283">
                  <c:v>0.535001420641892</c:v>
                </c:pt>
                <c:pt idx="284">
                  <c:v>0.536245345777027</c:v>
                </c:pt>
                <c:pt idx="285">
                  <c:v>0.537498005304054</c:v>
                </c:pt>
                <c:pt idx="286">
                  <c:v>0.538741930439189</c:v>
                </c:pt>
                <c:pt idx="287">
                  <c:v>0.540021922939189</c:v>
                </c:pt>
                <c:pt idx="288">
                  <c:v>0.541127451554054</c:v>
                </c:pt>
                <c:pt idx="289">
                  <c:v>0.542473799831081</c:v>
                </c:pt>
                <c:pt idx="290">
                  <c:v>0.543722304121622</c:v>
                </c:pt>
                <c:pt idx="291">
                  <c:v>0.544955105304054</c:v>
                </c:pt>
                <c:pt idx="292">
                  <c:v>0.546194769222973</c:v>
                </c:pt>
                <c:pt idx="293">
                  <c:v>0.54742445097973</c:v>
                </c:pt>
                <c:pt idx="294">
                  <c:v>0.548654132736486</c:v>
                </c:pt>
                <c:pt idx="295">
                  <c:v>0.549938492432432</c:v>
                </c:pt>
                <c:pt idx="296">
                  <c:v>0.551174307060811</c:v>
                </c:pt>
                <c:pt idx="297">
                  <c:v>0.552410745574324</c:v>
                </c:pt>
                <c:pt idx="298">
                  <c:v>0.55365716625</c:v>
                </c:pt>
                <c:pt idx="299">
                  <c:v>0.554894228648649</c:v>
                </c:pt>
                <c:pt idx="300">
                  <c:v>0.556120167094595</c:v>
                </c:pt>
                <c:pt idx="301">
                  <c:v>0.55734610554054</c:v>
                </c:pt>
                <c:pt idx="302">
                  <c:v>0.558579530608108</c:v>
                </c:pt>
                <c:pt idx="303">
                  <c:v>0.559840912533784</c:v>
                </c:pt>
                <c:pt idx="304">
                  <c:v>0.561071842060811</c:v>
                </c:pt>
                <c:pt idx="305">
                  <c:v>0.562291541655405</c:v>
                </c:pt>
                <c:pt idx="306">
                  <c:v>0.563521117432433</c:v>
                </c:pt>
                <c:pt idx="307">
                  <c:v>0.564756202195946</c:v>
                </c:pt>
                <c:pt idx="308">
                  <c:v>0.565988897398649</c:v>
                </c:pt>
                <c:pt idx="309">
                  <c:v>0.567209738783784</c:v>
                </c:pt>
                <c:pt idx="310">
                  <c:v>0.568428708513513</c:v>
                </c:pt>
                <c:pt idx="311">
                  <c:v>0.569696847195946</c:v>
                </c:pt>
                <c:pt idx="312">
                  <c:v>0.570920184121622</c:v>
                </c:pt>
                <c:pt idx="313">
                  <c:v>0.572080932567568</c:v>
                </c:pt>
                <c:pt idx="314">
                  <c:v>0.573341184695946</c:v>
                </c:pt>
                <c:pt idx="315">
                  <c:v>0.574471668716216</c:v>
                </c:pt>
                <c:pt idx="316">
                  <c:v>0.575755004594595</c:v>
                </c:pt>
                <c:pt idx="317">
                  <c:v>0.576984580371622</c:v>
                </c:pt>
                <c:pt idx="318">
                  <c:v>0.578201678445946</c:v>
                </c:pt>
                <c:pt idx="319">
                  <c:v>0.579314893648649</c:v>
                </c:pt>
                <c:pt idx="320">
                  <c:v>0.580641171621622</c:v>
                </c:pt>
                <c:pt idx="321">
                  <c:v>0.581827699324324</c:v>
                </c:pt>
                <c:pt idx="322">
                  <c:v>0.583083584256757</c:v>
                </c:pt>
                <c:pt idx="323">
                  <c:v>0.584304943547297</c:v>
                </c:pt>
                <c:pt idx="324">
                  <c:v>0.585518922195946</c:v>
                </c:pt>
                <c:pt idx="325">
                  <c:v>0.586723860506757</c:v>
                </c:pt>
                <c:pt idx="326">
                  <c:v>0.587923701756757</c:v>
                </c:pt>
                <c:pt idx="327">
                  <c:v>0.589162105912162</c:v>
                </c:pt>
                <c:pt idx="328">
                  <c:v>0.59030309</c:v>
                </c:pt>
                <c:pt idx="329">
                  <c:v>0.591586943783784</c:v>
                </c:pt>
                <c:pt idx="330">
                  <c:v>0.592793435810811</c:v>
                </c:pt>
                <c:pt idx="331">
                  <c:v>0.593865592567568</c:v>
                </c:pt>
                <c:pt idx="332">
                  <c:v>0.595067611418919</c:v>
                </c:pt>
                <c:pt idx="333">
                  <c:v>0.596305097736486</c:v>
                </c:pt>
                <c:pt idx="334">
                  <c:v>0.597468235743243</c:v>
                </c:pt>
                <c:pt idx="335">
                  <c:v>0.598751865574324</c:v>
                </c:pt>
                <c:pt idx="336">
                  <c:v>0.599915733445946</c:v>
                </c:pt>
                <c:pt idx="337">
                  <c:v>0.60103935472973</c:v>
                </c:pt>
                <c:pt idx="338">
                  <c:v>0.602233698986487</c:v>
                </c:pt>
                <c:pt idx="339">
                  <c:v>0.603526287162162</c:v>
                </c:pt>
                <c:pt idx="340">
                  <c:v>0.604648554695946</c:v>
                </c:pt>
                <c:pt idx="341">
                  <c:v>0.605744101148649</c:v>
                </c:pt>
                <c:pt idx="342">
                  <c:v>0.606899340608108</c:v>
                </c:pt>
                <c:pt idx="343">
                  <c:v>0.608291526452703</c:v>
                </c:pt>
                <c:pt idx="344">
                  <c:v>0.609370545945946</c:v>
                </c:pt>
                <c:pt idx="345">
                  <c:v>0.610502595675676</c:v>
                </c:pt>
                <c:pt idx="346">
                  <c:v>0.611712207128378</c:v>
                </c:pt>
                <c:pt idx="347">
                  <c:v>0.612914331959459</c:v>
                </c:pt>
                <c:pt idx="348">
                  <c:v>0.614087464121622</c:v>
                </c:pt>
                <c:pt idx="349">
                  <c:v>0.615218572027027</c:v>
                </c:pt>
                <c:pt idx="350">
                  <c:v>0.616394823614865</c:v>
                </c:pt>
                <c:pt idx="351">
                  <c:v>0.617647471148649</c:v>
                </c:pt>
                <c:pt idx="352">
                  <c:v>0.618819131587838</c:v>
                </c:pt>
                <c:pt idx="353">
                  <c:v>0.619999326452703</c:v>
                </c:pt>
                <c:pt idx="354">
                  <c:v>0.621112965574324</c:v>
                </c:pt>
                <c:pt idx="355">
                  <c:v>0.622318009864865</c:v>
                </c:pt>
                <c:pt idx="356">
                  <c:v>0.623425834054054</c:v>
                </c:pt>
                <c:pt idx="357">
                  <c:v>0.62458918402027</c:v>
                </c:pt>
                <c:pt idx="358">
                  <c:v>0.625714700945946</c:v>
                </c:pt>
                <c:pt idx="359">
                  <c:v>0.626887809121622</c:v>
                </c:pt>
                <c:pt idx="360">
                  <c:v>0.628110322195946</c:v>
                </c:pt>
                <c:pt idx="361">
                  <c:v>0.629233637533784</c:v>
                </c:pt>
                <c:pt idx="362">
                  <c:v>0.630419541351351</c:v>
                </c:pt>
                <c:pt idx="363">
                  <c:v>0.631548153716216</c:v>
                </c:pt>
                <c:pt idx="364">
                  <c:v>0.632711703648649</c:v>
                </c:pt>
                <c:pt idx="365">
                  <c:v>0.633863717702703</c:v>
                </c:pt>
                <c:pt idx="366">
                  <c:v>0.635041511013514</c:v>
                </c:pt>
                <c:pt idx="367">
                  <c:v>0.636249556756757</c:v>
                </c:pt>
                <c:pt idx="368">
                  <c:v>0.637383890067568</c:v>
                </c:pt>
                <c:pt idx="369">
                  <c:v>0.638511572601351</c:v>
                </c:pt>
                <c:pt idx="370">
                  <c:v>0.639662338885135</c:v>
                </c:pt>
                <c:pt idx="371">
                  <c:v>0.640841803885135</c:v>
                </c:pt>
                <c:pt idx="372">
                  <c:v>0.641987049189189</c:v>
                </c:pt>
                <c:pt idx="373">
                  <c:v>0.643168385844595</c:v>
                </c:pt>
                <c:pt idx="374">
                  <c:v>0.644244815810811</c:v>
                </c:pt>
                <c:pt idx="375">
                  <c:v>0.645400773141892</c:v>
                </c:pt>
                <c:pt idx="376">
                  <c:v>0.646608606925676</c:v>
                </c:pt>
                <c:pt idx="377">
                  <c:v>0.647792639087838</c:v>
                </c:pt>
                <c:pt idx="378">
                  <c:v>0.648943605337838</c:v>
                </c:pt>
                <c:pt idx="379">
                  <c:v>0.650114535912162</c:v>
                </c:pt>
                <c:pt idx="380">
                  <c:v>0.651266749932432</c:v>
                </c:pt>
                <c:pt idx="381">
                  <c:v>0.6523834025</c:v>
                </c:pt>
                <c:pt idx="382">
                  <c:v>0.653577416824324</c:v>
                </c:pt>
                <c:pt idx="383">
                  <c:v>0.654735763716216</c:v>
                </c:pt>
                <c:pt idx="384">
                  <c:v>0.655906682297297</c:v>
                </c:pt>
                <c:pt idx="385">
                  <c:v>0.657029161790541</c:v>
                </c:pt>
                <c:pt idx="386">
                  <c:v>0.658193441587838</c:v>
                </c:pt>
                <c:pt idx="387">
                  <c:v>0.659306986722973</c:v>
                </c:pt>
                <c:pt idx="388">
                  <c:v>0.660442461824324</c:v>
                </c:pt>
                <c:pt idx="389">
                  <c:v>0.661578454831081</c:v>
                </c:pt>
                <c:pt idx="390">
                  <c:v>0.662731292736487</c:v>
                </c:pt>
                <c:pt idx="391">
                  <c:v>0.663883918682432</c:v>
                </c:pt>
                <c:pt idx="392">
                  <c:v>0.665021147466216</c:v>
                </c:pt>
                <c:pt idx="393">
                  <c:v>0.666156834527027</c:v>
                </c:pt>
                <c:pt idx="394">
                  <c:v>0.667287212567568</c:v>
                </c:pt>
                <c:pt idx="395">
                  <c:v>0.668433811621622</c:v>
                </c:pt>
                <c:pt idx="396">
                  <c:v>0.66953778652027</c:v>
                </c:pt>
                <c:pt idx="397">
                  <c:v>0.670679394493243</c:v>
                </c:pt>
                <c:pt idx="398">
                  <c:v>0.671800520236487</c:v>
                </c:pt>
                <c:pt idx="399">
                  <c:v>0.672928402736486</c:v>
                </c:pt>
                <c:pt idx="400">
                  <c:v>0.674090586925676</c:v>
                </c:pt>
                <c:pt idx="401">
                  <c:v>0.675215973885135</c:v>
                </c:pt>
                <c:pt idx="402">
                  <c:v>0.676340113074324</c:v>
                </c:pt>
                <c:pt idx="403">
                  <c:v>0.67746997320946</c:v>
                </c:pt>
                <c:pt idx="404">
                  <c:v>0.678586001891892</c:v>
                </c:pt>
                <c:pt idx="405">
                  <c:v>0.67970390222973</c:v>
                </c:pt>
                <c:pt idx="406">
                  <c:v>0.680803815878378</c:v>
                </c:pt>
                <c:pt idx="407">
                  <c:v>0.681927955067568</c:v>
                </c:pt>
                <c:pt idx="408">
                  <c:v>0.683076201824324</c:v>
                </c:pt>
                <c:pt idx="409">
                  <c:v>0.684196597702703</c:v>
                </c:pt>
                <c:pt idx="410">
                  <c:v>0.6852902725</c:v>
                </c:pt>
                <c:pt idx="411">
                  <c:v>0.686384571182433</c:v>
                </c:pt>
                <c:pt idx="412">
                  <c:v>0.687490723682433</c:v>
                </c:pt>
                <c:pt idx="413">
                  <c:v>0.688581279054054</c:v>
                </c:pt>
                <c:pt idx="414">
                  <c:v>0.689666843344595</c:v>
                </c:pt>
                <c:pt idx="415">
                  <c:v>0.690758646486486</c:v>
                </c:pt>
                <c:pt idx="416">
                  <c:v>0.69189587527027</c:v>
                </c:pt>
                <c:pt idx="417">
                  <c:v>0.692986948547297</c:v>
                </c:pt>
                <c:pt idx="418">
                  <c:v>0.694098610033784</c:v>
                </c:pt>
                <c:pt idx="419">
                  <c:v>0.695182926554054</c:v>
                </c:pt>
                <c:pt idx="420">
                  <c:v>0.696277637162162</c:v>
                </c:pt>
                <c:pt idx="421">
                  <c:v>0.697347498344595</c:v>
                </c:pt>
                <c:pt idx="422">
                  <c:v>0.698438677601351</c:v>
                </c:pt>
                <c:pt idx="423">
                  <c:v>0.699519768716216</c:v>
                </c:pt>
                <c:pt idx="424">
                  <c:v>0.700638904831081</c:v>
                </c:pt>
                <c:pt idx="425">
                  <c:v>0.701710013783784</c:v>
                </c:pt>
                <c:pt idx="426">
                  <c:v>0.702789233243243</c:v>
                </c:pt>
                <c:pt idx="427">
                  <c:v>0.703860342195946</c:v>
                </c:pt>
                <c:pt idx="428">
                  <c:v>0.704955676689189</c:v>
                </c:pt>
                <c:pt idx="429">
                  <c:v>0.706028033412162</c:v>
                </c:pt>
                <c:pt idx="430">
                  <c:v>0.707096540844595</c:v>
                </c:pt>
                <c:pt idx="431">
                  <c:v>0.708165672162162</c:v>
                </c:pt>
                <c:pt idx="432">
                  <c:v>0.709279605236487</c:v>
                </c:pt>
                <c:pt idx="433">
                  <c:v>0.710346970878379</c:v>
                </c:pt>
                <c:pt idx="434">
                  <c:v>0.711423800777027</c:v>
                </c:pt>
                <c:pt idx="435">
                  <c:v>0.712468294628378</c:v>
                </c:pt>
                <c:pt idx="436">
                  <c:v>0.713518921351351</c:v>
                </c:pt>
                <c:pt idx="437">
                  <c:v>0.714585039222973</c:v>
                </c:pt>
                <c:pt idx="438">
                  <c:v>0.715628803209459</c:v>
                </c:pt>
                <c:pt idx="439">
                  <c:v>0.71666944777027</c:v>
                </c:pt>
                <c:pt idx="440">
                  <c:v>0.717760403074324</c:v>
                </c:pt>
                <c:pt idx="441">
                  <c:v>0.718808322297297</c:v>
                </c:pt>
                <c:pt idx="442">
                  <c:v>0.719856971385135</c:v>
                </c:pt>
                <c:pt idx="443">
                  <c:v>0.720909469763513</c:v>
                </c:pt>
                <c:pt idx="444">
                  <c:v>0.722937434695946</c:v>
                </c:pt>
                <c:pt idx="445">
                  <c:v>0.723975477736486</c:v>
                </c:pt>
                <c:pt idx="446">
                  <c:v>0.725000007263514</c:v>
                </c:pt>
                <c:pt idx="447">
                  <c:v>0.726052387668919</c:v>
                </c:pt>
                <c:pt idx="448">
                  <c:v>0.72709552777027</c:v>
                </c:pt>
                <c:pt idx="449">
                  <c:v>0.728125460304054</c:v>
                </c:pt>
                <c:pt idx="450">
                  <c:v>0.729152897297297</c:v>
                </c:pt>
                <c:pt idx="451">
                  <c:v>0.730189586587838</c:v>
                </c:pt>
                <c:pt idx="452">
                  <c:v>0.731231266959459</c:v>
                </c:pt>
                <c:pt idx="453">
                  <c:v>0.732260469628378</c:v>
                </c:pt>
                <c:pt idx="454">
                  <c:v>0.73327906625</c:v>
                </c:pt>
                <c:pt idx="455">
                  <c:v>0.734343088513514</c:v>
                </c:pt>
                <c:pt idx="456">
                  <c:v>0.735365428445946</c:v>
                </c:pt>
                <c:pt idx="457">
                  <c:v>0.736372383209459</c:v>
                </c:pt>
                <c:pt idx="458">
                  <c:v>0.737400444087838</c:v>
                </c:pt>
                <c:pt idx="459">
                  <c:v>0.73840365554054</c:v>
                </c:pt>
                <c:pt idx="460">
                  <c:v>0.73941362375</c:v>
                </c:pt>
                <c:pt idx="461">
                  <c:v>0.740443556283784</c:v>
                </c:pt>
                <c:pt idx="462">
                  <c:v>0.741442918445946</c:v>
                </c:pt>
                <c:pt idx="463">
                  <c:v>0.742490201790541</c:v>
                </c:pt>
                <c:pt idx="464">
                  <c:v>0.743497050574324</c:v>
                </c:pt>
                <c:pt idx="465">
                  <c:v>0.744497142601351</c:v>
                </c:pt>
                <c:pt idx="466">
                  <c:v>0.745493491317568</c:v>
                </c:pt>
                <c:pt idx="467">
                  <c:v>0.746519680540541</c:v>
                </c:pt>
                <c:pt idx="468">
                  <c:v>0.747519666587838</c:v>
                </c:pt>
                <c:pt idx="469">
                  <c:v>0.748512895878378</c:v>
                </c:pt>
                <c:pt idx="470">
                  <c:v>0.749512258040541</c:v>
                </c:pt>
                <c:pt idx="471">
                  <c:v>0.750552784628378</c:v>
                </c:pt>
                <c:pt idx="472">
                  <c:v>0.751535925777027</c:v>
                </c:pt>
                <c:pt idx="473">
                  <c:v>0.752575110608108</c:v>
                </c:pt>
                <c:pt idx="474">
                  <c:v>0.753570835439189</c:v>
                </c:pt>
                <c:pt idx="475">
                  <c:v>0.754572069256757</c:v>
                </c:pt>
                <c:pt idx="476">
                  <c:v>0.755564674662162</c:v>
                </c:pt>
                <c:pt idx="477">
                  <c:v>0.756584001148649</c:v>
                </c:pt>
                <c:pt idx="478">
                  <c:v>0.757583363310811</c:v>
                </c:pt>
                <c:pt idx="479">
                  <c:v>0.758648527364865</c:v>
                </c:pt>
                <c:pt idx="480">
                  <c:v>0.759649137297297</c:v>
                </c:pt>
                <c:pt idx="481">
                  <c:v>0.760650477094595</c:v>
                </c:pt>
                <c:pt idx="482">
                  <c:v>0.761648073581081</c:v>
                </c:pt>
                <c:pt idx="483">
                  <c:v>0.762671143378378</c:v>
                </c:pt>
                <c:pt idx="484">
                  <c:v>0.76366936375</c:v>
                </c:pt>
                <c:pt idx="485">
                  <c:v>0.764675588648649</c:v>
                </c:pt>
                <c:pt idx="486">
                  <c:v>0.765702401756757</c:v>
                </c:pt>
                <c:pt idx="487">
                  <c:v>0.7667420925</c:v>
                </c:pt>
                <c:pt idx="488">
                  <c:v>0.76777753402027</c:v>
                </c:pt>
                <c:pt idx="489">
                  <c:v>0.768786878344595</c:v>
                </c:pt>
                <c:pt idx="490">
                  <c:v>0.769800589864865</c:v>
                </c:pt>
                <c:pt idx="491">
                  <c:v>0.77081242972973</c:v>
                </c:pt>
                <c:pt idx="492">
                  <c:v>0.771842362263514</c:v>
                </c:pt>
                <c:pt idx="493">
                  <c:v>0.772849317027027</c:v>
                </c:pt>
                <c:pt idx="494">
                  <c:v>0.773858143445946</c:v>
                </c:pt>
                <c:pt idx="495">
                  <c:v>0.774921753783784</c:v>
                </c:pt>
                <c:pt idx="496">
                  <c:v>0.775936195168919</c:v>
                </c:pt>
                <c:pt idx="497">
                  <c:v>0.776940654391892</c:v>
                </c:pt>
                <c:pt idx="498">
                  <c:v>0.778908420405405</c:v>
                </c:pt>
                <c:pt idx="499">
                  <c:v>0.779935127533784</c:v>
                </c:pt>
                <c:pt idx="500">
                  <c:v>0.780967037702703</c:v>
                </c:pt>
                <c:pt idx="501">
                  <c:v>0.781986988074324</c:v>
                </c:pt>
                <c:pt idx="502">
                  <c:v>0.783031151993243</c:v>
                </c:pt>
                <c:pt idx="503">
                  <c:v>0.78407356222973</c:v>
                </c:pt>
                <c:pt idx="504">
                  <c:v>0.785096008141892</c:v>
                </c:pt>
                <c:pt idx="505">
                  <c:v>0.786107436081081</c:v>
                </c:pt>
                <c:pt idx="506">
                  <c:v>0.787146208986486</c:v>
                </c:pt>
                <c:pt idx="507">
                  <c:v>0.788145677128378</c:v>
                </c:pt>
                <c:pt idx="508">
                  <c:v>0.78916437972973</c:v>
                </c:pt>
                <c:pt idx="509">
                  <c:v>0.790183082331081</c:v>
                </c:pt>
                <c:pt idx="510">
                  <c:v>0.791252719560811</c:v>
                </c:pt>
                <c:pt idx="511">
                  <c:v>0.792280050574324</c:v>
                </c:pt>
                <c:pt idx="512">
                  <c:v>0.793314974189189</c:v>
                </c:pt>
                <c:pt idx="513">
                  <c:v>0.794342411182432</c:v>
                </c:pt>
                <c:pt idx="514">
                  <c:v>0.795364857094595</c:v>
                </c:pt>
                <c:pt idx="515">
                  <c:v>0.796387303006757</c:v>
                </c:pt>
                <c:pt idx="516">
                  <c:v>0.797414222094595</c:v>
                </c:pt>
                <c:pt idx="517">
                  <c:v>0.798435420236487</c:v>
                </c:pt>
                <c:pt idx="518">
                  <c:v>0.799498924594595</c:v>
                </c:pt>
                <c:pt idx="519">
                  <c:v>0.800520122736486</c:v>
                </c:pt>
                <c:pt idx="520">
                  <c:v>0.801539449222973</c:v>
                </c:pt>
                <c:pt idx="521">
                  <c:v>0.802556386148649</c:v>
                </c:pt>
                <c:pt idx="522">
                  <c:v>0.803580703716216</c:v>
                </c:pt>
                <c:pt idx="523">
                  <c:v>0.804600136182432</c:v>
                </c:pt>
                <c:pt idx="524">
                  <c:v>0.805628820945946</c:v>
                </c:pt>
                <c:pt idx="525">
                  <c:v>0.806663850540541</c:v>
                </c:pt>
                <c:pt idx="526">
                  <c:v>0.807703753243243</c:v>
                </c:pt>
                <c:pt idx="527">
                  <c:v>0.808752920236487</c:v>
                </c:pt>
                <c:pt idx="528">
                  <c:v>0.809770481047297</c:v>
                </c:pt>
                <c:pt idx="529">
                  <c:v>0.810780661216216</c:v>
                </c:pt>
                <c:pt idx="530">
                  <c:v>0.81179011152027</c:v>
                </c:pt>
                <c:pt idx="531">
                  <c:v>0.812822645574324</c:v>
                </c:pt>
                <c:pt idx="532">
                  <c:v>0.81384083027027</c:v>
                </c:pt>
                <c:pt idx="533">
                  <c:v>0.814865771722973</c:v>
                </c:pt>
                <c:pt idx="534">
                  <c:v>0.815946015</c:v>
                </c:pt>
                <c:pt idx="535">
                  <c:v>0.816987071486486</c:v>
                </c:pt>
                <c:pt idx="536">
                  <c:v>0.818021889121622</c:v>
                </c:pt>
                <c:pt idx="537">
                  <c:v>0.819086029358108</c:v>
                </c:pt>
                <c:pt idx="538">
                  <c:v>0.82013020527027</c:v>
                </c:pt>
                <c:pt idx="539">
                  <c:v>0.821166376655405</c:v>
                </c:pt>
                <c:pt idx="540">
                  <c:v>0.822208786891892</c:v>
                </c:pt>
                <c:pt idx="541">
                  <c:v>0.823262427060811</c:v>
                </c:pt>
                <c:pt idx="542">
                  <c:v>0.824339656891892</c:v>
                </c:pt>
                <c:pt idx="543">
                  <c:v>0.825416380810811</c:v>
                </c:pt>
                <c:pt idx="544">
                  <c:v>0.826476883716216</c:v>
                </c:pt>
                <c:pt idx="545">
                  <c:v>0.827536244831081</c:v>
                </c:pt>
                <c:pt idx="546">
                  <c:v>0.828626694222973</c:v>
                </c:pt>
                <c:pt idx="547">
                  <c:v>0.82971516597973</c:v>
                </c:pt>
                <c:pt idx="548">
                  <c:v>0.830805615371622</c:v>
                </c:pt>
                <c:pt idx="549">
                  <c:v>0.831918524628378</c:v>
                </c:pt>
                <c:pt idx="550">
                  <c:v>0.833111797094595</c:v>
                </c:pt>
                <c:pt idx="551">
                  <c:v>0.834307683074324</c:v>
                </c:pt>
                <c:pt idx="552">
                  <c:v>0.835472998682432</c:v>
                </c:pt>
                <c:pt idx="553">
                  <c:v>0.836719125405405</c:v>
                </c:pt>
                <c:pt idx="554">
                  <c:v>0.837986864155405</c:v>
                </c:pt>
                <c:pt idx="555">
                  <c:v>0.839227151959459</c:v>
                </c:pt>
                <c:pt idx="556">
                  <c:v>0.8404743025</c:v>
                </c:pt>
                <c:pt idx="557">
                  <c:v>0.84172020527027</c:v>
                </c:pt>
                <c:pt idx="558">
                  <c:v>0.842992087263513</c:v>
                </c:pt>
                <c:pt idx="559">
                  <c:v>0.844235388513513</c:v>
                </c:pt>
                <c:pt idx="560">
                  <c:v>0.845454464222973</c:v>
                </c:pt>
                <c:pt idx="561">
                  <c:v>0.846582876621622</c:v>
                </c:pt>
                <c:pt idx="562">
                  <c:v>0.847659400574324</c:v>
                </c:pt>
                <c:pt idx="563">
                  <c:v>0.848853850810811</c:v>
                </c:pt>
                <c:pt idx="564">
                  <c:v>0.850009914121622</c:v>
                </c:pt>
                <c:pt idx="565">
                  <c:v>0.851236794391892</c:v>
                </c:pt>
                <c:pt idx="566">
                  <c:v>0.85255422</c:v>
                </c:pt>
                <c:pt idx="567">
                  <c:v>0.853769446418919</c:v>
                </c:pt>
              </c:strCache>
            </c:strRef>
          </c:cat>
          <c:val>
            <c:numRef>
              <c:f>[7]Лист1!$M$121:$M$689</c:f>
              <c:numCache>
                <c:formatCode>General</c:formatCode>
                <c:ptCount val="569"/>
                <c:pt idx="0">
                  <c:v>402.483449926709</c:v>
                </c:pt>
                <c:pt idx="1">
                  <c:v>403.061613980219</c:v>
                </c:pt>
                <c:pt idx="2">
                  <c:v>403.675076482487</c:v>
                </c:pt>
                <c:pt idx="3">
                  <c:v>404.284593438696</c:v>
                </c:pt>
                <c:pt idx="4">
                  <c:v>404.851151544611</c:v>
                </c:pt>
                <c:pt idx="5">
                  <c:v>405.465820244928</c:v>
                </c:pt>
                <c:pt idx="6">
                  <c:v>406.069906838649</c:v>
                </c:pt>
                <c:pt idx="7">
                  <c:v>406.650635601902</c:v>
                </c:pt>
                <c:pt idx="8">
                  <c:v>407.217810618408</c:v>
                </c:pt>
                <c:pt idx="9">
                  <c:v>407.771518613871</c:v>
                </c:pt>
                <c:pt idx="10">
                  <c:v>408.421246728051</c:v>
                </c:pt>
                <c:pt idx="11">
                  <c:v>408.989639158681</c:v>
                </c:pt>
                <c:pt idx="12">
                  <c:v>409.566994945744</c:v>
                </c:pt>
                <c:pt idx="13">
                  <c:v>410.07293742546</c:v>
                </c:pt>
                <c:pt idx="14">
                  <c:v>410.679867670471</c:v>
                </c:pt>
                <c:pt idx="15">
                  <c:v>411.196929843087</c:v>
                </c:pt>
                <c:pt idx="16">
                  <c:v>411.815665595065</c:v>
                </c:pt>
                <c:pt idx="17">
                  <c:v>412.369845246871</c:v>
                </c:pt>
                <c:pt idx="18">
                  <c:v>412.929433474255</c:v>
                </c:pt>
                <c:pt idx="19">
                  <c:v>413.424832163646</c:v>
                </c:pt>
                <c:pt idx="20">
                  <c:v>413.954526925236</c:v>
                </c:pt>
                <c:pt idx="21">
                  <c:v>414.49299126737</c:v>
                </c:pt>
                <c:pt idx="22">
                  <c:v>415.006991579807</c:v>
                </c:pt>
                <c:pt idx="23">
                  <c:v>415.562780404698</c:v>
                </c:pt>
                <c:pt idx="24">
                  <c:v>416.051454495275</c:v>
                </c:pt>
                <c:pt idx="25">
                  <c:v>416.498501040647</c:v>
                </c:pt>
                <c:pt idx="26">
                  <c:v>416.992152555847</c:v>
                </c:pt>
                <c:pt idx="27">
                  <c:v>417.51614861992</c:v>
                </c:pt>
                <c:pt idx="28">
                  <c:v>417.973434430725</c:v>
                </c:pt>
                <c:pt idx="29">
                  <c:v>418.509017681904</c:v>
                </c:pt>
                <c:pt idx="30">
                  <c:v>418.962600892104</c:v>
                </c:pt>
                <c:pt idx="31">
                  <c:v>419.461700771803</c:v>
                </c:pt>
                <c:pt idx="32">
                  <c:v>420.375062431399</c:v>
                </c:pt>
                <c:pt idx="33">
                  <c:v>420.890888838222</c:v>
                </c:pt>
                <c:pt idx="34">
                  <c:v>421.418667822566</c:v>
                </c:pt>
                <c:pt idx="35">
                  <c:v>421.910535733554</c:v>
                </c:pt>
                <c:pt idx="36">
                  <c:v>422.333010435612</c:v>
                </c:pt>
                <c:pt idx="37">
                  <c:v>422.853695041136</c:v>
                </c:pt>
                <c:pt idx="38">
                  <c:v>423.280626168051</c:v>
                </c:pt>
                <c:pt idx="39">
                  <c:v>423.716017522774</c:v>
                </c:pt>
                <c:pt idx="40">
                  <c:v>424.130154241046</c:v>
                </c:pt>
                <c:pt idx="41">
                  <c:v>424.573715591088</c:v>
                </c:pt>
                <c:pt idx="42">
                  <c:v>424.952109899676</c:v>
                </c:pt>
                <c:pt idx="43">
                  <c:v>425.367123743279</c:v>
                </c:pt>
                <c:pt idx="44">
                  <c:v>425.762467684653</c:v>
                </c:pt>
                <c:pt idx="45">
                  <c:v>426.545445498877</c:v>
                </c:pt>
                <c:pt idx="46">
                  <c:v>426.990203219852</c:v>
                </c:pt>
                <c:pt idx="47">
                  <c:v>427.415155705565</c:v>
                </c:pt>
                <c:pt idx="48">
                  <c:v>427.811908338645</c:v>
                </c:pt>
                <c:pt idx="49">
                  <c:v>428.21687064472</c:v>
                </c:pt>
                <c:pt idx="50">
                  <c:v>428.645777520685</c:v>
                </c:pt>
                <c:pt idx="51">
                  <c:v>428.994620244991</c:v>
                </c:pt>
                <c:pt idx="52">
                  <c:v>429.39783252502</c:v>
                </c:pt>
                <c:pt idx="53">
                  <c:v>429.790752817008</c:v>
                </c:pt>
                <c:pt idx="54">
                  <c:v>430.123515452138</c:v>
                </c:pt>
                <c:pt idx="55">
                  <c:v>430.460801385862</c:v>
                </c:pt>
                <c:pt idx="56">
                  <c:v>430.822031093685</c:v>
                </c:pt>
                <c:pt idx="57">
                  <c:v>431.143620578065</c:v>
                </c:pt>
                <c:pt idx="58">
                  <c:v>431.505418713805</c:v>
                </c:pt>
                <c:pt idx="59">
                  <c:v>431.899062161924</c:v>
                </c:pt>
                <c:pt idx="60">
                  <c:v>432.285810240292</c:v>
                </c:pt>
                <c:pt idx="61">
                  <c:v>432.623914612216</c:v>
                </c:pt>
                <c:pt idx="62">
                  <c:v>432.978050159152</c:v>
                </c:pt>
                <c:pt idx="63">
                  <c:v>433.284792249137</c:v>
                </c:pt>
                <c:pt idx="64">
                  <c:v>433.591631579499</c:v>
                </c:pt>
                <c:pt idx="65">
                  <c:v>433.91831389584</c:v>
                </c:pt>
                <c:pt idx="66">
                  <c:v>434.249085165114</c:v>
                </c:pt>
                <c:pt idx="67">
                  <c:v>434.497616628162</c:v>
                </c:pt>
                <c:pt idx="68">
                  <c:v>434.867845710275</c:v>
                </c:pt>
                <c:pt idx="69">
                  <c:v>435.085480978434</c:v>
                </c:pt>
                <c:pt idx="70">
                  <c:v>435.428222483811</c:v>
                </c:pt>
                <c:pt idx="71">
                  <c:v>435.743692933192</c:v>
                </c:pt>
                <c:pt idx="72">
                  <c:v>436.024152807396</c:v>
                </c:pt>
                <c:pt idx="73">
                  <c:v>436.281470733104</c:v>
                </c:pt>
                <c:pt idx="74">
                  <c:v>436.569918403656</c:v>
                </c:pt>
                <c:pt idx="75">
                  <c:v>436.703796571899</c:v>
                </c:pt>
                <c:pt idx="76">
                  <c:v>436.941545636169</c:v>
                </c:pt>
                <c:pt idx="77">
                  <c:v>437.496041211351</c:v>
                </c:pt>
                <c:pt idx="78">
                  <c:v>437.884269747116</c:v>
                </c:pt>
                <c:pt idx="79">
                  <c:v>438.141586273725</c:v>
                </c:pt>
                <c:pt idx="80">
                  <c:v>438.472116723733</c:v>
                </c:pt>
                <c:pt idx="81">
                  <c:v>438.760209144307</c:v>
                </c:pt>
                <c:pt idx="82">
                  <c:v>439.109151844949</c:v>
                </c:pt>
                <c:pt idx="83">
                  <c:v>439.350983656461</c:v>
                </c:pt>
                <c:pt idx="84">
                  <c:v>439.659448107762</c:v>
                </c:pt>
                <c:pt idx="85">
                  <c:v>439.923596649068</c:v>
                </c:pt>
                <c:pt idx="86">
                  <c:v>440.233417024742</c:v>
                </c:pt>
                <c:pt idx="87">
                  <c:v>440.505085234103</c:v>
                </c:pt>
                <c:pt idx="88">
                  <c:v>440.765550260251</c:v>
                </c:pt>
                <c:pt idx="89">
                  <c:v>440.961404027737</c:v>
                </c:pt>
                <c:pt idx="90">
                  <c:v>441.214180068725</c:v>
                </c:pt>
                <c:pt idx="91">
                  <c:v>441.496930146337</c:v>
                </c:pt>
                <c:pt idx="92">
                  <c:v>441.750919150754</c:v>
                </c:pt>
                <c:pt idx="93">
                  <c:v>441.987722726384</c:v>
                </c:pt>
                <c:pt idx="94">
                  <c:v>442.153245366934</c:v>
                </c:pt>
                <c:pt idx="95">
                  <c:v>442.404769511736</c:v>
                </c:pt>
                <c:pt idx="96">
                  <c:v>442.629928681952</c:v>
                </c:pt>
                <c:pt idx="97">
                  <c:v>442.877698949049</c:v>
                </c:pt>
                <c:pt idx="98">
                  <c:v>443.050406757202</c:v>
                </c:pt>
                <c:pt idx="99">
                  <c:v>443.279220868106</c:v>
                </c:pt>
                <c:pt idx="100">
                  <c:v>443.448243068518</c:v>
                </c:pt>
                <c:pt idx="101">
                  <c:v>443.676043486032</c:v>
                </c:pt>
                <c:pt idx="102">
                  <c:v>443.904084912002</c:v>
                </c:pt>
                <c:pt idx="103">
                  <c:v>444.110286058729</c:v>
                </c:pt>
                <c:pt idx="104">
                  <c:v>444.248947933013</c:v>
                </c:pt>
                <c:pt idx="105">
                  <c:v>444.454252424495</c:v>
                </c:pt>
                <c:pt idx="106">
                  <c:v>444.655631301835</c:v>
                </c:pt>
                <c:pt idx="107">
                  <c:v>444.870768482127</c:v>
                </c:pt>
                <c:pt idx="108">
                  <c:v>445.117647341564</c:v>
                </c:pt>
                <c:pt idx="109">
                  <c:v>445.35737397253</c:v>
                </c:pt>
                <c:pt idx="110">
                  <c:v>445.544973936634</c:v>
                </c:pt>
                <c:pt idx="111">
                  <c:v>445.783077753775</c:v>
                </c:pt>
                <c:pt idx="112">
                  <c:v>446.036521177156</c:v>
                </c:pt>
                <c:pt idx="113">
                  <c:v>446.281434857843</c:v>
                </c:pt>
                <c:pt idx="114">
                  <c:v>446.428882526427</c:v>
                </c:pt>
                <c:pt idx="115">
                  <c:v>446.622250192638</c:v>
                </c:pt>
                <c:pt idx="116">
                  <c:v>446.774544703942</c:v>
                </c:pt>
                <c:pt idx="117">
                  <c:v>447.018059080737</c:v>
                </c:pt>
                <c:pt idx="118">
                  <c:v>447.203505647263</c:v>
                </c:pt>
                <c:pt idx="119">
                  <c:v>447.352666901868</c:v>
                </c:pt>
                <c:pt idx="120">
                  <c:v>447.579327763956</c:v>
                </c:pt>
                <c:pt idx="121">
                  <c:v>447.78031644249</c:v>
                </c:pt>
                <c:pt idx="122">
                  <c:v>447.987820861286</c:v>
                </c:pt>
                <c:pt idx="123">
                  <c:v>448.110176460893</c:v>
                </c:pt>
                <c:pt idx="124">
                  <c:v>448.273007309556</c:v>
                </c:pt>
                <c:pt idx="125">
                  <c:v>448.462576915124</c:v>
                </c:pt>
                <c:pt idx="126">
                  <c:v>448.472898613316</c:v>
                </c:pt>
                <c:pt idx="127">
                  <c:v>448.511443921003</c:v>
                </c:pt>
                <c:pt idx="128">
                  <c:v>448.582528427929</c:v>
                </c:pt>
                <c:pt idx="129">
                  <c:v>448.776514073415</c:v>
                </c:pt>
                <c:pt idx="130">
                  <c:v>448.940684016484</c:v>
                </c:pt>
                <c:pt idx="131">
                  <c:v>449.111196627227</c:v>
                </c:pt>
                <c:pt idx="132">
                  <c:v>449.251965556065</c:v>
                </c:pt>
                <c:pt idx="133">
                  <c:v>449.365863126548</c:v>
                </c:pt>
                <c:pt idx="134">
                  <c:v>449.502816550574</c:v>
                </c:pt>
                <c:pt idx="135">
                  <c:v>449.723724941083</c:v>
                </c:pt>
                <c:pt idx="136">
                  <c:v>449.889374524394</c:v>
                </c:pt>
                <c:pt idx="137">
                  <c:v>450.393337360978</c:v>
                </c:pt>
                <c:pt idx="138">
                  <c:v>450.543087487587</c:v>
                </c:pt>
                <c:pt idx="139">
                  <c:v>450.651616271828</c:v>
                </c:pt>
                <c:pt idx="140">
                  <c:v>450.82946162591</c:v>
                </c:pt>
                <c:pt idx="141">
                  <c:v>450.957056732128</c:v>
                </c:pt>
                <c:pt idx="142">
                  <c:v>451.043911666815</c:v>
                </c:pt>
                <c:pt idx="143">
                  <c:v>451.163047668378</c:v>
                </c:pt>
                <c:pt idx="144">
                  <c:v>451.292830839702</c:v>
                </c:pt>
                <c:pt idx="145">
                  <c:v>451.418324203779</c:v>
                </c:pt>
                <c:pt idx="146">
                  <c:v>451.463397314758</c:v>
                </c:pt>
                <c:pt idx="147">
                  <c:v>451.613282911824</c:v>
                </c:pt>
                <c:pt idx="148">
                  <c:v>451.685186867529</c:v>
                </c:pt>
                <c:pt idx="149">
                  <c:v>451.803686685348</c:v>
                </c:pt>
                <c:pt idx="150">
                  <c:v>451.927344393927</c:v>
                </c:pt>
                <c:pt idx="151">
                  <c:v>452.082400111441</c:v>
                </c:pt>
                <c:pt idx="152">
                  <c:v>452.1576033566</c:v>
                </c:pt>
                <c:pt idx="153">
                  <c:v>452.303865663997</c:v>
                </c:pt>
                <c:pt idx="154">
                  <c:v>452.481091900833</c:v>
                </c:pt>
                <c:pt idx="155">
                  <c:v>452.620087596296</c:v>
                </c:pt>
                <c:pt idx="156">
                  <c:v>452.773143851563</c:v>
                </c:pt>
                <c:pt idx="157">
                  <c:v>452.931578088684</c:v>
                </c:pt>
                <c:pt idx="158">
                  <c:v>453.060265694326</c:v>
                </c:pt>
                <c:pt idx="159">
                  <c:v>453.249023750384</c:v>
                </c:pt>
                <c:pt idx="160">
                  <c:v>453.448079212297</c:v>
                </c:pt>
                <c:pt idx="161">
                  <c:v>453.627347965449</c:v>
                </c:pt>
                <c:pt idx="162">
                  <c:v>453.727708915702</c:v>
                </c:pt>
                <c:pt idx="163">
                  <c:v>453.863392405491</c:v>
                </c:pt>
                <c:pt idx="164">
                  <c:v>453.994041794858</c:v>
                </c:pt>
                <c:pt idx="165">
                  <c:v>454.105291713977</c:v>
                </c:pt>
                <c:pt idx="166">
                  <c:v>454.236553184975</c:v>
                </c:pt>
                <c:pt idx="167">
                  <c:v>454.372951663145</c:v>
                </c:pt>
                <c:pt idx="168">
                  <c:v>454.509476343474</c:v>
                </c:pt>
                <c:pt idx="169">
                  <c:v>454.700006454579</c:v>
                </c:pt>
                <c:pt idx="170">
                  <c:v>454.856172188868</c:v>
                </c:pt>
                <c:pt idx="171">
                  <c:v>454.953307756938</c:v>
                </c:pt>
                <c:pt idx="172">
                  <c:v>455.109415876501</c:v>
                </c:pt>
                <c:pt idx="173">
                  <c:v>455.333468083812</c:v>
                </c:pt>
                <c:pt idx="174">
                  <c:v>455.557394895272</c:v>
                </c:pt>
                <c:pt idx="175">
                  <c:v>455.718259859292</c:v>
                </c:pt>
                <c:pt idx="176">
                  <c:v>455.94167593454</c:v>
                </c:pt>
                <c:pt idx="177">
                  <c:v>456.116383077657</c:v>
                </c:pt>
                <c:pt idx="178">
                  <c:v>456.309762563914</c:v>
                </c:pt>
                <c:pt idx="179">
                  <c:v>456.524867321134</c:v>
                </c:pt>
                <c:pt idx="180">
                  <c:v>456.784184053451</c:v>
                </c:pt>
                <c:pt idx="181">
                  <c:v>456.93816989458</c:v>
                </c:pt>
                <c:pt idx="182">
                  <c:v>457.12082151223</c:v>
                </c:pt>
                <c:pt idx="183">
                  <c:v>457.274182293216</c:v>
                </c:pt>
                <c:pt idx="184">
                  <c:v>457.427624289974</c:v>
                </c:pt>
                <c:pt idx="185">
                  <c:v>457.580304311548</c:v>
                </c:pt>
                <c:pt idx="186">
                  <c:v>457.842197793844</c:v>
                </c:pt>
                <c:pt idx="187">
                  <c:v>458.009832465936</c:v>
                </c:pt>
                <c:pt idx="188">
                  <c:v>458.127962263368</c:v>
                </c:pt>
                <c:pt idx="189">
                  <c:v>458.274460081667</c:v>
                </c:pt>
                <c:pt idx="190">
                  <c:v>458.485591164572</c:v>
                </c:pt>
                <c:pt idx="191">
                  <c:v>458.611155173307</c:v>
                </c:pt>
                <c:pt idx="192">
                  <c:v>458.783499583925</c:v>
                </c:pt>
                <c:pt idx="193">
                  <c:v>458.982498035999</c:v>
                </c:pt>
                <c:pt idx="194">
                  <c:v>459.175979009274</c:v>
                </c:pt>
                <c:pt idx="195">
                  <c:v>459.345315407094</c:v>
                </c:pt>
                <c:pt idx="196">
                  <c:v>459.575335961302</c:v>
                </c:pt>
                <c:pt idx="197">
                  <c:v>459.729688013777</c:v>
                </c:pt>
                <c:pt idx="198">
                  <c:v>459.85246405016</c:v>
                </c:pt>
                <c:pt idx="199">
                  <c:v>460.075200165148</c:v>
                </c:pt>
                <c:pt idx="200">
                  <c:v>460.329055053328</c:v>
                </c:pt>
                <c:pt idx="201">
                  <c:v>460.494568472955</c:v>
                </c:pt>
                <c:pt idx="202">
                  <c:v>460.704131744836</c:v>
                </c:pt>
                <c:pt idx="203">
                  <c:v>460.943066939371</c:v>
                </c:pt>
                <c:pt idx="204">
                  <c:v>461.071700281347</c:v>
                </c:pt>
                <c:pt idx="205">
                  <c:v>461.322227334457</c:v>
                </c:pt>
                <c:pt idx="206">
                  <c:v>461.572232152627</c:v>
                </c:pt>
                <c:pt idx="207">
                  <c:v>461.83988512604</c:v>
                </c:pt>
                <c:pt idx="208">
                  <c:v>462.005587999718</c:v>
                </c:pt>
                <c:pt idx="209">
                  <c:v>462.261392148377</c:v>
                </c:pt>
                <c:pt idx="210">
                  <c:v>462.49317433284</c:v>
                </c:pt>
                <c:pt idx="211">
                  <c:v>462.680164683759</c:v>
                </c:pt>
                <c:pt idx="212">
                  <c:v>462.882028316923</c:v>
                </c:pt>
                <c:pt idx="213">
                  <c:v>463.588350591093</c:v>
                </c:pt>
                <c:pt idx="214">
                  <c:v>463.21790154959</c:v>
                </c:pt>
                <c:pt idx="215">
                  <c:v>463.441222440024</c:v>
                </c:pt>
                <c:pt idx="216">
                  <c:v>463.670636569096</c:v>
                </c:pt>
                <c:pt idx="217">
                  <c:v>463.869640764169</c:v>
                </c:pt>
                <c:pt idx="218">
                  <c:v>463.977262017806</c:v>
                </c:pt>
                <c:pt idx="219">
                  <c:v>464.248553352371</c:v>
                </c:pt>
                <c:pt idx="220">
                  <c:v>464.467863295204</c:v>
                </c:pt>
                <c:pt idx="221">
                  <c:v>464.760250931943</c:v>
                </c:pt>
                <c:pt idx="222">
                  <c:v>465.095802073245</c:v>
                </c:pt>
                <c:pt idx="223">
                  <c:v>465.433473806922</c:v>
                </c:pt>
                <c:pt idx="224">
                  <c:v>465.679916497591</c:v>
                </c:pt>
                <c:pt idx="225">
                  <c:v>465.986885975798</c:v>
                </c:pt>
                <c:pt idx="226">
                  <c:v>466.412215590816</c:v>
                </c:pt>
                <c:pt idx="227">
                  <c:v>466.757742916455</c:v>
                </c:pt>
                <c:pt idx="228">
                  <c:v>467.090472861816</c:v>
                </c:pt>
                <c:pt idx="229">
                  <c:v>467.46832528648</c:v>
                </c:pt>
                <c:pt idx="230">
                  <c:v>467.813161872695</c:v>
                </c:pt>
                <c:pt idx="231">
                  <c:v>468.234580030618</c:v>
                </c:pt>
                <c:pt idx="232">
                  <c:v>468.608394926686</c:v>
                </c:pt>
                <c:pt idx="233">
                  <c:v>468.980990551947</c:v>
                </c:pt>
                <c:pt idx="234">
                  <c:v>469.286440712124</c:v>
                </c:pt>
                <c:pt idx="235">
                  <c:v>469.771776775289</c:v>
                </c:pt>
                <c:pt idx="236">
                  <c:v>470.250848884811</c:v>
                </c:pt>
                <c:pt idx="237">
                  <c:v>470.588421769551</c:v>
                </c:pt>
                <c:pt idx="238">
                  <c:v>470.96138189016</c:v>
                </c:pt>
                <c:pt idx="239">
                  <c:v>472.13837052418</c:v>
                </c:pt>
                <c:pt idx="240">
                  <c:v>471.774957723284</c:v>
                </c:pt>
                <c:pt idx="241">
                  <c:v>472.13438318992</c:v>
                </c:pt>
                <c:pt idx="242">
                  <c:v>472.475679633316</c:v>
                </c:pt>
                <c:pt idx="243">
                  <c:v>472.782192385965</c:v>
                </c:pt>
                <c:pt idx="244">
                  <c:v>473.133936721022</c:v>
                </c:pt>
                <c:pt idx="245">
                  <c:v>473.495097974195</c:v>
                </c:pt>
                <c:pt idx="246">
                  <c:v>473.796447813434</c:v>
                </c:pt>
                <c:pt idx="247">
                  <c:v>474.218056788532</c:v>
                </c:pt>
                <c:pt idx="248">
                  <c:v>474.61526866051</c:v>
                </c:pt>
                <c:pt idx="249">
                  <c:v>475.052638437935</c:v>
                </c:pt>
                <c:pt idx="250">
                  <c:v>475.401264752182</c:v>
                </c:pt>
                <c:pt idx="251">
                  <c:v>475.907411186637</c:v>
                </c:pt>
                <c:pt idx="252">
                  <c:v>476.211242146457</c:v>
                </c:pt>
                <c:pt idx="253">
                  <c:v>476.647723913761</c:v>
                </c:pt>
                <c:pt idx="254">
                  <c:v>477.100768939361</c:v>
                </c:pt>
                <c:pt idx="255">
                  <c:v>477.476203341237</c:v>
                </c:pt>
                <c:pt idx="256">
                  <c:v>477.73910985752</c:v>
                </c:pt>
                <c:pt idx="257">
                  <c:v>478.099128979283</c:v>
                </c:pt>
                <c:pt idx="258">
                  <c:v>478.490421172289</c:v>
                </c:pt>
                <c:pt idx="259">
                  <c:v>478.853086807893</c:v>
                </c:pt>
                <c:pt idx="260">
                  <c:v>479.2950545675</c:v>
                </c:pt>
                <c:pt idx="261">
                  <c:v>479.761219071937</c:v>
                </c:pt>
                <c:pt idx="262">
                  <c:v>480.097618738634</c:v>
                </c:pt>
                <c:pt idx="263">
                  <c:v>480.539207764683</c:v>
                </c:pt>
                <c:pt idx="264">
                  <c:v>480.949774337949</c:v>
                </c:pt>
                <c:pt idx="265">
                  <c:v>481.392230657115</c:v>
                </c:pt>
                <c:pt idx="266">
                  <c:v>481.760581243002</c:v>
                </c:pt>
                <c:pt idx="267">
                  <c:v>482.57339501348</c:v>
                </c:pt>
                <c:pt idx="268">
                  <c:v>482.732628545699</c:v>
                </c:pt>
                <c:pt idx="269">
                  <c:v>483.045087443436</c:v>
                </c:pt>
                <c:pt idx="270">
                  <c:v>483.435733530193</c:v>
                </c:pt>
                <c:pt idx="271">
                  <c:v>483.83388462199</c:v>
                </c:pt>
                <c:pt idx="272">
                  <c:v>484.231516583718</c:v>
                </c:pt>
                <c:pt idx="273">
                  <c:v>484.558557115435</c:v>
                </c:pt>
                <c:pt idx="274">
                  <c:v>484.979880557635</c:v>
                </c:pt>
                <c:pt idx="275">
                  <c:v>485.393539983104</c:v>
                </c:pt>
                <c:pt idx="276">
                  <c:v>486.561978257495</c:v>
                </c:pt>
                <c:pt idx="277">
                  <c:v>487.576073370401</c:v>
                </c:pt>
                <c:pt idx="278">
                  <c:v>487.965067604435</c:v>
                </c:pt>
                <c:pt idx="279">
                  <c:v>488.370029960263</c:v>
                </c:pt>
                <c:pt idx="280">
                  <c:v>488.731570057095</c:v>
                </c:pt>
                <c:pt idx="281">
                  <c:v>489.149215378691</c:v>
                </c:pt>
                <c:pt idx="282">
                  <c:v>489.435323108715</c:v>
                </c:pt>
                <c:pt idx="283">
                  <c:v>489.842620494774</c:v>
                </c:pt>
                <c:pt idx="284">
                  <c:v>490.225450740753</c:v>
                </c:pt>
                <c:pt idx="285">
                  <c:v>490.645031163894</c:v>
                </c:pt>
                <c:pt idx="286">
                  <c:v>490.948598845171</c:v>
                </c:pt>
                <c:pt idx="287">
                  <c:v>491.349836690209</c:v>
                </c:pt>
                <c:pt idx="288">
                  <c:v>491.827846806124</c:v>
                </c:pt>
                <c:pt idx="289">
                  <c:v>493.815770637154</c:v>
                </c:pt>
                <c:pt idx="290">
                  <c:v>492.869579923217</c:v>
                </c:pt>
                <c:pt idx="291">
                  <c:v>493.028561549437</c:v>
                </c:pt>
                <c:pt idx="292">
                  <c:v>493.442886138192</c:v>
                </c:pt>
                <c:pt idx="293">
                  <c:v>493.765149190331</c:v>
                </c:pt>
                <c:pt idx="294">
                  <c:v>494.198189831609</c:v>
                </c:pt>
                <c:pt idx="295">
                  <c:v>494.62160658041</c:v>
                </c:pt>
                <c:pt idx="296">
                  <c:v>494.968491219121</c:v>
                </c:pt>
                <c:pt idx="297">
                  <c:v>495.372451029908</c:v>
                </c:pt>
                <c:pt idx="298">
                  <c:v>495.759274212683</c:v>
                </c:pt>
                <c:pt idx="299">
                  <c:v>496.017841251953</c:v>
                </c:pt>
                <c:pt idx="300">
                  <c:v>496.378174690405</c:v>
                </c:pt>
                <c:pt idx="301">
                  <c:v>496.788077109071</c:v>
                </c:pt>
                <c:pt idx="302">
                  <c:v>497.188163517883</c:v>
                </c:pt>
                <c:pt idx="303">
                  <c:v>497.490271107059</c:v>
                </c:pt>
                <c:pt idx="304">
                  <c:v>497.956698246497</c:v>
                </c:pt>
                <c:pt idx="305">
                  <c:v>498.268519989696</c:v>
                </c:pt>
                <c:pt idx="306">
                  <c:v>498.702154123634</c:v>
                </c:pt>
                <c:pt idx="307">
                  <c:v>499.081515213527</c:v>
                </c:pt>
                <c:pt idx="308">
                  <c:v>499.457625907103</c:v>
                </c:pt>
                <c:pt idx="309">
                  <c:v>499.780614052653</c:v>
                </c:pt>
                <c:pt idx="310">
                  <c:v>500.231191232715</c:v>
                </c:pt>
                <c:pt idx="311">
                  <c:v>500.692952586667</c:v>
                </c:pt>
                <c:pt idx="312">
                  <c:v>501.067460376158</c:v>
                </c:pt>
                <c:pt idx="313">
                  <c:v>501.457618974572</c:v>
                </c:pt>
                <c:pt idx="314">
                  <c:v>502.277946475753</c:v>
                </c:pt>
                <c:pt idx="315">
                  <c:v>502.15363529857</c:v>
                </c:pt>
                <c:pt idx="316">
                  <c:v>503.506591406519</c:v>
                </c:pt>
                <c:pt idx="317">
                  <c:v>503.099100543971</c:v>
                </c:pt>
                <c:pt idx="318">
                  <c:v>503.366346219861</c:v>
                </c:pt>
                <c:pt idx="319">
                  <c:v>503.76542702552</c:v>
                </c:pt>
                <c:pt idx="320">
                  <c:v>505.538355500664</c:v>
                </c:pt>
                <c:pt idx="321">
                  <c:v>504.67671121355</c:v>
                </c:pt>
                <c:pt idx="322">
                  <c:v>505.388663628297</c:v>
                </c:pt>
                <c:pt idx="323">
                  <c:v>505.238762639737</c:v>
                </c:pt>
                <c:pt idx="324">
                  <c:v>505.604321895541</c:v>
                </c:pt>
                <c:pt idx="325">
                  <c:v>505.974283584112</c:v>
                </c:pt>
                <c:pt idx="326">
                  <c:v>506.232543751228</c:v>
                </c:pt>
                <c:pt idx="327">
                  <c:v>506.604823812823</c:v>
                </c:pt>
                <c:pt idx="328">
                  <c:v>507.00536292687</c:v>
                </c:pt>
                <c:pt idx="329">
                  <c:v>508.143940605397</c:v>
                </c:pt>
                <c:pt idx="330">
                  <c:v>507.682611389861</c:v>
                </c:pt>
                <c:pt idx="331">
                  <c:v>508.070511770854</c:v>
                </c:pt>
                <c:pt idx="332">
                  <c:v>509.666822566858</c:v>
                </c:pt>
                <c:pt idx="333">
                  <c:v>510.145186184845</c:v>
                </c:pt>
                <c:pt idx="334">
                  <c:v>509.892476684411</c:v>
                </c:pt>
                <c:pt idx="335">
                  <c:v>510.51349209029</c:v>
                </c:pt>
                <c:pt idx="336">
                  <c:v>510.522099441672</c:v>
                </c:pt>
                <c:pt idx="337">
                  <c:v>511.04643574649</c:v>
                </c:pt>
                <c:pt idx="338">
                  <c:v>512.193163425073</c:v>
                </c:pt>
                <c:pt idx="339">
                  <c:v>512.036767571397</c:v>
                </c:pt>
                <c:pt idx="340">
                  <c:v>511.387264611193</c:v>
                </c:pt>
                <c:pt idx="341">
                  <c:v>512.575697940278</c:v>
                </c:pt>
                <c:pt idx="342">
                  <c:v>513.973869798598</c:v>
                </c:pt>
                <c:pt idx="343">
                  <c:v>514.455750195095</c:v>
                </c:pt>
                <c:pt idx="344">
                  <c:v>513.205638730175</c:v>
                </c:pt>
                <c:pt idx="345">
                  <c:v>514.549291097414</c:v>
                </c:pt>
                <c:pt idx="346">
                  <c:v>515.309197586562</c:v>
                </c:pt>
                <c:pt idx="347">
                  <c:v>515.479593540076</c:v>
                </c:pt>
                <c:pt idx="348">
                  <c:v>515.718840774637</c:v>
                </c:pt>
                <c:pt idx="349">
                  <c:v>515.689234743142</c:v>
                </c:pt>
                <c:pt idx="350">
                  <c:v>516.598474782685</c:v>
                </c:pt>
                <c:pt idx="351">
                  <c:v>516.514603550494</c:v>
                </c:pt>
                <c:pt idx="352">
                  <c:v>516.548584860797</c:v>
                </c:pt>
                <c:pt idx="353">
                  <c:v>516.990866629773</c:v>
                </c:pt>
                <c:pt idx="354">
                  <c:v>517.083080925504</c:v>
                </c:pt>
                <c:pt idx="355">
                  <c:v>518.111014755843</c:v>
                </c:pt>
                <c:pt idx="356">
                  <c:v>517.980892759353</c:v>
                </c:pt>
                <c:pt idx="357">
                  <c:v>518.796624655764</c:v>
                </c:pt>
                <c:pt idx="358">
                  <c:v>519.01891179551</c:v>
                </c:pt>
                <c:pt idx="359">
                  <c:v>519.13591350742</c:v>
                </c:pt>
                <c:pt idx="360">
                  <c:v>519.721341579984</c:v>
                </c:pt>
                <c:pt idx="361">
                  <c:v>519.356183909076</c:v>
                </c:pt>
                <c:pt idx="362">
                  <c:v>520.008383489147</c:v>
                </c:pt>
                <c:pt idx="363">
                  <c:v>520.241910835413</c:v>
                </c:pt>
                <c:pt idx="364">
                  <c:v>520.993386126352</c:v>
                </c:pt>
                <c:pt idx="365">
                  <c:v>521.371337559662</c:v>
                </c:pt>
                <c:pt idx="366">
                  <c:v>521.675760847299</c:v>
                </c:pt>
                <c:pt idx="367">
                  <c:v>521.942096319126</c:v>
                </c:pt>
                <c:pt idx="368">
                  <c:v>522.064860204864</c:v>
                </c:pt>
                <c:pt idx="369">
                  <c:v>522.630788763645</c:v>
                </c:pt>
                <c:pt idx="370">
                  <c:v>523.132770033326</c:v>
                </c:pt>
                <c:pt idx="371">
                  <c:v>523.38727471031</c:v>
                </c:pt>
                <c:pt idx="372">
                  <c:v>523.339023829071</c:v>
                </c:pt>
                <c:pt idx="373">
                  <c:v>523.917185911959</c:v>
                </c:pt>
                <c:pt idx="374">
                  <c:v>523.826429356492</c:v>
                </c:pt>
                <c:pt idx="375">
                  <c:v>524.48970570654</c:v>
                </c:pt>
                <c:pt idx="376">
                  <c:v>524.861548730339</c:v>
                </c:pt>
                <c:pt idx="377">
                  <c:v>524.988523193039</c:v>
                </c:pt>
                <c:pt idx="378">
                  <c:v>525.053081932452</c:v>
                </c:pt>
                <c:pt idx="379">
                  <c:v>525.434876277398</c:v>
                </c:pt>
                <c:pt idx="380">
                  <c:v>525.604404056313</c:v>
                </c:pt>
                <c:pt idx="381">
                  <c:v>525.946745696584</c:v>
                </c:pt>
                <c:pt idx="382">
                  <c:v>526.627446798355</c:v>
                </c:pt>
                <c:pt idx="383">
                  <c:v>526.528707340174</c:v>
                </c:pt>
                <c:pt idx="384">
                  <c:v>526.825924453701</c:v>
                </c:pt>
                <c:pt idx="385">
                  <c:v>527.266156278936</c:v>
                </c:pt>
                <c:pt idx="386">
                  <c:v>527.71931330999</c:v>
                </c:pt>
                <c:pt idx="387">
                  <c:v>527.748988715466</c:v>
                </c:pt>
                <c:pt idx="388">
                  <c:v>528.03971280771</c:v>
                </c:pt>
                <c:pt idx="389">
                  <c:v>528.380279339445</c:v>
                </c:pt>
                <c:pt idx="390">
                  <c:v>528.7569236742</c:v>
                </c:pt>
                <c:pt idx="391">
                  <c:v>528.955691552299</c:v>
                </c:pt>
                <c:pt idx="392">
                  <c:v>529.252413271123</c:v>
                </c:pt>
                <c:pt idx="393">
                  <c:v>529.901874338726</c:v>
                </c:pt>
                <c:pt idx="394">
                  <c:v>530.059884928988</c:v>
                </c:pt>
                <c:pt idx="395">
                  <c:v>530.418366825897</c:v>
                </c:pt>
                <c:pt idx="396">
                  <c:v>530.606505452787</c:v>
                </c:pt>
                <c:pt idx="397">
                  <c:v>530.97351276377</c:v>
                </c:pt>
                <c:pt idx="398">
                  <c:v>531.181293444452</c:v>
                </c:pt>
                <c:pt idx="399">
                  <c:v>531.51675166751</c:v>
                </c:pt>
                <c:pt idx="400">
                  <c:v>531.826576908092</c:v>
                </c:pt>
                <c:pt idx="401">
                  <c:v>532.114719512176</c:v>
                </c:pt>
                <c:pt idx="402">
                  <c:v>532.418325352561</c:v>
                </c:pt>
                <c:pt idx="403">
                  <c:v>532.718889960401</c:v>
                </c:pt>
                <c:pt idx="404">
                  <c:v>532.898026125467</c:v>
                </c:pt>
                <c:pt idx="405">
                  <c:v>533.245455303436</c:v>
                </c:pt>
                <c:pt idx="406">
                  <c:v>533.560086532231</c:v>
                </c:pt>
                <c:pt idx="407">
                  <c:v>533.976133690509</c:v>
                </c:pt>
                <c:pt idx="408">
                  <c:v>534.201947762425</c:v>
                </c:pt>
                <c:pt idx="409">
                  <c:v>534.601180149022</c:v>
                </c:pt>
                <c:pt idx="410">
                  <c:v>534.831102430091</c:v>
                </c:pt>
                <c:pt idx="411">
                  <c:v>535.242986811961</c:v>
                </c:pt>
                <c:pt idx="412">
                  <c:v>535.633349288839</c:v>
                </c:pt>
                <c:pt idx="413">
                  <c:v>535.898303128645</c:v>
                </c:pt>
                <c:pt idx="414">
                  <c:v>536.292037172576</c:v>
                </c:pt>
                <c:pt idx="415">
                  <c:v>536.715912797089</c:v>
                </c:pt>
                <c:pt idx="416">
                  <c:v>537.066365222078</c:v>
                </c:pt>
                <c:pt idx="417">
                  <c:v>537.335700654735</c:v>
                </c:pt>
                <c:pt idx="418">
                  <c:v>537.710886188632</c:v>
                </c:pt>
                <c:pt idx="419">
                  <c:v>537.881736486989</c:v>
                </c:pt>
                <c:pt idx="420">
                  <c:v>538.236859156582</c:v>
                </c:pt>
                <c:pt idx="421">
                  <c:v>538.580316026424</c:v>
                </c:pt>
                <c:pt idx="422">
                  <c:v>539.083711807705</c:v>
                </c:pt>
                <c:pt idx="423">
                  <c:v>539.327754254949</c:v>
                </c:pt>
                <c:pt idx="424">
                  <c:v>539.696185582462</c:v>
                </c:pt>
                <c:pt idx="425">
                  <c:v>539.997450680441</c:v>
                </c:pt>
                <c:pt idx="426">
                  <c:v>540.422311366887</c:v>
                </c:pt>
                <c:pt idx="427">
                  <c:v>540.757335251147</c:v>
                </c:pt>
                <c:pt idx="428">
                  <c:v>541.148487606764</c:v>
                </c:pt>
                <c:pt idx="429">
                  <c:v>541.353916397074</c:v>
                </c:pt>
                <c:pt idx="430">
                  <c:v>541.700326677675</c:v>
                </c:pt>
                <c:pt idx="431">
                  <c:v>542.111920742142</c:v>
                </c:pt>
                <c:pt idx="432">
                  <c:v>542.500594498499</c:v>
                </c:pt>
                <c:pt idx="433">
                  <c:v>542.805777220385</c:v>
                </c:pt>
                <c:pt idx="434">
                  <c:v>543.127766097347</c:v>
                </c:pt>
                <c:pt idx="435">
                  <c:v>543.301947807438</c:v>
                </c:pt>
                <c:pt idx="436">
                  <c:v>543.698314145402</c:v>
                </c:pt>
                <c:pt idx="437">
                  <c:v>544.070178503502</c:v>
                </c:pt>
                <c:pt idx="438">
                  <c:v>544.33505690316</c:v>
                </c:pt>
                <c:pt idx="439">
                  <c:v>544.73264167935</c:v>
                </c:pt>
                <c:pt idx="440">
                  <c:v>545.140018059916</c:v>
                </c:pt>
                <c:pt idx="441">
                  <c:v>545.458019614512</c:v>
                </c:pt>
                <c:pt idx="442">
                  <c:v>545.857804505777</c:v>
                </c:pt>
                <c:pt idx="443">
                  <c:v>546.187495782787</c:v>
                </c:pt>
                <c:pt idx="444">
                  <c:v>546.420533060416</c:v>
                </c:pt>
                <c:pt idx="445">
                  <c:v>547.095401510581</c:v>
                </c:pt>
                <c:pt idx="446">
                  <c:v>547.446863302937</c:v>
                </c:pt>
                <c:pt idx="447">
                  <c:v>547.807183946361</c:v>
                </c:pt>
                <c:pt idx="448">
                  <c:v>548.267126860642</c:v>
                </c:pt>
                <c:pt idx="449">
                  <c:v>548.475458362804</c:v>
                </c:pt>
                <c:pt idx="450">
                  <c:v>548.82383292474</c:v>
                </c:pt>
                <c:pt idx="451">
                  <c:v>549.175250684926</c:v>
                </c:pt>
                <c:pt idx="452">
                  <c:v>549.473180517457</c:v>
                </c:pt>
                <c:pt idx="453">
                  <c:v>549.710097886459</c:v>
                </c:pt>
                <c:pt idx="454">
                  <c:v>550.034957754916</c:v>
                </c:pt>
                <c:pt idx="455">
                  <c:v>550.431264870004</c:v>
                </c:pt>
                <c:pt idx="456">
                  <c:v>550.726388392783</c:v>
                </c:pt>
                <c:pt idx="457">
                  <c:v>551.052513346743</c:v>
                </c:pt>
                <c:pt idx="458">
                  <c:v>551.403825463834</c:v>
                </c:pt>
                <c:pt idx="459">
                  <c:v>551.601191722167</c:v>
                </c:pt>
                <c:pt idx="460">
                  <c:v>551.94677400399</c:v>
                </c:pt>
                <c:pt idx="461">
                  <c:v>552.259223419665</c:v>
                </c:pt>
                <c:pt idx="462">
                  <c:v>552.385227721461</c:v>
                </c:pt>
                <c:pt idx="463">
                  <c:v>552.748922045275</c:v>
                </c:pt>
                <c:pt idx="464">
                  <c:v>552.98657962873</c:v>
                </c:pt>
                <c:pt idx="465">
                  <c:v>553.248846809329</c:v>
                </c:pt>
                <c:pt idx="466">
                  <c:v>553.506718381475</c:v>
                </c:pt>
                <c:pt idx="467">
                  <c:v>553.77681219715</c:v>
                </c:pt>
                <c:pt idx="468">
                  <c:v>553.821520825419</c:v>
                </c:pt>
                <c:pt idx="469">
                  <c:v>554.064873843015</c:v>
                </c:pt>
                <c:pt idx="470">
                  <c:v>554.30388502214</c:v>
                </c:pt>
                <c:pt idx="471">
                  <c:v>554.513985254131</c:v>
                </c:pt>
                <c:pt idx="472">
                  <c:v>554.60955490429</c:v>
                </c:pt>
                <c:pt idx="473">
                  <c:v>554.914217999669</c:v>
                </c:pt>
                <c:pt idx="474">
                  <c:v>554.77925499117</c:v>
                </c:pt>
                <c:pt idx="475">
                  <c:v>554.901788578326</c:v>
                </c:pt>
                <c:pt idx="476">
                  <c:v>555.000219651492</c:v>
                </c:pt>
                <c:pt idx="477">
                  <c:v>555.110083925722</c:v>
                </c:pt>
                <c:pt idx="478">
                  <c:v>555.022651108058</c:v>
                </c:pt>
                <c:pt idx="479">
                  <c:v>555.079019912283</c:v>
                </c:pt>
                <c:pt idx="480">
                  <c:v>554.935771050859</c:v>
                </c:pt>
                <c:pt idx="481">
                  <c:v>554.943005452787</c:v>
                </c:pt>
                <c:pt idx="482">
                  <c:v>554.886103018723</c:v>
                </c:pt>
                <c:pt idx="483">
                  <c:v>554.840569448252</c:v>
                </c:pt>
                <c:pt idx="484">
                  <c:v>554.609359534363</c:v>
                </c:pt>
                <c:pt idx="485">
                  <c:v>554.521056745975</c:v>
                </c:pt>
                <c:pt idx="486">
                  <c:v>554.387852636334</c:v>
                </c:pt>
                <c:pt idx="487">
                  <c:v>554.070530660713</c:v>
                </c:pt>
                <c:pt idx="488">
                  <c:v>553.935923338034</c:v>
                </c:pt>
                <c:pt idx="489">
                  <c:v>553.54956984401</c:v>
                </c:pt>
                <c:pt idx="490">
                  <c:v>553.315051572105</c:v>
                </c:pt>
                <c:pt idx="491">
                  <c:v>553.026829942481</c:v>
                </c:pt>
                <c:pt idx="492">
                  <c:v>552.734643241486</c:v>
                </c:pt>
                <c:pt idx="493">
                  <c:v>552.280186067885</c:v>
                </c:pt>
                <c:pt idx="494">
                  <c:v>551.952118897279</c:v>
                </c:pt>
                <c:pt idx="495">
                  <c:v>551.590574044031</c:v>
                </c:pt>
                <c:pt idx="496">
                  <c:v>551.035601400831</c:v>
                </c:pt>
                <c:pt idx="497">
                  <c:v>550.592292737255</c:v>
                </c:pt>
                <c:pt idx="498">
                  <c:v>550.2088448297</c:v>
                </c:pt>
                <c:pt idx="499">
                  <c:v>549.274933785061</c:v>
                </c:pt>
                <c:pt idx="500">
                  <c:v>548.734659582441</c:v>
                </c:pt>
                <c:pt idx="501">
                  <c:v>548.063707028197</c:v>
                </c:pt>
                <c:pt idx="502">
                  <c:v>547.503298449579</c:v>
                </c:pt>
                <c:pt idx="503">
                  <c:v>546.984048554474</c:v>
                </c:pt>
                <c:pt idx="504">
                  <c:v>546.211757880516</c:v>
                </c:pt>
                <c:pt idx="505">
                  <c:v>545.5757262629</c:v>
                </c:pt>
                <c:pt idx="506">
                  <c:v>544.936330565105</c:v>
                </c:pt>
                <c:pt idx="507">
                  <c:v>544.103066314841</c:v>
                </c:pt>
                <c:pt idx="508">
                  <c:v>543.553789060122</c:v>
                </c:pt>
                <c:pt idx="509">
                  <c:v>542.872592137518</c:v>
                </c:pt>
                <c:pt idx="510">
                  <c:v>542.172720697311</c:v>
                </c:pt>
                <c:pt idx="511">
                  <c:v>541.337800282856</c:v>
                </c:pt>
                <c:pt idx="512">
                  <c:v>540.568202461744</c:v>
                </c:pt>
                <c:pt idx="513">
                  <c:v>539.688489548379</c:v>
                </c:pt>
                <c:pt idx="514">
                  <c:v>538.847372528444</c:v>
                </c:pt>
                <c:pt idx="515">
                  <c:v>538.025614880638</c:v>
                </c:pt>
                <c:pt idx="516">
                  <c:v>537.185298755563</c:v>
                </c:pt>
                <c:pt idx="517">
                  <c:v>536.259699325234</c:v>
                </c:pt>
                <c:pt idx="518">
                  <c:v>535.391884254695</c:v>
                </c:pt>
                <c:pt idx="519">
                  <c:v>534.416855050325</c:v>
                </c:pt>
                <c:pt idx="520">
                  <c:v>533.511337182336</c:v>
                </c:pt>
                <c:pt idx="521">
                  <c:v>532.601205683433</c:v>
                </c:pt>
                <c:pt idx="522">
                  <c:v>531.658051999104</c:v>
                </c:pt>
                <c:pt idx="523">
                  <c:v>530.673604142867</c:v>
                </c:pt>
                <c:pt idx="524">
                  <c:v>529.675076044674</c:v>
                </c:pt>
                <c:pt idx="525">
                  <c:v>528.621363091453</c:v>
                </c:pt>
                <c:pt idx="526">
                  <c:v>527.470869276473</c:v>
                </c:pt>
                <c:pt idx="527">
                  <c:v>526.486021576812</c:v>
                </c:pt>
                <c:pt idx="528">
                  <c:v>525.257077656515</c:v>
                </c:pt>
                <c:pt idx="529">
                  <c:v>524.180207494276</c:v>
                </c:pt>
                <c:pt idx="530">
                  <c:v>523.10821140056</c:v>
                </c:pt>
                <c:pt idx="531">
                  <c:v>522.053956767798</c:v>
                </c:pt>
                <c:pt idx="532">
                  <c:v>520.812599254963</c:v>
                </c:pt>
                <c:pt idx="533">
                  <c:v>519.657831868091</c:v>
                </c:pt>
                <c:pt idx="534">
                  <c:v>518.46578374253</c:v>
                </c:pt>
                <c:pt idx="535">
                  <c:v>517.094344454445</c:v>
                </c:pt>
                <c:pt idx="536">
                  <c:v>515.778130982813</c:v>
                </c:pt>
                <c:pt idx="537">
                  <c:v>514.488643036072</c:v>
                </c:pt>
                <c:pt idx="538">
                  <c:v>512.969514513894</c:v>
                </c:pt>
                <c:pt idx="539">
                  <c:v>511.576265301472</c:v>
                </c:pt>
                <c:pt idx="540">
                  <c:v>510.193036462228</c:v>
                </c:pt>
                <c:pt idx="541">
                  <c:v>508.747074172004</c:v>
                </c:pt>
                <c:pt idx="542">
                  <c:v>507.203084104815</c:v>
                </c:pt>
                <c:pt idx="543">
                  <c:v>505.674125341674</c:v>
                </c:pt>
                <c:pt idx="544">
                  <c:v>503.93039418473</c:v>
                </c:pt>
                <c:pt idx="545">
                  <c:v>502.284788966007</c:v>
                </c:pt>
                <c:pt idx="546">
                  <c:v>500.601834944592</c:v>
                </c:pt>
                <c:pt idx="547">
                  <c:v>498.710805026693</c:v>
                </c:pt>
                <c:pt idx="548">
                  <c:v>496.845210407867</c:v>
                </c:pt>
                <c:pt idx="549">
                  <c:v>494.921535411853</c:v>
                </c:pt>
                <c:pt idx="550">
                  <c:v>492.824709245478</c:v>
                </c:pt>
                <c:pt idx="551">
                  <c:v>490.343232556131</c:v>
                </c:pt>
                <c:pt idx="552">
                  <c:v>487.640011929091</c:v>
                </c:pt>
                <c:pt idx="553">
                  <c:v>485.136547101458</c:v>
                </c:pt>
                <c:pt idx="554">
                  <c:v>481.823374780481</c:v>
                </c:pt>
                <c:pt idx="555">
                  <c:v>478.567662821748</c:v>
                </c:pt>
                <c:pt idx="556">
                  <c:v>475.491994224388</c:v>
                </c:pt>
                <c:pt idx="557">
                  <c:v>472.360520913679</c:v>
                </c:pt>
                <c:pt idx="558">
                  <c:v>469.228801601151</c:v>
                </c:pt>
                <c:pt idx="559">
                  <c:v>466.117536319951</c:v>
                </c:pt>
                <c:pt idx="560">
                  <c:v>463.010227935491</c:v>
                </c:pt>
                <c:pt idx="561">
                  <c:v>460.030830153232</c:v>
                </c:pt>
                <c:pt idx="562">
                  <c:v>457.547040747564</c:v>
                </c:pt>
                <c:pt idx="563">
                  <c:v>455.420949925387</c:v>
                </c:pt>
                <c:pt idx="564">
                  <c:v>452.348341931837</c:v>
                </c:pt>
                <c:pt idx="565">
                  <c:v>449.741804167306</c:v>
                </c:pt>
                <c:pt idx="566">
                  <c:v>446.58247541001</c:v>
                </c:pt>
                <c:pt idx="567">
                  <c:v>443.084750369042</c:v>
                </c:pt>
                <c:pt idx="568">
                  <c:v>440.079964495048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93754555"/>
        <c:axId val="47744162"/>
      </c:lineChart>
      <c:catAx>
        <c:axId val="937545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47744162"/>
        <c:crosses val="autoZero"/>
        <c:auto val="1"/>
        <c:lblAlgn val="ctr"/>
        <c:lblOffset val="100"/>
        <c:noMultiLvlLbl val="0"/>
      </c:catAx>
      <c:valAx>
        <c:axId val="4774416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/>
          </a:p>
        </c:txPr>
        <c:crossAx val="9375455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18816120" y="9799200"/>
      <a:ext cx="4563000" cy="26560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2" Type="http://schemas.openxmlformats.org/officeDocument/2006/relationships/chart" Target="../charts/chart3.xml" /><Relationship Id="rId3" Type="http://schemas.openxmlformats.org/officeDocument/2006/relationships/chart" Target="../charts/chart4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Relationship Id="rId2" Type="http://schemas.openxmlformats.org/officeDocument/2006/relationships/chart" Target="../charts/chart6.xml" /><Relationship Id="rId3" Type="http://schemas.openxmlformats.org/officeDocument/2006/relationships/chart" Target="../charts/chart7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 /><Relationship Id="rId2" Type="http://schemas.openxmlformats.org/officeDocument/2006/relationships/chart" Target="../charts/chart9.xml" /><Relationship Id="rId3" Type="http://schemas.openxmlformats.org/officeDocument/2006/relationships/chart" Target="../charts/chart10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11.xml" /><Relationship Id="rId2" Type="http://schemas.openxmlformats.org/officeDocument/2006/relationships/chart" Target="../charts/chart12.xml" /><Relationship Id="rId3" Type="http://schemas.openxmlformats.org/officeDocument/2006/relationships/chart" Target="../charts/chart13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 /><Relationship Id="rId2" Type="http://schemas.openxmlformats.org/officeDocument/2006/relationships/chart" Target="../charts/chart15.xml" /><Relationship Id="rId3" Type="http://schemas.openxmlformats.org/officeDocument/2006/relationships/chart" Target="../charts/chart16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../charts/chart17.xml" /><Relationship Id="rId2" Type="http://schemas.openxmlformats.org/officeDocument/2006/relationships/chart" Target="../charts/chart18.xml" /><Relationship Id="rId3" Type="http://schemas.openxmlformats.org/officeDocument/2006/relationships/chart" Target="../charts/chart19.xml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../charts/chart20.xml" /><Relationship Id="rId2" Type="http://schemas.openxmlformats.org/officeDocument/2006/relationships/chart" Target="../charts/chart21.xml" /><Relationship Id="rId3" Type="http://schemas.openxmlformats.org/officeDocument/2006/relationships/chart" Target="../charts/chart22.xml" /><Relationship Id="rId4" Type="http://schemas.openxmlformats.org/officeDocument/2006/relationships/chart" Target="../charts/chart23.xml" /><Relationship Id="rId5" Type="http://schemas.openxmlformats.org/officeDocument/2006/relationships/chart" Target="../charts/chart24.xml" /><Relationship Id="rId6" Type="http://schemas.openxmlformats.org/officeDocument/2006/relationships/chart" Target="../charts/chart25.xml" /><Relationship Id="rId7" Type="http://schemas.openxmlformats.org/officeDocument/2006/relationships/chart" Target="../charts/chart26.xml" /></Relationships>
</file>

<file path=xl/drawings/drawing1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0.16228692266034001</cdr:x>
      <cdr:y>0.039131129212585901</cdr:y>
    </cdr:from>
    <cdr:to>
      <cdr:x>0.16228692266034001</cdr:x>
      <cdr:y>0.96933397220891204</cdr:y>
    </cdr:to>
    <cdr:cxnSp>
      <cdr:nvCxnSpPr>
        <cdr:cNvPr id="1" name="Прямая соединительная линия 2"/>
        <cdr:cNvCxnSpPr>
          <a:cxnSpLocks/>
        </cdr:cNvCxnSpPr>
      </cdr:nvCxnSpPr>
      <cdr:spPr bwMode="auto">
        <a:xfrm flipV="1">
          <a:off x="2265480" y="352800"/>
          <a:ext cx="360" cy="8386920"/>
        </a:xfrm>
        <a:prstGeom prst="straightConnector1">
          <a:avLst/>
        </a:prstGeom>
        <a:ln w="6350">
          <a:solidFill>
            <a:srgbClr val="4472C4"/>
          </a:solidFill>
          <a:prstDash val="lgDashDot"/>
          <a:miter/>
        </a:ln>
      </cdr:spPr>
    </cdr:cxnSp>
  </cdr:relSizeAnchor>
  <cdr:relSizeAnchor>
    <cdr:from>
      <cdr:x>0.19867447198081301</cdr:x>
      <cdr:y>0.040768247883724601</cdr:y>
    </cdr:from>
    <cdr:to>
      <cdr:x>0.19867447198081301</cdr:x>
      <cdr:y>0.97097109088005096</cdr:y>
    </cdr:to>
    <cdr:cxnSp>
      <cdr:nvCxnSpPr>
        <cdr:cNvPr id="2" name="Прямая соединительная линия 3"/>
        <cdr:cNvCxnSpPr>
          <a:cxnSpLocks/>
        </cdr:cNvCxnSpPr>
      </cdr:nvCxnSpPr>
      <cdr:spPr bwMode="auto">
        <a:xfrm flipV="1">
          <a:off x="2773440" y="367560"/>
          <a:ext cx="360" cy="8386920"/>
        </a:xfrm>
        <a:prstGeom prst="straightConnector1">
          <a:avLst/>
        </a:prstGeom>
        <a:ln w="6350">
          <a:solidFill>
            <a:srgbClr val="4472C4"/>
          </a:solidFill>
          <a:prstDash val="lgDashDot"/>
          <a:miter/>
        </a:ln>
      </cdr:spPr>
    </cdr:cxnSp>
  </cdr:relSizeAnchor>
  <cdr:relSizeAnchor>
    <cdr:from>
      <cdr:x>0.16298321169765601</cdr:x>
      <cdr:y>0.16379172656125199</cdr:y>
    </cdr:from>
    <cdr:to>
      <cdr:x>0.19777187508058899</cdr:x>
      <cdr:y>0.85405685992652902</cdr:y>
    </cdr:to>
    <cdr:sp>
      <cdr:nvSpPr>
        <cdr:cNvPr id="3" name="Прямоугольник 4"/>
        <cdr:cNvSpPr/>
      </cdr:nvSpPr>
      <cdr:spPr bwMode="auto">
        <a:xfrm>
          <a:off x="2275200" y="1476720"/>
          <a:ext cx="485640" cy="6223320"/>
        </a:xfrm>
        <a:prstGeom prst="rect">
          <a:avLst/>
        </a:prstGeom>
        <a:solidFill>
          <a:srgbClr val="FFFFFF"/>
        </a:solidFill>
        <a:ln w="127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</c:userShape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576360</xdr:colOff>
      <xdr:row>1</xdr:row>
      <xdr:rowOff>170640</xdr:rowOff>
    </xdr:from>
    <xdr:to>
      <xdr:col>34</xdr:col>
      <xdr:colOff>471240</xdr:colOff>
      <xdr:row>51</xdr:row>
      <xdr:rowOff>137520</xdr:rowOff>
    </xdr:to>
    <xdr:graphicFrame>
      <xdr:nvGraphicFramePr>
        <xdr:cNvPr id="0" name="Диаграмма 1"/>
        <xdr:cNvGraphicFramePr>
          <a:graphicFrameLocks xmlns:a="http://schemas.openxmlformats.org/drawingml/2006/main"/>
        </xdr:cNvGraphicFramePr>
      </xdr:nvGraphicFramePr>
      <xdr:xfrm>
        <a:off x="7302960" y="351720"/>
        <a:ext cx="13959360" cy="901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16</xdr:col>
      <xdr:colOff>507960</xdr:colOff>
      <xdr:row>9</xdr:row>
      <xdr:rowOff>82440</xdr:rowOff>
    </xdr:from>
    <xdr:to>
      <xdr:col>25</xdr:col>
      <xdr:colOff>262799</xdr:colOff>
      <xdr:row>25</xdr:row>
      <xdr:rowOff>111240</xdr:rowOff>
    </xdr:to>
    <xdr:graphicFrame>
      <xdr:nvGraphicFramePr>
        <xdr:cNvPr id="4" name="Диаграмма 1"/>
        <xdr:cNvGraphicFramePr>
          <a:graphicFrameLocks xmlns:a="http://schemas.openxmlformats.org/drawingml/2006/main"/>
        </xdr:cNvGraphicFramePr>
      </xdr:nvGraphicFramePr>
      <xdr:xfrm>
        <a:off x="12436920" y="1711080"/>
        <a:ext cx="5258520" cy="292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353880</xdr:colOff>
      <xdr:row>28</xdr:row>
      <xdr:rowOff>174240</xdr:rowOff>
    </xdr:from>
    <xdr:to>
      <xdr:col>25</xdr:col>
      <xdr:colOff>29160</xdr:colOff>
      <xdr:row>43</xdr:row>
      <xdr:rowOff>146160</xdr:rowOff>
    </xdr:to>
    <xdr:graphicFrame>
      <xdr:nvGraphicFramePr>
        <xdr:cNvPr id="5" name="Диаграмма 2"/>
        <xdr:cNvGraphicFramePr>
          <a:graphicFrameLocks xmlns:a="http://schemas.openxmlformats.org/drawingml/2006/main"/>
        </xdr:cNvGraphicFramePr>
      </xdr:nvGraphicFramePr>
      <xdr:xfrm>
        <a:off x="12894480" y="5241600"/>
        <a:ext cx="4567320" cy="268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17</xdr:col>
      <xdr:colOff>119520</xdr:colOff>
      <xdr:row>10</xdr:row>
      <xdr:rowOff>86400</xdr:rowOff>
    </xdr:from>
    <xdr:to>
      <xdr:col>18</xdr:col>
      <xdr:colOff>201240</xdr:colOff>
      <xdr:row>11</xdr:row>
      <xdr:rowOff>162720</xdr:rowOff>
    </xdr:to>
    <xdr:sp>
      <xdr:nvSpPr>
        <xdr:cNvPr id="6" name="TextBox 3"/>
        <xdr:cNvSpPr/>
      </xdr:nvSpPr>
      <xdr:spPr bwMode="auto">
        <a:xfrm>
          <a:off x="12660120" y="1896120"/>
          <a:ext cx="693360" cy="2574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horzOverflow="clip"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lang="en-US"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lang="en-US" sz="1400" b="0" strike="noStrike" spc="-1">
            <a:latin typeface="Times New Roman"/>
          </a:endParaRPr>
        </a:p>
      </xdr:txBody>
    </xdr:sp>
    <xdr:clientData/>
  </xdr:twoCellAnchor>
  <xdr:twoCellAnchor editAs="twoCell">
    <xdr:from>
      <xdr:col>24</xdr:col>
      <xdr:colOff>62640</xdr:colOff>
      <xdr:row>23</xdr:row>
      <xdr:rowOff>75239</xdr:rowOff>
    </xdr:from>
    <xdr:to>
      <xdr:col>24</xdr:col>
      <xdr:colOff>276120</xdr:colOff>
      <xdr:row>24</xdr:row>
      <xdr:rowOff>168840</xdr:rowOff>
    </xdr:to>
    <xdr:sp>
      <xdr:nvSpPr>
        <xdr:cNvPr id="7" name="TextBox 4"/>
        <xdr:cNvSpPr/>
      </xdr:nvSpPr>
      <xdr:spPr bwMode="auto">
        <a:xfrm>
          <a:off x="16883640" y="4237560"/>
          <a:ext cx="213480" cy="27468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horzOverflow="clip" lIns="0" tIns="0" rIns="0" bIns="0" anchor="t">
          <a:noAutofit/>
        </a:bodyPr>
        <a:p>
          <a:pPr>
            <a:lnSpc>
              <a:spcPct val="100000"/>
            </a:lnSpc>
            <a:defRPr/>
          </a:pPr>
          <a:r>
            <a:rPr lang="el-GR" sz="1600" b="1" strike="noStrike" spc="-1">
              <a:solidFill>
                <a:schemeClr val="dk1"/>
              </a:solidFill>
              <a:latin typeface="Times New Roman"/>
            </a:rPr>
            <a:t>ε</a:t>
          </a:r>
          <a:endParaRPr lang="en-US" sz="1600" b="0" strike="noStrike" spc="-1">
            <a:latin typeface="Times New Roman"/>
          </a:endParaRPr>
        </a:p>
      </xdr:txBody>
    </xdr:sp>
    <xdr:clientData/>
  </xdr:twoCellAnchor>
  <xdr:twoCellAnchor editAs="twoCell">
    <xdr:from>
      <xdr:col>17</xdr:col>
      <xdr:colOff>369000</xdr:colOff>
      <xdr:row>28</xdr:row>
      <xdr:rowOff>36000</xdr:rowOff>
    </xdr:from>
    <xdr:to>
      <xdr:col>18</xdr:col>
      <xdr:colOff>525599</xdr:colOff>
      <xdr:row>30</xdr:row>
      <xdr:rowOff>13320</xdr:rowOff>
    </xdr:to>
    <xdr:sp>
      <xdr:nvSpPr>
        <xdr:cNvPr id="8" name="TextBox 5"/>
        <xdr:cNvSpPr/>
      </xdr:nvSpPr>
      <xdr:spPr bwMode="auto">
        <a:xfrm>
          <a:off x="12909600" y="5103360"/>
          <a:ext cx="768240" cy="3391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horzOverflow="clip"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lang="en-US"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lang="en-US" sz="1400" b="0" strike="noStrike" spc="-1">
            <a:latin typeface="Times New Roman"/>
          </a:endParaRPr>
        </a:p>
      </xdr:txBody>
    </xdr:sp>
    <xdr:clientData/>
  </xdr:twoCellAnchor>
  <xdr:twoCellAnchor editAs="twoCell">
    <xdr:from>
      <xdr:col>24</xdr:col>
      <xdr:colOff>341999</xdr:colOff>
      <xdr:row>40</xdr:row>
      <xdr:rowOff>137880</xdr:rowOff>
    </xdr:from>
    <xdr:to>
      <xdr:col>24</xdr:col>
      <xdr:colOff>555480</xdr:colOff>
      <xdr:row>42</xdr:row>
      <xdr:rowOff>50400</xdr:rowOff>
    </xdr:to>
    <xdr:sp>
      <xdr:nvSpPr>
        <xdr:cNvPr id="9" name="TextBox 6"/>
        <xdr:cNvSpPr/>
      </xdr:nvSpPr>
      <xdr:spPr bwMode="auto">
        <a:xfrm>
          <a:off x="17163000" y="7376760"/>
          <a:ext cx="213480" cy="27468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horzOverflow="clip" lIns="0" tIns="0" rIns="0" bIns="0" anchor="t">
          <a:noAutofit/>
        </a:bodyPr>
        <a:p>
          <a:pPr>
            <a:lnSpc>
              <a:spcPct val="100000"/>
            </a:lnSpc>
            <a:defRPr/>
          </a:pPr>
          <a:r>
            <a:rPr lang="ru-RU" sz="1600" b="1" strike="noStrike" spc="-1">
              <a:solidFill>
                <a:schemeClr val="dk1"/>
              </a:solidFill>
              <a:latin typeface="Times New Roman"/>
            </a:rPr>
            <a:t>е</a:t>
          </a:r>
          <a:endParaRPr lang="en-US" sz="1600" b="0" strike="noStrike" spc="-1">
            <a:latin typeface="Times New Roman"/>
          </a:endParaRPr>
        </a:p>
      </xdr:txBody>
    </xdr:sp>
    <xdr:clientData/>
  </xdr:twoCellAnchor>
  <xdr:twoCellAnchor editAs="oneCell">
    <xdr:from>
      <xdr:col>33</xdr:col>
      <xdr:colOff>15119</xdr:colOff>
      <xdr:row>1</xdr:row>
      <xdr:rowOff>133560</xdr:rowOff>
    </xdr:from>
    <xdr:to>
      <xdr:col>40</xdr:col>
      <xdr:colOff>298800</xdr:colOff>
      <xdr:row>16</xdr:row>
      <xdr:rowOff>87480</xdr:rowOff>
    </xdr:to>
    <xdr:graphicFrame>
      <xdr:nvGraphicFramePr>
        <xdr:cNvPr id="10" name="Диаграмма 8"/>
        <xdr:cNvGraphicFramePr>
          <a:graphicFrameLocks xmlns:a="http://schemas.openxmlformats.org/drawingml/2006/main"/>
        </xdr:cNvGraphicFramePr>
      </xdr:nvGraphicFramePr>
      <xdr:xfrm>
        <a:off x="22339800" y="314640"/>
        <a:ext cx="4564080" cy="266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16</xdr:col>
      <xdr:colOff>473040</xdr:colOff>
      <xdr:row>29</xdr:row>
      <xdr:rowOff>155160</xdr:rowOff>
    </xdr:from>
    <xdr:to>
      <xdr:col>25</xdr:col>
      <xdr:colOff>170999</xdr:colOff>
      <xdr:row>46</xdr:row>
      <xdr:rowOff>94320</xdr:rowOff>
    </xdr:to>
    <xdr:graphicFrame>
      <xdr:nvGraphicFramePr>
        <xdr:cNvPr id="11" name="Диаграмма 1"/>
        <xdr:cNvGraphicFramePr>
          <a:graphicFrameLocks xmlns:a="http://schemas.openxmlformats.org/drawingml/2006/main"/>
        </xdr:cNvGraphicFramePr>
      </xdr:nvGraphicFramePr>
      <xdr:xfrm>
        <a:off x="10257120" y="5403600"/>
        <a:ext cx="5201640" cy="301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16</xdr:col>
      <xdr:colOff>553320</xdr:colOff>
      <xdr:row>30</xdr:row>
      <xdr:rowOff>57239</xdr:rowOff>
    </xdr:from>
    <xdr:to>
      <xdr:col>18</xdr:col>
      <xdr:colOff>32039</xdr:colOff>
      <xdr:row>31</xdr:row>
      <xdr:rowOff>136800</xdr:rowOff>
    </xdr:to>
    <xdr:sp>
      <xdr:nvSpPr>
        <xdr:cNvPr id="12" name="TextBox 2"/>
        <xdr:cNvSpPr/>
      </xdr:nvSpPr>
      <xdr:spPr bwMode="auto">
        <a:xfrm>
          <a:off x="10337400" y="5486400"/>
          <a:ext cx="701640" cy="2606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horzOverflow="clip"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lang="en-US"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lang="en-US" sz="1400" b="0" strike="noStrike" spc="-1">
            <a:latin typeface="Times New Roman"/>
          </a:endParaRPr>
        </a:p>
      </xdr:txBody>
    </xdr:sp>
    <xdr:clientData/>
  </xdr:twoCellAnchor>
  <xdr:twoCellAnchor editAs="twoCell">
    <xdr:from>
      <xdr:col>24</xdr:col>
      <xdr:colOff>390240</xdr:colOff>
      <xdr:row>25</xdr:row>
      <xdr:rowOff>30239</xdr:rowOff>
    </xdr:from>
    <xdr:to>
      <xdr:col>24</xdr:col>
      <xdr:colOff>603720</xdr:colOff>
      <xdr:row>26</xdr:row>
      <xdr:rowOff>128880</xdr:rowOff>
    </xdr:to>
    <xdr:sp>
      <xdr:nvSpPr>
        <xdr:cNvPr id="13" name="TextBox 3"/>
        <xdr:cNvSpPr/>
      </xdr:nvSpPr>
      <xdr:spPr bwMode="auto">
        <a:xfrm>
          <a:off x="15066360" y="4554720"/>
          <a:ext cx="213480" cy="2793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horzOverflow="clip" lIns="0" tIns="0" rIns="0" bIns="0" anchor="t">
          <a:noAutofit/>
        </a:bodyPr>
        <a:p>
          <a:pPr>
            <a:lnSpc>
              <a:spcPct val="100000"/>
            </a:lnSpc>
            <a:defRPr/>
          </a:pPr>
          <a:r>
            <a:rPr lang="el-GR" sz="1600" b="1" strike="noStrike" spc="-1">
              <a:solidFill>
                <a:schemeClr val="dk1"/>
              </a:solidFill>
              <a:latin typeface="Times New Roman"/>
            </a:rPr>
            <a:t>ε</a:t>
          </a:r>
          <a:endParaRPr lang="en-US" sz="1600" b="0" strike="noStrike" spc="-1">
            <a:latin typeface="Times New Roman"/>
          </a:endParaRPr>
        </a:p>
      </xdr:txBody>
    </xdr:sp>
    <xdr:clientData/>
  </xdr:twoCellAnchor>
  <xdr:twoCellAnchor editAs="twoCell">
    <xdr:from>
      <xdr:col>24</xdr:col>
      <xdr:colOff>598680</xdr:colOff>
      <xdr:row>45</xdr:row>
      <xdr:rowOff>3240</xdr:rowOff>
    </xdr:from>
    <xdr:to>
      <xdr:col>25</xdr:col>
      <xdr:colOff>204120</xdr:colOff>
      <xdr:row>46</xdr:row>
      <xdr:rowOff>101519</xdr:rowOff>
    </xdr:to>
    <xdr:sp>
      <xdr:nvSpPr>
        <xdr:cNvPr id="14" name="TextBox 4"/>
        <xdr:cNvSpPr/>
      </xdr:nvSpPr>
      <xdr:spPr bwMode="auto">
        <a:xfrm>
          <a:off x="15274800" y="8147160"/>
          <a:ext cx="217080" cy="2793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horzOverflow="clip" lIns="0" tIns="0" rIns="0" bIns="0" anchor="t">
          <a:noAutofit/>
        </a:bodyPr>
        <a:p>
          <a:pPr>
            <a:lnSpc>
              <a:spcPct val="100000"/>
            </a:lnSpc>
            <a:defRPr/>
          </a:pPr>
          <a:r>
            <a:rPr lang="en-US" sz="1600" b="1" strike="noStrike" spc="-1">
              <a:solidFill>
                <a:schemeClr val="dk1"/>
              </a:solidFill>
              <a:latin typeface="Times New Roman"/>
            </a:rPr>
            <a:t>e</a:t>
          </a:r>
          <a:endParaRPr lang="en-US" sz="1600" b="0" strike="noStrike" spc="-1">
            <a:latin typeface="Times New Roman"/>
          </a:endParaRPr>
        </a:p>
      </xdr:txBody>
    </xdr:sp>
    <xdr:clientData/>
  </xdr:twoCellAnchor>
  <xdr:twoCellAnchor editAs="oneCell">
    <xdr:from>
      <xdr:col>17</xdr:col>
      <xdr:colOff>231480</xdr:colOff>
      <xdr:row>10</xdr:row>
      <xdr:rowOff>144360</xdr:rowOff>
    </xdr:from>
    <xdr:to>
      <xdr:col>24</xdr:col>
      <xdr:colOff>548640</xdr:colOff>
      <xdr:row>26</xdr:row>
      <xdr:rowOff>13680</xdr:rowOff>
    </xdr:to>
    <xdr:graphicFrame>
      <xdr:nvGraphicFramePr>
        <xdr:cNvPr id="15" name="Диаграмма 5"/>
        <xdr:cNvGraphicFramePr>
          <a:graphicFrameLocks xmlns:a="http://schemas.openxmlformats.org/drawingml/2006/main"/>
        </xdr:cNvGraphicFramePr>
      </xdr:nvGraphicFramePr>
      <xdr:xfrm>
        <a:off x="10627200" y="1954080"/>
        <a:ext cx="4597560" cy="276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30</xdr:col>
      <xdr:colOff>239399</xdr:colOff>
      <xdr:row>20</xdr:row>
      <xdr:rowOff>85320</xdr:rowOff>
    </xdr:from>
    <xdr:to>
      <xdr:col>37</xdr:col>
      <xdr:colOff>519120</xdr:colOff>
      <xdr:row>35</xdr:row>
      <xdr:rowOff>29880</xdr:rowOff>
    </xdr:to>
    <xdr:graphicFrame>
      <xdr:nvGraphicFramePr>
        <xdr:cNvPr id="16" name="Диаграмма 6"/>
        <xdr:cNvGraphicFramePr>
          <a:graphicFrameLocks xmlns:a="http://schemas.openxmlformats.org/drawingml/2006/main"/>
        </xdr:cNvGraphicFramePr>
      </xdr:nvGraphicFramePr>
      <xdr:xfrm>
        <a:off x="18584640" y="3704760"/>
        <a:ext cx="4560120" cy="265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0.0111477468990422</cdr:x>
      <cdr:y>0.018569735282496998</cdr:y>
    </cdr:from>
    <cdr:to>
      <cdr:x>0.16305542471345599</cdr:x>
      <cdr:y>0.113789016199131</cdr:y>
    </cdr:to>
    <cdr:sp>
      <cdr:nvSpPr>
        <cdr:cNvPr id="18" name="TextBox 4"/>
        <cdr:cNvSpPr/>
      </cdr:nvSpPr>
      <cdr:spPr bwMode="auto">
        <a:xfrm>
          <a:off x="51120" y="50760"/>
          <a:ext cx="696600" cy="26028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0.95321086512796405</cdr:x>
      <cdr:y>0.888713288555248</cdr:y>
    </cdr:from>
    <cdr:to>
      <cdr:x>0.99984298948029504</cdr:x>
      <cdr:y>0.99091268273409705</cdr:y>
    </cdr:to>
    <cdr:sp>
      <cdr:nvSpPr>
        <cdr:cNvPr id="19" name="TextBox 5"/>
        <cdr:cNvSpPr/>
      </cdr:nvSpPr>
      <cdr:spPr bwMode="auto">
        <a:xfrm>
          <a:off x="4371120" y="2429280"/>
          <a:ext cx="213840" cy="27936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el-GR" sz="1600" b="1" strike="noStrike" spc="-1">
              <a:solidFill>
                <a:schemeClr val="dk1"/>
              </a:solidFill>
              <a:latin typeface="Times New Roman"/>
            </a:rPr>
            <a:t>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0.011144247370899399</cdr:x>
      <cdr:y>0.018565513556831802</cdr:y>
    </cdr:from>
    <cdr:to>
      <cdr:x>0.16300423795322599</cdr:x>
      <cdr:y>0.113663683718445</cdr:y>
    </cdr:to>
    <cdr:sp>
      <cdr:nvSpPr>
        <cdr:cNvPr id="21" name="TextBox 4"/>
        <cdr:cNvSpPr/>
      </cdr:nvSpPr>
      <cdr:spPr bwMode="auto">
        <a:xfrm>
          <a:off x="51120" y="50040"/>
          <a:ext cx="696600" cy="25632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0.95322555328833802</cdr:x>
      <cdr:y>0.87484973954855105</cdr:y>
    </cdr:from>
    <cdr:to>
      <cdr:x>0.99984303876942404</cdr:x>
      <cdr:y>0.97716041137972498</cdr:y>
    </cdr:to>
    <cdr:sp>
      <cdr:nvSpPr>
        <cdr:cNvPr id="22" name="TextBox 5"/>
        <cdr:cNvSpPr/>
      </cdr:nvSpPr>
      <cdr:spPr bwMode="auto">
        <a:xfrm>
          <a:off x="4372560" y="2358000"/>
          <a:ext cx="213840" cy="27576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en-US" sz="1600" b="1" strike="noStrike" spc="-1">
              <a:solidFill>
                <a:schemeClr val="dk1"/>
              </a:solidFill>
              <a:latin typeface="Times New Roman"/>
            </a:rPr>
            <a:t>e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15</xdr:col>
      <xdr:colOff>219240</xdr:colOff>
      <xdr:row>5</xdr:row>
      <xdr:rowOff>0</xdr:rowOff>
    </xdr:from>
    <xdr:to>
      <xdr:col>22</xdr:col>
      <xdr:colOff>523800</xdr:colOff>
      <xdr:row>20</xdr:row>
      <xdr:rowOff>18720</xdr:rowOff>
    </xdr:to>
    <xdr:graphicFrame>
      <xdr:nvGraphicFramePr>
        <xdr:cNvPr id="17" name="Диаграмма 1"/>
        <xdr:cNvGraphicFramePr>
          <a:graphicFrameLocks xmlns:a="http://schemas.openxmlformats.org/drawingml/2006/main"/>
        </xdr:cNvGraphicFramePr>
      </xdr:nvGraphicFramePr>
      <xdr:xfrm>
        <a:off x="9391680" y="905040"/>
        <a:ext cx="4585320" cy="273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409680</xdr:colOff>
      <xdr:row>21</xdr:row>
      <xdr:rowOff>85680</xdr:rowOff>
    </xdr:from>
    <xdr:to>
      <xdr:col>23</xdr:col>
      <xdr:colOff>104400</xdr:colOff>
      <xdr:row>36</xdr:row>
      <xdr:rowOff>65879</xdr:rowOff>
    </xdr:to>
    <xdr:graphicFrame>
      <xdr:nvGraphicFramePr>
        <xdr:cNvPr id="20" name="Диаграмма 2"/>
        <xdr:cNvGraphicFramePr>
          <a:graphicFrameLocks xmlns:a="http://schemas.openxmlformats.org/drawingml/2006/main"/>
        </xdr:cNvGraphicFramePr>
      </xdr:nvGraphicFramePr>
      <xdr:xfrm>
        <a:off x="9582120" y="3886200"/>
        <a:ext cx="458676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373680</xdr:colOff>
      <xdr:row>35</xdr:row>
      <xdr:rowOff>50759</xdr:rowOff>
    </xdr:from>
    <xdr:to>
      <xdr:col>32</xdr:col>
      <xdr:colOff>66240</xdr:colOff>
      <xdr:row>50</xdr:row>
      <xdr:rowOff>31320</xdr:rowOff>
    </xdr:to>
    <xdr:graphicFrame>
      <xdr:nvGraphicFramePr>
        <xdr:cNvPr id="23" name="Диаграмма 3"/>
        <xdr:cNvGraphicFramePr>
          <a:graphicFrameLocks xmlns:a="http://schemas.openxmlformats.org/drawingml/2006/main"/>
        </xdr:cNvGraphicFramePr>
      </xdr:nvGraphicFramePr>
      <xdr:xfrm>
        <a:off x="15049800" y="6384960"/>
        <a:ext cx="458460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0.011144247370899399</cdr:x>
      <cdr:y>0.018545311061423101</cdr:y>
    </cdr:from>
    <cdr:to>
      <cdr:x>0.16363208287552999</cdr:x>
      <cdr:y>0.114165461002236</cdr:y>
    </cdr:to>
    <cdr:sp>
      <cdr:nvSpPr>
        <cdr:cNvPr id="25" name="TextBox 4"/>
        <cdr:cNvSpPr/>
      </cdr:nvSpPr>
      <cdr:spPr bwMode="auto">
        <a:xfrm>
          <a:off x="51120" y="50760"/>
          <a:ext cx="699480" cy="261719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0.95299011144247403</cdr:x>
      <cdr:y>0.89017493094831002</cdr:y>
    </cdr:from>
    <cdr:to>
      <cdr:x>0.99984303876942404</cdr:x>
      <cdr:y>0.99289754044456102</cdr:y>
    </cdr:to>
    <cdr:sp>
      <cdr:nvSpPr>
        <cdr:cNvPr id="26" name="TextBox 5"/>
        <cdr:cNvSpPr/>
      </cdr:nvSpPr>
      <cdr:spPr bwMode="auto">
        <a:xfrm>
          <a:off x="4371480" y="2436480"/>
          <a:ext cx="214920" cy="281160"/>
        </a:xfrm>
        <a:prstGeom prst="rect">
          <a:avLst/>
        </a:prstGeom>
        <a:noFill/>
        <a:ln w="9525">
          <a:noFill/>
          <a:miter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el-GR" sz="1600" b="1" strike="noStrike" spc="-1">
              <a:solidFill>
                <a:schemeClr val="dk1"/>
              </a:solidFill>
              <a:latin typeface="Times New Roman"/>
            </a:rPr>
            <a:t>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0.0111477468990422</cdr:x>
      <cdr:y>0.0186965811965812</cdr:y>
    </cdr:from>
    <cdr:to>
      <cdr:x>0.16352645627257001</cdr:x>
      <cdr:y>0.114850427350427</cdr:y>
    </cdr:to>
    <cdr:sp>
      <cdr:nvSpPr>
        <cdr:cNvPr id="28" name="TextBox 4"/>
        <cdr:cNvSpPr/>
      </cdr:nvSpPr>
      <cdr:spPr bwMode="auto">
        <a:xfrm>
          <a:off x="51120" y="50400"/>
          <a:ext cx="698760" cy="25920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0.95305385460825898</cdr:x>
      <cdr:y>0.89636752136752096</cdr:y>
    </cdr:from>
    <cdr:to>
      <cdr:x>0.99984298948029504</cdr:x>
      <cdr:y>0.99973290598290598</cdr:y>
    </cdr:to>
    <cdr:sp>
      <cdr:nvSpPr>
        <cdr:cNvPr id="29" name="TextBox 7"/>
        <cdr:cNvSpPr/>
      </cdr:nvSpPr>
      <cdr:spPr bwMode="auto">
        <a:xfrm>
          <a:off x="4370400" y="2416320"/>
          <a:ext cx="214560" cy="27864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ru-RU" sz="1600" b="1" strike="noStrike" spc="-1">
              <a:solidFill>
                <a:schemeClr val="dk1"/>
              </a:solidFill>
              <a:latin typeface="Times New Roman"/>
            </a:rPr>
            <a:t>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15</xdr:col>
      <xdr:colOff>378000</xdr:colOff>
      <xdr:row>2</xdr:row>
      <xdr:rowOff>15840</xdr:rowOff>
    </xdr:from>
    <xdr:to>
      <xdr:col>23</xdr:col>
      <xdr:colOff>72720</xdr:colOff>
      <xdr:row>17</xdr:row>
      <xdr:rowOff>37800</xdr:rowOff>
    </xdr:to>
    <xdr:graphicFrame>
      <xdr:nvGraphicFramePr>
        <xdr:cNvPr id="24" name="Диаграмма 1"/>
        <xdr:cNvGraphicFramePr>
          <a:graphicFrameLocks xmlns:a="http://schemas.openxmlformats.org/drawingml/2006/main"/>
        </xdr:cNvGraphicFramePr>
      </xdr:nvGraphicFramePr>
      <xdr:xfrm>
        <a:off x="9550440" y="377640"/>
        <a:ext cx="4586760" cy="273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289080</xdr:colOff>
      <xdr:row>19</xdr:row>
      <xdr:rowOff>142919</xdr:rowOff>
    </xdr:from>
    <xdr:to>
      <xdr:col>22</xdr:col>
      <xdr:colOff>593640</xdr:colOff>
      <xdr:row>34</xdr:row>
      <xdr:rowOff>123480</xdr:rowOff>
    </xdr:to>
    <xdr:graphicFrame>
      <xdr:nvGraphicFramePr>
        <xdr:cNvPr id="27" name="Диаграмма 2"/>
        <xdr:cNvGraphicFramePr>
          <a:graphicFrameLocks xmlns:a="http://schemas.openxmlformats.org/drawingml/2006/main"/>
        </xdr:cNvGraphicFramePr>
      </xdr:nvGraphicFramePr>
      <xdr:xfrm>
        <a:off x="9461520" y="3581280"/>
        <a:ext cx="458532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11160</xdr:colOff>
      <xdr:row>9</xdr:row>
      <xdr:rowOff>6120</xdr:rowOff>
    </xdr:from>
    <xdr:to>
      <xdr:col>38</xdr:col>
      <xdr:colOff>319320</xdr:colOff>
      <xdr:row>24</xdr:row>
      <xdr:rowOff>38880</xdr:rowOff>
    </xdr:to>
    <xdr:graphicFrame>
      <xdr:nvGraphicFramePr>
        <xdr:cNvPr id="30" name="Диаграмма 3"/>
        <xdr:cNvGraphicFramePr>
          <a:graphicFrameLocks xmlns:a="http://schemas.openxmlformats.org/drawingml/2006/main"/>
        </xdr:cNvGraphicFramePr>
      </xdr:nvGraphicFramePr>
      <xdr:xfrm>
        <a:off x="18967680" y="1634759"/>
        <a:ext cx="4588920" cy="274751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0.011065766755611399</cdr:x>
      <cdr:y>0.018174634531805602</cdr:y>
    </cdr:from>
    <cdr:to>
      <cdr:x>0.162140951185057</cdr:x>
      <cdr:y>0.111945212695904</cdr:y>
    </cdr:to>
    <cdr:sp>
      <cdr:nvSpPr>
        <cdr:cNvPr id="32" name="TextBox 4"/>
        <cdr:cNvSpPr/>
      </cdr:nvSpPr>
      <cdr:spPr bwMode="auto">
        <a:xfrm>
          <a:off x="50760" y="49679"/>
          <a:ext cx="693000" cy="25632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0.94890911944749701</cdr:x>
      <cdr:y>0.846832608981957</cdr:y>
    </cdr:from>
    <cdr:to>
      <cdr:x>0.99529116308271903</cdr:x>
      <cdr:y>0.94758330040827099</cdr:y>
    </cdr:to>
    <cdr:sp>
      <cdr:nvSpPr>
        <cdr:cNvPr id="33" name="TextBox 5"/>
        <cdr:cNvSpPr/>
      </cdr:nvSpPr>
      <cdr:spPr bwMode="auto">
        <a:xfrm>
          <a:off x="4352760" y="2314800"/>
          <a:ext cx="212760" cy="27540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el-GR" sz="1600" b="1" strike="noStrike" spc="-1">
              <a:solidFill>
                <a:schemeClr val="dk1"/>
              </a:solidFill>
              <a:latin typeface="Times New Roman"/>
            </a:rPr>
            <a:t>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0.0110389102012057</cdr:x>
      <cdr:y>0.0180239442178661</cdr:y>
    </cdr:from>
    <cdr:to>
      <cdr:x>0.16182572614107901</cdr:x>
      <cdr:y>0.110511774766478</cdr:y>
    </cdr:to>
    <cdr:sp>
      <cdr:nvSpPr>
        <cdr:cNvPr id="35" name="TextBox 4"/>
        <cdr:cNvSpPr/>
      </cdr:nvSpPr>
      <cdr:spPr bwMode="auto">
        <a:xfrm>
          <a:off x="50760" y="49320"/>
          <a:ext cx="693360" cy="25308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0.94527518985359804</cdr:x>
      <cdr:y>0.84870411787922595</cdr:y>
    </cdr:from>
    <cdr:to>
      <cdr:x>0.99154466452673595</cdr:x>
      <cdr:y>0.94803315353243001</cdr:y>
    </cdr:to>
    <cdr:sp>
      <cdr:nvSpPr>
        <cdr:cNvPr id="36" name="TextBox 7"/>
        <cdr:cNvSpPr/>
      </cdr:nvSpPr>
      <cdr:spPr bwMode="auto">
        <a:xfrm>
          <a:off x="4346640" y="2322360"/>
          <a:ext cx="212760" cy="27180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ru-RU" sz="1600" b="1" strike="noStrike" spc="-1">
              <a:solidFill>
                <a:schemeClr val="dk1"/>
              </a:solidFill>
              <a:latin typeface="Times New Roman"/>
            </a:rPr>
            <a:t>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17</xdr:col>
      <xdr:colOff>568440</xdr:colOff>
      <xdr:row>1</xdr:row>
      <xdr:rowOff>151200</xdr:rowOff>
    </xdr:from>
    <xdr:to>
      <xdr:col>25</xdr:col>
      <xdr:colOff>263160</xdr:colOff>
      <xdr:row>16</xdr:row>
      <xdr:rowOff>169920</xdr:rowOff>
    </xdr:to>
    <xdr:graphicFrame>
      <xdr:nvGraphicFramePr>
        <xdr:cNvPr id="31" name="Диаграмма 1"/>
        <xdr:cNvGraphicFramePr>
          <a:graphicFrameLocks xmlns:a="http://schemas.openxmlformats.org/drawingml/2006/main"/>
        </xdr:cNvGraphicFramePr>
      </xdr:nvGraphicFramePr>
      <xdr:xfrm>
        <a:off x="10964160" y="332280"/>
        <a:ext cx="4586760" cy="273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149760</xdr:colOff>
      <xdr:row>19</xdr:row>
      <xdr:rowOff>137160</xdr:rowOff>
    </xdr:from>
    <xdr:to>
      <xdr:col>25</xdr:col>
      <xdr:colOff>466920</xdr:colOff>
      <xdr:row>34</xdr:row>
      <xdr:rowOff>158400</xdr:rowOff>
    </xdr:to>
    <xdr:graphicFrame>
      <xdr:nvGraphicFramePr>
        <xdr:cNvPr id="34" name="Диаграмма 2"/>
        <xdr:cNvGraphicFramePr>
          <a:graphicFrameLocks xmlns:a="http://schemas.openxmlformats.org/drawingml/2006/main"/>
        </xdr:cNvGraphicFramePr>
      </xdr:nvGraphicFramePr>
      <xdr:xfrm>
        <a:off x="11156760" y="3575519"/>
        <a:ext cx="4597920" cy="273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52200</xdr:colOff>
      <xdr:row>9</xdr:row>
      <xdr:rowOff>150840</xdr:rowOff>
    </xdr:from>
    <xdr:to>
      <xdr:col>25</xdr:col>
      <xdr:colOff>335880</xdr:colOff>
      <xdr:row>24</xdr:row>
      <xdr:rowOff>102240</xdr:rowOff>
    </xdr:to>
    <xdr:graphicFrame>
      <xdr:nvGraphicFramePr>
        <xdr:cNvPr id="37" name="Диаграмма 3"/>
        <xdr:cNvGraphicFramePr>
          <a:graphicFrameLocks xmlns:a="http://schemas.openxmlformats.org/drawingml/2006/main"/>
        </xdr:cNvGraphicFramePr>
      </xdr:nvGraphicFramePr>
      <xdr:xfrm>
        <a:off x="11059200" y="1779480"/>
        <a:ext cx="4564440" cy="266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0.011108503481186</cdr:x>
      <cdr:y>0.0185404339250493</cdr:y>
    </cdr:from>
    <cdr:to>
      <cdr:x>0.162950794023312</cdr:x>
      <cdr:y>0.113740959894806</cdr:y>
    </cdr:to>
    <cdr:sp>
      <cdr:nvSpPr>
        <cdr:cNvPr id="39" name="TextBox 4"/>
        <cdr:cNvSpPr/>
      </cdr:nvSpPr>
      <cdr:spPr bwMode="auto">
        <a:xfrm>
          <a:off x="51120" y="50760"/>
          <a:ext cx="698760" cy="26064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0.95321911914261104</cdr:x>
      <cdr:y>0.89743589743589802</cdr:y>
    </cdr:from>
    <cdr:to>
      <cdr:x>0.99984354220449001</cdr:x>
      <cdr:y>0.99973701512163105</cdr:y>
    </cdr:to>
    <cdr:sp>
      <cdr:nvSpPr>
        <cdr:cNvPr id="40" name="TextBox 5"/>
        <cdr:cNvSpPr/>
      </cdr:nvSpPr>
      <cdr:spPr bwMode="auto">
        <a:xfrm>
          <a:off x="4386600" y="2457000"/>
          <a:ext cx="214560" cy="28008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el-GR" sz="1600" b="1" strike="noStrike" spc="-1">
              <a:solidFill>
                <a:schemeClr val="dk1"/>
              </a:solidFill>
              <a:latin typeface="Times New Roman"/>
            </a:rPr>
            <a:t>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0.0111180707798309</cdr:x>
      <cdr:y>0.0185526315789474</cdr:y>
    </cdr:from>
    <cdr:to>
      <cdr:x>0.16301284058878801</cdr:x>
      <cdr:y>0.113684210526316</cdr:y>
    </cdr:to>
    <cdr:sp>
      <cdr:nvSpPr>
        <cdr:cNvPr id="42" name="TextBox 4"/>
        <cdr:cNvSpPr/>
      </cdr:nvSpPr>
      <cdr:spPr bwMode="auto">
        <a:xfrm>
          <a:off x="51120" y="50760"/>
          <a:ext cx="698400" cy="26028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0.95317882868775505</cdr:x>
      <cdr:y>0.89749999999999996</cdr:y>
    </cdr:from>
    <cdr:to>
      <cdr:x>0.99984340745380496</cdr:x>
      <cdr:y>0.99973684210526303</cdr:y>
    </cdr:to>
    <cdr:sp>
      <cdr:nvSpPr>
        <cdr:cNvPr id="43" name="TextBox 7"/>
        <cdr:cNvSpPr/>
      </cdr:nvSpPr>
      <cdr:spPr bwMode="auto">
        <a:xfrm>
          <a:off x="4382640" y="2455560"/>
          <a:ext cx="214560" cy="27972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ru-RU" sz="1600" b="1" strike="noStrike" spc="-1">
              <a:solidFill>
                <a:schemeClr val="dk1"/>
              </a:solidFill>
              <a:latin typeface="Times New Roman"/>
            </a:rPr>
            <a:t>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16</xdr:col>
      <xdr:colOff>521640</xdr:colOff>
      <xdr:row>0</xdr:row>
      <xdr:rowOff>125280</xdr:rowOff>
    </xdr:from>
    <xdr:to>
      <xdr:col>24</xdr:col>
      <xdr:colOff>231120</xdr:colOff>
      <xdr:row>15</xdr:row>
      <xdr:rowOff>147959</xdr:rowOff>
    </xdr:to>
    <xdr:graphicFrame>
      <xdr:nvGraphicFramePr>
        <xdr:cNvPr id="38" name="Диаграмма 1"/>
        <xdr:cNvGraphicFramePr>
          <a:graphicFrameLocks xmlns:a="http://schemas.openxmlformats.org/drawingml/2006/main"/>
        </xdr:cNvGraphicFramePr>
      </xdr:nvGraphicFramePr>
      <xdr:xfrm>
        <a:off x="10305720" y="125280"/>
        <a:ext cx="4601520" cy="27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140759</xdr:colOff>
      <xdr:row>18</xdr:row>
      <xdr:rowOff>164160</xdr:rowOff>
    </xdr:from>
    <xdr:to>
      <xdr:col>24</xdr:col>
      <xdr:colOff>457919</xdr:colOff>
      <xdr:row>34</xdr:row>
      <xdr:rowOff>4320</xdr:rowOff>
    </xdr:to>
    <xdr:graphicFrame>
      <xdr:nvGraphicFramePr>
        <xdr:cNvPr id="41" name="Диаграмма 2"/>
        <xdr:cNvGraphicFramePr>
          <a:graphicFrameLocks xmlns:a="http://schemas.openxmlformats.org/drawingml/2006/main"/>
        </xdr:cNvGraphicFramePr>
      </xdr:nvGraphicFramePr>
      <xdr:xfrm>
        <a:off x="10536480" y="3421800"/>
        <a:ext cx="459756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28</xdr:col>
      <xdr:colOff>6480</xdr:colOff>
      <xdr:row>13</xdr:row>
      <xdr:rowOff>80640</xdr:rowOff>
    </xdr:from>
    <xdr:to>
      <xdr:col>35</xdr:col>
      <xdr:colOff>325440</xdr:colOff>
      <xdr:row>28</xdr:row>
      <xdr:rowOff>103320</xdr:rowOff>
    </xdr:to>
    <xdr:graphicFrame>
      <xdr:nvGraphicFramePr>
        <xdr:cNvPr id="44" name="Диаграмма 3"/>
        <xdr:cNvGraphicFramePr>
          <a:graphicFrameLocks xmlns:a="http://schemas.openxmlformats.org/drawingml/2006/main"/>
        </xdr:cNvGraphicFramePr>
      </xdr:nvGraphicFramePr>
      <xdr:xfrm>
        <a:off x="17128800" y="2433240"/>
        <a:ext cx="4599360" cy="273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0.0110742900289442</cdr:x>
      <cdr:y>0.018738992603029199</cdr:y>
    </cdr:from>
    <cdr:to>
      <cdr:x>0.162506816561097</cdr:x>
      <cdr:y>0.11497005988024001</cdr:y>
    </cdr:to>
    <cdr:sp>
      <cdr:nvSpPr>
        <cdr:cNvPr id="46" name="TextBox 4"/>
        <cdr:cNvSpPr/>
      </cdr:nvSpPr>
      <cdr:spPr bwMode="auto">
        <a:xfrm>
          <a:off x="95040" y="95760"/>
          <a:ext cx="1299600" cy="49176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0.93779101472377202</cdr:x>
      <cdr:y>0.89559704121169403</cdr:y>
    </cdr:from>
    <cdr:to>
      <cdr:x>0.98431142245899605</cdr:x>
      <cdr:y>0.99894328989080705</cdr:y>
    </cdr:to>
    <cdr:sp>
      <cdr:nvSpPr>
        <cdr:cNvPr id="47" name="TextBox 5"/>
        <cdr:cNvSpPr/>
      </cdr:nvSpPr>
      <cdr:spPr bwMode="auto">
        <a:xfrm>
          <a:off x="8048160" y="4576680"/>
          <a:ext cx="399240" cy="52812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0.95322790385502698</cdr:x>
      <cdr:y>0.88883409651285705</cdr:y>
    </cdr:from>
    <cdr:to>
      <cdr:x>0.99991610386341701</cdr:x>
      <cdr:y>0.99112363508277601</cdr:y>
    </cdr:to>
    <cdr:sp>
      <cdr:nvSpPr>
        <cdr:cNvPr id="48" name="TextBox 5"/>
        <cdr:cNvSpPr/>
      </cdr:nvSpPr>
      <cdr:spPr bwMode="auto">
        <a:xfrm>
          <a:off x="8180640" y="4542120"/>
          <a:ext cx="400680" cy="52272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el-GR" sz="1600" b="1" strike="noStrike" spc="-1">
              <a:solidFill>
                <a:schemeClr val="dk1"/>
              </a:solidFill>
              <a:latin typeface="Times New Roman"/>
            </a:rPr>
            <a:t>ε</a:t>
          </a:r>
          <a:endParaRPr sz="1600" b="0" strike="noStrike" spc="-1">
            <a:latin typeface="Times New Roman"/>
          </a:endParaRPr>
        </a:p>
      </cdr:txBody>
    </cdr:sp>
  </cdr:relSizeAnchor>
  <cdr:relSizeAnchor>
    <cdr:from>
      <cdr:x>0.011158186165527099</cdr:x>
      <cdr:y>0.018598097921803499</cdr:y>
    </cdr:from>
    <cdr:to>
      <cdr:x>0.16363941440496699</cdr:x>
      <cdr:y>0.114265586474111</cdr:y>
    </cdr:to>
    <cdr:sp>
      <cdr:nvSpPr>
        <cdr:cNvPr id="49" name="TextBox 4"/>
        <cdr:cNvSpPr/>
      </cdr:nvSpPr>
      <cdr:spPr bwMode="auto">
        <a:xfrm>
          <a:off x="95760" y="95040"/>
          <a:ext cx="1308600" cy="48888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0.011032341960652701</cdr:x>
      <cdr:y>0.018245861218739001</cdr:y>
    </cdr:from>
    <cdr:to>
      <cdr:x>0.16217123201476599</cdr:x>
      <cdr:y>0.112011271574498</cdr:y>
    </cdr:to>
    <cdr:sp>
      <cdr:nvSpPr>
        <cdr:cNvPr id="50" name="TextBox 4"/>
        <cdr:cNvSpPr/>
      </cdr:nvSpPr>
      <cdr:spPr bwMode="auto">
        <a:xfrm>
          <a:off x="94680" y="93240"/>
          <a:ext cx="1297080" cy="47916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0.58806996937791001</cdr:x>
      <cdr:y>0.31983092638252902</cdr:y>
    </cdr:from>
    <cdr:to>
      <cdr:x>0.60715634045052203</cdr:x>
      <cdr:y>0.35420922860162002</cdr:y>
    </cdr:to>
    <cdr:sp>
      <cdr:nvSpPr>
        <cdr:cNvPr id="51" name="TextBox 5"/>
        <cdr:cNvSpPr/>
      </cdr:nvSpPr>
      <cdr:spPr bwMode="auto">
        <a:xfrm>
          <a:off x="5046840" y="1634400"/>
          <a:ext cx="163800" cy="17568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0.0111162380972356</cdr:x>
      <cdr:y>0.018527650581190599</cdr:y>
    </cdr:from>
    <cdr:to>
      <cdr:x>0.163010193380595</cdr:x>
      <cdr:y>0.11377245508981999</cdr:y>
    </cdr:to>
    <cdr:sp>
      <cdr:nvSpPr>
        <cdr:cNvPr id="52" name="TextBox 4"/>
        <cdr:cNvSpPr/>
      </cdr:nvSpPr>
      <cdr:spPr bwMode="auto">
        <a:xfrm>
          <a:off x="95400" y="94680"/>
          <a:ext cx="1303560" cy="48672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0.0064600025168841</cdr:x>
      <cdr:y>0.0095808383233532898</cdr:y>
    </cdr:from>
    <cdr:to>
      <cdr:x>0.053315994798439501</cdr:x>
      <cdr:y>0.112363508277563</cdr:y>
    </cdr:to>
    <cdr:sp>
      <cdr:nvSpPr>
        <cdr:cNvPr id="53" name="TextBox 5"/>
        <cdr:cNvSpPr/>
      </cdr:nvSpPr>
      <cdr:spPr bwMode="auto">
        <a:xfrm>
          <a:off x="55440" y="48960"/>
          <a:ext cx="402120" cy="52524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18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0.0110770681121848</cdr:x>
      <cdr:y>0.0187215833110457</cdr:y>
    </cdr:from>
    <cdr:to>
      <cdr:x>0.17872574436326499</cdr:x>
      <cdr:y>0.147900508157261</cdr:y>
    </cdr:to>
    <cdr:sp>
      <cdr:nvSpPr>
        <cdr:cNvPr id="55" name="TextBox 6"/>
        <cdr:cNvSpPr/>
      </cdr:nvSpPr>
      <cdr:spPr bwMode="auto">
        <a:xfrm>
          <a:off x="50760" y="50400"/>
          <a:ext cx="768240" cy="34776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  <a:defRPr/>
          </a:pPr>
          <a:r>
            <a:rPr lang="el-GR" sz="1400" b="1" strike="noStrike" spc="-1">
              <a:solidFill>
                <a:schemeClr val="dk1"/>
              </a:solidFill>
              <a:latin typeface="Times New Roman"/>
            </a:rPr>
            <a:t>σ</a:t>
          </a:r>
          <a:r>
            <a:rPr lang="en-US" sz="1400" b="1" strike="noStrike" spc="-1">
              <a:solidFill>
                <a:schemeClr val="dk1"/>
              </a:solidFill>
              <a:latin typeface="Times New Roman"/>
            </a:rPr>
            <a:t>i, </a:t>
          </a:r>
          <a:r>
            <a:rPr lang="ru-RU" sz="1400" b="1" strike="noStrike" spc="-1">
              <a:solidFill>
                <a:schemeClr val="dk1"/>
              </a:solidFill>
              <a:latin typeface="Times New Roman"/>
            </a:rPr>
            <a:t>МПа</a:t>
          </a:r>
          <a:endParaRPr sz="1400" b="0" strike="noStrike" spc="-1"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  <a:defRPr/>
          </a:pPr>
          <a:endParaRPr sz="1400" b="0" strike="noStrike" spc="-1">
            <a:latin typeface="Times New Roman"/>
          </a:endParaRPr>
        </a:p>
      </cdr:txBody>
    </cdr:sp>
  </cdr:relSizeAnchor>
  <cdr:relSizeAnchor>
    <cdr:from>
      <cdr:x>0.94414329483855797</cdr:x>
      <cdr:y>0.89355442631719695</cdr:y>
    </cdr:from>
    <cdr:to>
      <cdr:x>0.99065126875638299</cdr:x>
      <cdr:y>0.99692431131318504</cdr:y>
    </cdr:to>
    <cdr:sp>
      <cdr:nvSpPr>
        <cdr:cNvPr id="56" name="TextBox 7"/>
        <cdr:cNvSpPr/>
      </cdr:nvSpPr>
      <cdr:spPr bwMode="auto">
        <a:xfrm>
          <a:off x="4326480" y="2405519"/>
          <a:ext cx="213120" cy="278280"/>
        </a:xfrm>
        <a:prstGeom prst="rect">
          <a:avLst/>
        </a:prstGeom>
        <a:noFill/>
        <a:ln w="9525">
          <a:noFill/>
        </a:ln>
      </cdr:spPr>
      <cdr:style>
        <a:lnRef idx="0"/>
        <a:fillRef idx="0"/>
        <a:effectRef idx="0"/>
        <a:fontRef idx="minor"/>
      </cdr:style>
      <cdr:txBody>
        <a:bodyPr lIns="0" tIns="0" rIns="0" bIns="0" anchor="t">
          <a:noAutofit/>
        </a:bodyPr>
        <a:p>
          <a:pPr>
            <a:lnSpc>
              <a:spcPct val="100000"/>
            </a:lnSpc>
            <a:tabLst>
              <a:tab pos="0" algn="l"/>
            </a:tabLst>
            <a:defRPr/>
          </a:pPr>
          <a:r>
            <a:rPr lang="ru-RU" sz="1600" b="1" strike="noStrike" spc="-1">
              <a:solidFill>
                <a:schemeClr val="dk1"/>
              </a:solidFill>
              <a:latin typeface="Times New Roman"/>
            </a:rPr>
            <a:t>е</a:t>
          </a:r>
          <a:endParaRPr sz="1600" b="0" strike="noStrike" spc="-1">
            <a:latin typeface="Times New Roman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35</xdr:col>
      <xdr:colOff>595080</xdr:colOff>
      <xdr:row>20</xdr:row>
      <xdr:rowOff>27360</xdr:rowOff>
    </xdr:from>
    <xdr:to>
      <xdr:col>50</xdr:col>
      <xdr:colOff>4320</xdr:colOff>
      <xdr:row>48</xdr:row>
      <xdr:rowOff>69840</xdr:rowOff>
    </xdr:to>
    <xdr:graphicFrame>
      <xdr:nvGraphicFramePr>
        <xdr:cNvPr id="45" name="Диаграмма 1"/>
        <xdr:cNvGraphicFramePr>
          <a:graphicFrameLocks xmlns:a="http://schemas.openxmlformats.org/drawingml/2006/main"/>
        </xdr:cNvGraphicFramePr>
      </xdr:nvGraphicFramePr>
      <xdr:xfrm>
        <a:off x="22700159" y="3646800"/>
        <a:ext cx="8581680" cy="510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353519</xdr:colOff>
      <xdr:row>56</xdr:row>
      <xdr:rowOff>11160</xdr:rowOff>
    </xdr:from>
    <xdr:to>
      <xdr:col>25</xdr:col>
      <xdr:colOff>43560</xdr:colOff>
      <xdr:row>70</xdr:row>
      <xdr:rowOff>169199</xdr:rowOff>
    </xdr:to>
    <xdr:graphicFrame>
      <xdr:nvGraphicFramePr>
        <xdr:cNvPr id="54" name="Диаграмма 2"/>
        <xdr:cNvGraphicFramePr>
          <a:graphicFrameLocks xmlns:a="http://schemas.openxmlformats.org/drawingml/2006/main"/>
        </xdr:cNvGraphicFramePr>
      </xdr:nvGraphicFramePr>
      <xdr:xfrm>
        <a:off x="11451240" y="10145880"/>
        <a:ext cx="4582080" cy="26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519479</xdr:colOff>
      <xdr:row>36</xdr:row>
      <xdr:rowOff>140040</xdr:rowOff>
    </xdr:from>
    <xdr:to>
      <xdr:col>25</xdr:col>
      <xdr:colOff>195840</xdr:colOff>
      <xdr:row>51</xdr:row>
      <xdr:rowOff>112319</xdr:rowOff>
    </xdr:to>
    <xdr:graphicFrame>
      <xdr:nvGraphicFramePr>
        <xdr:cNvPr id="57" name="Диаграмма 3"/>
        <xdr:cNvGraphicFramePr>
          <a:graphicFrameLocks xmlns:a="http://schemas.openxmlformats.org/drawingml/2006/main"/>
        </xdr:cNvGraphicFramePr>
      </xdr:nvGraphicFramePr>
      <xdr:xfrm>
        <a:off x="11617200" y="6655320"/>
        <a:ext cx="4568400" cy="268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67320</xdr:colOff>
      <xdr:row>17</xdr:row>
      <xdr:rowOff>17280</xdr:rowOff>
    </xdr:from>
    <xdr:to>
      <xdr:col>25</xdr:col>
      <xdr:colOff>351000</xdr:colOff>
      <xdr:row>31</xdr:row>
      <xdr:rowOff>139680</xdr:rowOff>
    </xdr:to>
    <xdr:graphicFrame>
      <xdr:nvGraphicFramePr>
        <xdr:cNvPr id="58" name="Диаграмма 5"/>
        <xdr:cNvGraphicFramePr>
          <a:graphicFrameLocks xmlns:a="http://schemas.openxmlformats.org/drawingml/2006/main"/>
        </xdr:cNvGraphicFramePr>
      </xdr:nvGraphicFramePr>
      <xdr:xfrm>
        <a:off x="11776680" y="3093840"/>
        <a:ext cx="4564080" cy="265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115920</xdr:colOff>
      <xdr:row>656</xdr:row>
      <xdr:rowOff>115920</xdr:rowOff>
    </xdr:from>
    <xdr:to>
      <xdr:col>25</xdr:col>
      <xdr:colOff>399600</xdr:colOff>
      <xdr:row>671</xdr:row>
      <xdr:rowOff>57600</xdr:rowOff>
    </xdr:to>
    <xdr:graphicFrame>
      <xdr:nvGraphicFramePr>
        <xdr:cNvPr id="59" name="Диаграмма 6"/>
        <xdr:cNvGraphicFramePr>
          <a:graphicFrameLocks xmlns:a="http://schemas.openxmlformats.org/drawingml/2006/main"/>
        </xdr:cNvGraphicFramePr>
      </xdr:nvGraphicFramePr>
      <xdr:xfrm>
        <a:off x="11825280" y="118835639"/>
        <a:ext cx="4564080" cy="265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138240</xdr:colOff>
      <xdr:row>671</xdr:row>
      <xdr:rowOff>17280</xdr:rowOff>
    </xdr:from>
    <xdr:to>
      <xdr:col>34</xdr:col>
      <xdr:colOff>421920</xdr:colOff>
      <xdr:row>685</xdr:row>
      <xdr:rowOff>139680</xdr:rowOff>
    </xdr:to>
    <xdr:graphicFrame>
      <xdr:nvGraphicFramePr>
        <xdr:cNvPr id="60" name="Диаграмма 7"/>
        <xdr:cNvGraphicFramePr>
          <a:graphicFrameLocks xmlns:a="http://schemas.openxmlformats.org/drawingml/2006/main"/>
        </xdr:cNvGraphicFramePr>
      </xdr:nvGraphicFramePr>
      <xdr:xfrm>
        <a:off x="17351280" y="121451400"/>
        <a:ext cx="4564080" cy="265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29</xdr:col>
      <xdr:colOff>380160</xdr:colOff>
      <xdr:row>54</xdr:row>
      <xdr:rowOff>26640</xdr:rowOff>
    </xdr:from>
    <xdr:to>
      <xdr:col>37</xdr:col>
      <xdr:colOff>51120</xdr:colOff>
      <xdr:row>68</xdr:row>
      <xdr:rowOff>149040</xdr:rowOff>
    </xdr:to>
    <xdr:graphicFrame>
      <xdr:nvGraphicFramePr>
        <xdr:cNvPr id="61" name="Диаграмма 8"/>
        <xdr:cNvGraphicFramePr>
          <a:graphicFrameLocks xmlns:a="http://schemas.openxmlformats.org/drawingml/2006/main"/>
        </xdr:cNvGraphicFramePr>
      </xdr:nvGraphicFramePr>
      <xdr:xfrm>
        <a:off x="18816120" y="9799200"/>
        <a:ext cx="4563000" cy="265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../../../../Downloads/&#1041;&#1072;&#1084;&#1086;&#1085;&#1082;&#1072;/&#1085;&#1080;&#1088;/&#1047;&#1091;&#1083;&#1100;&#1092;&#1080;&#1103;/3/3_20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../../../../Downloads/&#1041;&#1072;&#1084;&#1086;&#1085;&#1082;&#1072;/&#1085;&#1080;&#1088;/&#1047;&#1091;&#1083;&#1100;&#1092;&#1080;&#1103;/4/4_200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../../../../Downloads/&#1041;&#1072;&#1084;&#1086;&#1085;&#1082;&#1072;/&#1085;&#1080;&#1088;/&#1047;&#1091;&#1083;&#1100;&#1092;&#1080;&#1103;/5/5_215.xlsx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../../../../Downloads/&#1041;&#1072;&#1084;&#1086;&#1085;&#1082;&#1072;/&#1085;&#1080;&#1088;/&#1047;&#1091;&#1083;&#1100;&#1092;&#1080;&#1103;/6/6_2_230.xlsx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../../../../Downloads/&#1041;&#1072;&#1084;&#1086;&#1085;&#1082;&#1072;/&#1085;&#1080;&#1088;/&#1047;&#1091;&#1083;&#1100;&#1092;&#1080;&#1103;/7/7_245.xlsx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../../../../Downloads/&#1041;&#1072;&#1084;&#1086;&#1085;&#1082;&#1072;/&#1085;&#1080;&#1088;/&#1047;&#1091;&#1083;&#1100;&#1092;&#1080;&#1103;/8/8_250_&#1076;&#1072;&#1085;&#1099;&#1077;.xlsx" TargetMode="External"/></Relationships>
</file>

<file path=xl/externalLinks/_rels/externalLink7.xml.rels><?xml version="1.0" encoding="UTF-8" standalone="yes"?><Relationships xmlns="http://schemas.openxmlformats.org/package/2006/relationships"><Relationship  Id="rId1" Type="http://schemas.openxmlformats.org/officeDocument/2006/relationships/externalLinkPath" Target="../../../../../../Downloads/&#1041;&#1072;&#1084;&#1086;&#1085;&#1082;&#1072;/&#1085;&#1080;&#1088;/&#1047;&#1091;&#1083;&#1100;&#1092;&#1080;&#1103;/9/9_270/9_27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240" workbookViewId="0">
      <selection activeCell="H7" activeCellId="0" sqref="H7"/>
    </sheetView>
  </sheetViews>
  <sheetFormatPr defaultColWidth="8.6796875" defaultRowHeight="14.25"/>
  <sheetData>
    <row r="6" ht="14.25">
      <c r="C6">
        <v>20</v>
      </c>
      <c r="D6">
        <v>200</v>
      </c>
      <c r="E6">
        <v>215</v>
      </c>
      <c r="F6">
        <v>230</v>
      </c>
      <c r="G6">
        <v>245</v>
      </c>
      <c r="H6">
        <v>250</v>
      </c>
      <c r="I6">
        <v>270</v>
      </c>
    </row>
    <row r="7" ht="16.5">
      <c r="B7" s="1" t="s">
        <v>0</v>
      </c>
      <c r="C7" s="2" t="s">
        <v>1</v>
      </c>
      <c r="D7" s="2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</row>
    <row r="8" ht="14.25">
      <c r="B8" s="4">
        <f>10</f>
        <v>10</v>
      </c>
      <c r="C8" s="5">
        <f>3_20!AB17</f>
        <v>508.90763001643302</v>
      </c>
      <c r="D8" s="6">
        <f>4_200!AB17</f>
        <v>371.468113186175</v>
      </c>
      <c r="E8" s="6">
        <f>5_215!AB17</f>
        <v>358.51019839341399</v>
      </c>
      <c r="F8" s="6">
        <f>6_230!AB17</f>
        <v>357.62444118052503</v>
      </c>
      <c r="G8" s="6">
        <f>7_245!AB17</f>
        <v>355.76437851852501</v>
      </c>
      <c r="H8" s="6">
        <f>8_250!AB17</f>
        <v>348.77738881340599</v>
      </c>
      <c r="I8" s="6">
        <f>9_270!AB17</f>
        <v>381.54901928586997</v>
      </c>
    </row>
    <row r="9" ht="14.25">
      <c r="B9" s="4">
        <f t="shared" ref="B9:B10" si="0">B8+5</f>
        <v>15</v>
      </c>
      <c r="C9" s="5">
        <f>3_20!AB18</f>
        <v>536.32145545251501</v>
      </c>
      <c r="D9" s="6">
        <f>4_200!AB18</f>
        <v>389.54661551062401</v>
      </c>
      <c r="E9" s="6">
        <f>5_215!AB18</f>
        <v>376.430923219249</v>
      </c>
      <c r="F9" s="6">
        <f>6_230!AB18</f>
        <v>374.87717326051802</v>
      </c>
      <c r="G9" s="6">
        <f>7_245!AB18</f>
        <v>374.21487054482401</v>
      </c>
      <c r="H9" s="6">
        <f>8_250!AB18</f>
        <v>365.70709840332103</v>
      </c>
      <c r="I9" s="6">
        <f>9_270!AB18</f>
        <v>393.87271466046201</v>
      </c>
    </row>
    <row r="10" ht="14.25">
      <c r="B10" s="4">
        <f t="shared" si="0"/>
        <v>20</v>
      </c>
      <c r="C10" s="5">
        <f>3_20!AB19</f>
        <v>556.66285632914401</v>
      </c>
      <c r="D10" s="6">
        <f>4_200!AB19</f>
        <v>402.90462742591598</v>
      </c>
      <c r="E10" s="6">
        <f>5_215!AB19</f>
        <v>389.68655578189998</v>
      </c>
      <c r="F10" s="6">
        <f>6_230!AB19</f>
        <v>387.62062518988603</v>
      </c>
      <c r="G10" s="6">
        <f>7_245!AB19</f>
        <v>387.88313936320498</v>
      </c>
      <c r="H10" s="6">
        <f>8_250!AB19</f>
        <v>378.21498210996901</v>
      </c>
      <c r="I10" s="6">
        <f>9_270!AB19</f>
        <v>402.85716600895103</v>
      </c>
    </row>
    <row r="11" ht="14.25">
      <c r="B11" s="4">
        <f t="shared" ref="B11:B20" si="1">B10+5</f>
        <v>25</v>
      </c>
      <c r="C11" s="5">
        <f>3_20!AB20</f>
        <v>572.970680699333</v>
      </c>
      <c r="D11" s="6">
        <f>4_200!AB20</f>
        <v>413.58055234313701</v>
      </c>
      <c r="E11" s="6">
        <f>5_215!AB20</f>
        <v>400.28903836788101</v>
      </c>
      <c r="F11" s="6">
        <f>6_230!AB20</f>
        <v>397.80278676103097</v>
      </c>
      <c r="G11" s="6">
        <f>7_245!AB20</f>
        <v>398.82794481936497</v>
      </c>
      <c r="H11" s="6">
        <f>8_250!AB20</f>
        <v>388.21070674444201</v>
      </c>
      <c r="I11" s="6">
        <f>9_270!AB20</f>
        <v>409.96694183173202</v>
      </c>
    </row>
    <row r="12" ht="14.25">
      <c r="B12" s="4">
        <f t="shared" si="1"/>
        <v>30</v>
      </c>
      <c r="C12" s="5">
        <f>3_20!AB21</f>
        <v>586.64915928488006</v>
      </c>
      <c r="D12" s="6">
        <f>4_200!AB21</f>
        <v>422.513072901827</v>
      </c>
      <c r="E12" s="6">
        <f>5_215!AB21</f>
        <v>409.16568236125403</v>
      </c>
      <c r="F12" s="6">
        <f>6_230!AB21</f>
        <v>406.320451110634</v>
      </c>
      <c r="G12" s="6">
        <f>7_245!AB21</f>
        <v>407.99936010390599</v>
      </c>
      <c r="H12" s="6">
        <f>8_250!AB21</f>
        <v>396.57359713217801</v>
      </c>
      <c r="I12" s="6">
        <f>9_270!AB21</f>
        <v>415.869095649494</v>
      </c>
    </row>
    <row r="13" ht="14.25">
      <c r="B13" s="4">
        <f t="shared" si="1"/>
        <v>35</v>
      </c>
      <c r="C13" s="5">
        <f>3_20!AB22</f>
        <v>598.46859738664</v>
      </c>
      <c r="D13" s="6">
        <f>4_200!AB22</f>
        <v>430.21575891907798</v>
      </c>
      <c r="E13" s="6">
        <f>5_215!AB22</f>
        <v>416.82417581272603</v>
      </c>
      <c r="F13" s="6">
        <f>6_230!AB22</f>
        <v>413.66416365446202</v>
      </c>
      <c r="G13" s="6">
        <f>7_245!AB22</f>
        <v>415.91802926305701</v>
      </c>
      <c r="H13" s="6">
        <f>8_250!AB22</f>
        <v>403.78471622596999</v>
      </c>
      <c r="I13" s="6">
        <f>9_270!AB22</f>
        <v>420.92553860593301</v>
      </c>
    </row>
    <row r="14" ht="14.25">
      <c r="B14" s="4">
        <f t="shared" si="1"/>
        <v>40</v>
      </c>
      <c r="C14" s="5">
        <f>3_20!AB23</f>
        <v>608.89937061174703</v>
      </c>
      <c r="D14" s="6">
        <f>4_200!AB23</f>
        <v>437.00154344030398</v>
      </c>
      <c r="E14" s="6">
        <f>5_215!AB23</f>
        <v>423.574036213385</v>
      </c>
      <c r="F14" s="6">
        <f>6_230!AB23</f>
        <v>420.13277553575801</v>
      </c>
      <c r="G14" s="6">
        <f>7_245!AB23</f>
        <v>422.901613783747</v>
      </c>
      <c r="H14" s="6">
        <f>8_250!AB23</f>
        <v>410.137174256366</v>
      </c>
      <c r="I14" s="6">
        <f>9_270!AB23</f>
        <v>425.35529644008102</v>
      </c>
    </row>
    <row r="15" ht="14.25">
      <c r="B15" s="4">
        <f t="shared" si="1"/>
        <v>45</v>
      </c>
      <c r="C15" s="5">
        <f>3_20!AB24</f>
        <v>618.25076377318396</v>
      </c>
      <c r="D15" s="6">
        <f>4_200!AB24</f>
        <v>443.075816511364</v>
      </c>
      <c r="E15" s="6">
        <f>5_215!AB24</f>
        <v>429.61850527851101</v>
      </c>
      <c r="F15" s="6">
        <f>6_230!AB24</f>
        <v>425.92240521224198</v>
      </c>
      <c r="G15" s="6">
        <f>7_245!AB24</f>
        <v>429.15883922792398</v>
      </c>
      <c r="H15" s="6">
        <f>8_250!AB24</f>
        <v>415.82334222981001</v>
      </c>
      <c r="I15" s="6">
        <f>9_270!AB24</f>
        <v>429.30129909240702</v>
      </c>
    </row>
    <row r="16" ht="14.25">
      <c r="B16" s="4">
        <f t="shared" si="1"/>
        <v>50</v>
      </c>
      <c r="C16" s="5">
        <f>3_20!AB25</f>
        <v>626.73749988901898</v>
      </c>
      <c r="D16" s="6">
        <f>4_200!AB25</f>
        <v>448.58094796659299</v>
      </c>
      <c r="E16" s="6">
        <f>5_215!AB25</f>
        <v>435.09851986875498</v>
      </c>
      <c r="F16" s="6">
        <f>6_230!AB25</f>
        <v>431.16897826553497</v>
      </c>
      <c r="G16" s="6">
        <f>7_245!AB25</f>
        <v>434.83452712862203</v>
      </c>
      <c r="H16" s="6">
        <f>8_250!AB25</f>
        <v>420.97656045243099</v>
      </c>
      <c r="I16" s="6">
        <f>9_270!AB25</f>
        <v>432.86212778847698</v>
      </c>
    </row>
    <row r="17" ht="14.25">
      <c r="B17" s="4">
        <f t="shared" si="1"/>
        <v>55</v>
      </c>
      <c r="C17" s="5">
        <f>3_20!AB26</f>
        <v>634.51500141865495</v>
      </c>
      <c r="D17" s="6">
        <f>4_200!AB26</f>
        <v>453.61984627917002</v>
      </c>
      <c r="E17" s="6">
        <f>5_215!AB26</f>
        <v>440.11598855821097</v>
      </c>
      <c r="F17" s="6">
        <f>6_230!AB26</f>
        <v>435.97073393861598</v>
      </c>
      <c r="G17" s="6">
        <f>7_245!AB26</f>
        <v>440.03344735336202</v>
      </c>
      <c r="H17" s="6">
        <f>8_250!AB26</f>
        <v>425.69320734339999</v>
      </c>
      <c r="I17" s="6">
        <f>9_270!AB26</f>
        <v>436.108726000312</v>
      </c>
    </row>
    <row r="18" ht="14.25">
      <c r="B18" s="4">
        <f t="shared" si="1"/>
        <v>60</v>
      </c>
      <c r="C18" s="5">
        <f>3_20!AB27</f>
        <v>641.699549012592</v>
      </c>
      <c r="D18" s="6">
        <f>4_200!AB27</f>
        <v>458.26940772914003</v>
      </c>
      <c r="E18" s="6">
        <f>5_215!AB27</f>
        <v>444.74708451260898</v>
      </c>
      <c r="F18" s="6">
        <f>6_230!AB27</f>
        <v>440.40107204931599</v>
      </c>
      <c r="G18" s="6">
        <f>7_245!AB27</f>
        <v>444.833946878809</v>
      </c>
      <c r="H18" s="6">
        <f>8_250!AB27</f>
        <v>430.04529753182101</v>
      </c>
      <c r="I18" s="6">
        <f>9_270!AB27</f>
        <v>439.09389576634402</v>
      </c>
    </row>
    <row r="19" ht="14.25">
      <c r="B19" s="4">
        <f t="shared" si="1"/>
        <v>65</v>
      </c>
      <c r="C19" s="5">
        <f>3_20!AB28</f>
        <v>648.38050839475</v>
      </c>
      <c r="D19" s="6">
        <f>4_200!AB28</f>
        <v>462.588663293992</v>
      </c>
      <c r="E19" s="6">
        <f>5_215!AB28</f>
        <v>449.05030032509598</v>
      </c>
      <c r="F19" s="6">
        <f>6_230!AB28</f>
        <v>444.51633424649901</v>
      </c>
      <c r="G19" s="6">
        <f>7_245!AB28</f>
        <v>449.29621197519498</v>
      </c>
      <c r="H19" s="6">
        <f>8_250!AB28</f>
        <v>434.08811296724298</v>
      </c>
      <c r="I19" s="6">
        <f>9_270!AB28</f>
        <v>441.858026762002</v>
      </c>
    </row>
    <row r="20" ht="14.25">
      <c r="B20" s="4">
        <f t="shared" si="1"/>
        <v>70</v>
      </c>
      <c r="C20" s="5">
        <f>3_20!AB29</f>
        <v>654.62810772514194</v>
      </c>
      <c r="D20" s="6">
        <f>4_200!AB29</f>
        <v>466.62395480813501</v>
      </c>
      <c r="E20" s="6">
        <f>5_215!AB29</f>
        <v>453.07156718829299</v>
      </c>
      <c r="F20" s="6">
        <f>6_230!AB29</f>
        <v>448.36074739492898</v>
      </c>
      <c r="G20" s="6">
        <f>7_245!AB29</f>
        <v>453.46752134126899</v>
      </c>
      <c r="H20" s="6">
        <f>8_250!AB29</f>
        <v>437.86505123870597</v>
      </c>
      <c r="I20" s="6">
        <f>9_270!AB29</f>
        <v>444.43272295905899</v>
      </c>
    </row>
    <row r="21" ht="14.25">
      <c r="D21" s="6">
        <f>4_200!AB30</f>
        <v>470.41235535432003</v>
      </c>
      <c r="E21" s="6">
        <f>5_215!AB30</f>
        <v>456.84763853159302</v>
      </c>
      <c r="F21" s="6">
        <f>6_230!AB30</f>
        <v>451.96968986864601</v>
      </c>
      <c r="G21" s="6">
        <f>7_245!AB30</f>
        <v>457.385719603133</v>
      </c>
      <c r="H21" s="6">
        <f>8_250!AB30</f>
        <v>441.41082924740101</v>
      </c>
      <c r="I21" s="6">
        <f>9_270!AB30</f>
        <v>446.84319111828802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I1" zoomScale="240" workbookViewId="0">
      <selection activeCell="K15" activeCellId="0" sqref="K15"/>
    </sheetView>
  </sheetViews>
  <sheetFormatPr defaultColWidth="8.6796875" defaultRowHeight="14.25"/>
  <cols>
    <col customWidth="1" min="2" max="2" style="0" width="19.27"/>
    <col customWidth="1" min="3" max="3" style="0" width="23.449999999999999"/>
    <col customWidth="1" min="9" max="9" style="0" width="13.73"/>
    <col customWidth="0" min="13" max="13" style="7" width="8.7300000000000004"/>
  </cols>
  <sheetData>
    <row r="1" ht="14.25">
      <c r="A1" t="s">
        <v>2</v>
      </c>
      <c r="B1" t="s">
        <v>3</v>
      </c>
    </row>
    <row r="2" ht="14.25">
      <c r="A2" t="s">
        <v>4</v>
      </c>
      <c r="B2" t="s">
        <v>5</v>
      </c>
      <c r="C2">
        <v>1</v>
      </c>
    </row>
    <row r="3" ht="14.25">
      <c r="A3" t="s">
        <v>6</v>
      </c>
      <c r="B3" t="s">
        <v>7</v>
      </c>
      <c r="C3" s="8">
        <v>0.59203703703703703</v>
      </c>
    </row>
    <row r="4" ht="14.25">
      <c r="A4" t="s">
        <v>8</v>
      </c>
      <c r="B4">
        <v>10</v>
      </c>
    </row>
    <row r="5" ht="14.25">
      <c r="A5" t="s">
        <v>9</v>
      </c>
      <c r="B5" t="s">
        <v>10</v>
      </c>
      <c r="C5">
        <v>0</v>
      </c>
    </row>
    <row r="6" ht="14.25">
      <c r="A6" t="s">
        <v>11</v>
      </c>
    </row>
    <row r="7" ht="14.25">
      <c r="A7" t="s">
        <v>12</v>
      </c>
      <c r="B7" t="s">
        <v>13</v>
      </c>
      <c r="C7" t="s">
        <v>14</v>
      </c>
      <c r="D7" t="s">
        <v>15</v>
      </c>
    </row>
    <row r="8" ht="14.25">
      <c r="A8" t="s">
        <v>16</v>
      </c>
      <c r="D8" t="s">
        <v>17</v>
      </c>
    </row>
    <row r="9" ht="14.25">
      <c r="A9" t="s">
        <v>18</v>
      </c>
      <c r="D9" t="s">
        <v>19</v>
      </c>
    </row>
    <row r="10" ht="14.25">
      <c r="G10" s="9" t="s">
        <v>20</v>
      </c>
      <c r="H10" s="9" t="s">
        <v>21</v>
      </c>
      <c r="I10" s="9" t="s">
        <v>22</v>
      </c>
      <c r="J10" s="10" t="s">
        <v>23</v>
      </c>
    </row>
    <row r="11" ht="14.25">
      <c r="A11" t="s">
        <v>24</v>
      </c>
      <c r="B11">
        <v>549</v>
      </c>
      <c r="G11" s="11">
        <f>14.9</f>
        <v>14.9</v>
      </c>
      <c r="H11" s="11">
        <f>9.2</f>
        <v>9.1999999999999993</v>
      </c>
      <c r="I11" s="5">
        <f>(3.14*H11^2/4)*G11</f>
        <v>989.99176</v>
      </c>
      <c r="J11" s="12">
        <f>4.14</f>
        <v>4.1399999999999997</v>
      </c>
    </row>
    <row r="12" ht="14.25">
      <c r="AB12" s="5" t="s">
        <v>25</v>
      </c>
      <c r="AC12" s="5" t="s">
        <v>26</v>
      </c>
      <c r="AD12" s="5" t="s">
        <v>27</v>
      </c>
    </row>
    <row r="13" ht="14.25">
      <c r="A13" s="13" t="s">
        <v>28</v>
      </c>
      <c r="B13" s="13" t="s">
        <v>29</v>
      </c>
      <c r="C13" s="13" t="s">
        <v>30</v>
      </c>
      <c r="G13" s="14" t="s">
        <v>20</v>
      </c>
      <c r="H13" s="14" t="s">
        <v>21</v>
      </c>
      <c r="I13" s="5" t="s">
        <v>22</v>
      </c>
      <c r="J13" s="5" t="s">
        <v>31</v>
      </c>
      <c r="K13" s="5" t="s">
        <v>32</v>
      </c>
      <c r="L13" s="5" t="s">
        <v>33</v>
      </c>
      <c r="M13" s="15" t="s">
        <v>34</v>
      </c>
      <c r="N13" s="16" t="s">
        <v>35</v>
      </c>
      <c r="O13" s="17" t="s">
        <v>36</v>
      </c>
      <c r="AB13" s="5">
        <f>377.78</f>
        <v>377.77999999999997</v>
      </c>
      <c r="AC13" s="5">
        <f>0.1294</f>
        <v>0.12939999999999999</v>
      </c>
      <c r="AD13" s="5">
        <f>20</f>
        <v>20</v>
      </c>
    </row>
    <row r="14" ht="14.25">
      <c r="A14" s="13">
        <v>0</v>
      </c>
      <c r="B14" s="13">
        <v>0</v>
      </c>
      <c r="C14" s="18">
        <v>103</v>
      </c>
      <c r="G14" s="19">
        <f t="shared" ref="G14:G77" si="2">$G$11</f>
        <v>14.9</v>
      </c>
      <c r="H14" s="19">
        <f t="shared" ref="H14:H77" si="3">$H$11</f>
        <v>9.1999999999999993</v>
      </c>
      <c r="I14" s="5">
        <f>(3.14*H14^2/4)*G14</f>
        <v>989.99176</v>
      </c>
      <c r="J14" s="20">
        <f>0</f>
        <v>0</v>
      </c>
      <c r="K14" s="21">
        <f t="shared" ref="K14:K77" si="4">G14-J14</f>
        <v>14.9</v>
      </c>
      <c r="L14" s="5">
        <f t="shared" ref="L14:L77" si="5">I14/K14</f>
        <v>66.442400000000006</v>
      </c>
      <c r="M14" s="15">
        <f t="shared" ref="M14:M77" si="6">C14/L14</f>
        <v>1.5502149230009801</v>
      </c>
      <c r="N14" s="16">
        <f t="shared" ref="N14:N77" si="7">J14/G14</f>
        <v>0</v>
      </c>
      <c r="O14" s="17">
        <f t="shared" ref="O14:O77" si="8">LN(L14/(3.14*H14^2/4))</f>
        <v>0</v>
      </c>
    </row>
    <row r="15" ht="14.25">
      <c r="A15" s="13">
        <v>0.10000000000000001</v>
      </c>
      <c r="B15" s="13">
        <v>0.0235</v>
      </c>
      <c r="C15" s="18">
        <v>247</v>
      </c>
      <c r="G15" s="19">
        <f t="shared" si="2"/>
        <v>14.9</v>
      </c>
      <c r="H15" s="19">
        <f t="shared" si="3"/>
        <v>9.1999999999999993</v>
      </c>
      <c r="I15" s="5">
        <f t="shared" ref="I15:I78" si="9">(3.14*POWER(H15,2)*0.25*G15)</f>
        <v>989.99176</v>
      </c>
      <c r="J15" s="20">
        <f t="shared" ref="J15:J78" si="10">B15-C15/(2*10^5/1.8467)</f>
        <v>0.0212193255</v>
      </c>
      <c r="K15" s="21">
        <f t="shared" si="4"/>
        <v>14.8787806745</v>
      </c>
      <c r="L15" s="5">
        <f t="shared" si="5"/>
        <v>66.537156616381694</v>
      </c>
      <c r="M15" s="15">
        <f t="shared" si="6"/>
        <v>3.7122115305298098</v>
      </c>
      <c r="N15" s="16">
        <f t="shared" si="7"/>
        <v>0.00142411580536913</v>
      </c>
      <c r="O15" s="17">
        <f t="shared" si="8"/>
        <v>0.00142513082206481</v>
      </c>
    </row>
    <row r="16" ht="16.5">
      <c r="A16" s="13">
        <v>0.20000000000000001</v>
      </c>
      <c r="B16" s="13">
        <v>0.082799999999999999</v>
      </c>
      <c r="C16" s="18">
        <v>675</v>
      </c>
      <c r="G16" s="19">
        <f t="shared" si="2"/>
        <v>14.9</v>
      </c>
      <c r="H16" s="19">
        <f t="shared" si="3"/>
        <v>9.1999999999999993</v>
      </c>
      <c r="I16" s="5">
        <f t="shared" si="9"/>
        <v>989.99176</v>
      </c>
      <c r="J16" s="20">
        <f t="shared" si="10"/>
        <v>0.0765673875</v>
      </c>
      <c r="K16" s="21">
        <f t="shared" si="4"/>
        <v>14.8234326125</v>
      </c>
      <c r="L16" s="5">
        <f t="shared" si="5"/>
        <v>66.785594529918797</v>
      </c>
      <c r="M16" s="15">
        <f t="shared" si="6"/>
        <v>10.1069699948184</v>
      </c>
      <c r="N16" s="16">
        <f t="shared" si="7"/>
        <v>0.0051387508389261699</v>
      </c>
      <c r="O16" s="17">
        <f t="shared" si="8"/>
        <v>0.0051519996266544896</v>
      </c>
      <c r="AA16" s="5" t="s">
        <v>0</v>
      </c>
      <c r="AB16" s="22" t="s">
        <v>1</v>
      </c>
    </row>
    <row r="17" ht="14.25">
      <c r="A17" s="13">
        <v>0.29999999999999999</v>
      </c>
      <c r="B17" s="13">
        <v>0.1759</v>
      </c>
      <c r="C17" s="18">
        <v>3463</v>
      </c>
      <c r="G17" s="19">
        <f t="shared" si="2"/>
        <v>14.9</v>
      </c>
      <c r="H17" s="19">
        <f t="shared" si="3"/>
        <v>9.1999999999999993</v>
      </c>
      <c r="I17" s="5">
        <f t="shared" si="9"/>
        <v>989.99176</v>
      </c>
      <c r="J17" s="20">
        <f t="shared" si="10"/>
        <v>0.1439243895</v>
      </c>
      <c r="K17" s="21">
        <f t="shared" si="4"/>
        <v>14.7560756105</v>
      </c>
      <c r="L17" s="5">
        <f t="shared" si="5"/>
        <v>67.090450478279607</v>
      </c>
      <c r="M17" s="15">
        <f t="shared" si="6"/>
        <v>51.616884002308801</v>
      </c>
      <c r="N17" s="16">
        <f t="shared" si="7"/>
        <v>0.0096593549999999997</v>
      </c>
      <c r="O17" s="17">
        <f t="shared" si="8"/>
        <v>0.0097063091788787501</v>
      </c>
      <c r="AA17" s="5">
        <f>10</f>
        <v>10</v>
      </c>
      <c r="AB17" s="5">
        <f t="shared" ref="AB17:AB29" si="11">$AB$13*AA17^($AC$13)</f>
        <v>508.90763001643302</v>
      </c>
    </row>
    <row r="18" ht="14.25">
      <c r="A18" s="13">
        <v>0.40000000000000002</v>
      </c>
      <c r="B18" s="13">
        <v>0.2157</v>
      </c>
      <c r="C18" s="18">
        <v>5342</v>
      </c>
      <c r="G18" s="19">
        <f t="shared" si="2"/>
        <v>14.9</v>
      </c>
      <c r="H18" s="19">
        <f t="shared" si="3"/>
        <v>9.1999999999999993</v>
      </c>
      <c r="I18" s="5">
        <f t="shared" si="9"/>
        <v>989.99176</v>
      </c>
      <c r="J18" s="20">
        <f t="shared" si="10"/>
        <v>0.16637464299999999</v>
      </c>
      <c r="K18" s="21">
        <f t="shared" si="4"/>
        <v>14.733625356999999</v>
      </c>
      <c r="L18" s="5">
        <f t="shared" si="5"/>
        <v>67.192679059784197</v>
      </c>
      <c r="M18" s="15">
        <f t="shared" si="6"/>
        <v>79.502708847893899</v>
      </c>
      <c r="N18" s="16">
        <f t="shared" si="7"/>
        <v>0.011166083422818799</v>
      </c>
      <c r="O18" s="17">
        <f t="shared" si="8"/>
        <v>0.0112288921214365</v>
      </c>
      <c r="AA18" s="5">
        <f t="shared" ref="AA18:AA29" si="12">AA17+5</f>
        <v>15</v>
      </c>
      <c r="AB18" s="5">
        <f t="shared" si="11"/>
        <v>536.32145545251501</v>
      </c>
    </row>
    <row r="19" ht="14.25">
      <c r="A19" s="13">
        <v>0.5</v>
      </c>
      <c r="B19" s="13">
        <v>0.23549999999999999</v>
      </c>
      <c r="C19" s="18">
        <v>6560</v>
      </c>
      <c r="G19" s="19">
        <f t="shared" si="2"/>
        <v>14.9</v>
      </c>
      <c r="H19" s="19">
        <f t="shared" si="3"/>
        <v>9.1999999999999993</v>
      </c>
      <c r="I19" s="5">
        <f t="shared" si="9"/>
        <v>989.99176</v>
      </c>
      <c r="J19" s="20">
        <f t="shared" si="10"/>
        <v>0.17492824000000001</v>
      </c>
      <c r="K19" s="21">
        <f t="shared" si="4"/>
        <v>14.725071760000001</v>
      </c>
      <c r="L19" s="5">
        <f t="shared" si="5"/>
        <v>67.231710387264002</v>
      </c>
      <c r="M19" s="15">
        <f t="shared" si="6"/>
        <v>97.573004795110606</v>
      </c>
      <c r="N19" s="16">
        <f t="shared" si="7"/>
        <v>0.0117401503355705</v>
      </c>
      <c r="O19" s="17">
        <f t="shared" si="8"/>
        <v>0.0118096100809858</v>
      </c>
      <c r="AA19" s="5">
        <f t="shared" si="12"/>
        <v>20</v>
      </c>
      <c r="AB19" s="5">
        <f t="shared" si="11"/>
        <v>556.66285632914401</v>
      </c>
    </row>
    <row r="20" ht="14.25">
      <c r="A20" s="13">
        <v>0.59999999999999998</v>
      </c>
      <c r="B20" s="13">
        <v>0.29249999999999998</v>
      </c>
      <c r="C20" s="18">
        <v>10506</v>
      </c>
      <c r="G20" s="19">
        <f t="shared" si="2"/>
        <v>14.9</v>
      </c>
      <c r="H20" s="19">
        <f t="shared" si="3"/>
        <v>9.1999999999999993</v>
      </c>
      <c r="I20" s="5">
        <f t="shared" si="9"/>
        <v>989.99176</v>
      </c>
      <c r="J20" s="20">
        <f t="shared" si="10"/>
        <v>0.195492849</v>
      </c>
      <c r="K20" s="21">
        <f t="shared" si="4"/>
        <v>14.704507151</v>
      </c>
      <c r="L20" s="5">
        <f t="shared" si="5"/>
        <v>67.325735560791898</v>
      </c>
      <c r="M20" s="15">
        <f t="shared" si="6"/>
        <v>156.047311068939</v>
      </c>
      <c r="N20" s="16">
        <f t="shared" si="7"/>
        <v>0.013120325436241601</v>
      </c>
      <c r="O20" s="17">
        <f t="shared" si="8"/>
        <v>0.0132071572500647</v>
      </c>
      <c r="AA20" s="5">
        <f t="shared" si="12"/>
        <v>25</v>
      </c>
      <c r="AB20" s="5">
        <f t="shared" si="11"/>
        <v>572.970680699333</v>
      </c>
    </row>
    <row r="21" ht="14.25">
      <c r="A21" s="13">
        <v>0.69999999999999996</v>
      </c>
      <c r="B21" s="13">
        <v>0.31240000000000001</v>
      </c>
      <c r="C21" s="18">
        <v>11979</v>
      </c>
      <c r="G21" s="19">
        <f t="shared" si="2"/>
        <v>14.9</v>
      </c>
      <c r="H21" s="19">
        <f t="shared" si="3"/>
        <v>9.1999999999999993</v>
      </c>
      <c r="I21" s="5">
        <f t="shared" si="9"/>
        <v>989.99176</v>
      </c>
      <c r="J21" s="20">
        <f t="shared" si="10"/>
        <v>0.20179190350000001</v>
      </c>
      <c r="K21" s="21">
        <f t="shared" si="4"/>
        <v>14.6982080965</v>
      </c>
      <c r="L21" s="5">
        <f t="shared" si="5"/>
        <v>67.354588634225493</v>
      </c>
      <c r="M21" s="15">
        <f t="shared" si="6"/>
        <v>177.84979825284</v>
      </c>
      <c r="N21" s="16">
        <f t="shared" si="7"/>
        <v>0.013543080771812099</v>
      </c>
      <c r="O21" s="17">
        <f t="shared" si="8"/>
        <v>0.0136356247941907</v>
      </c>
      <c r="AA21" s="5">
        <f t="shared" si="12"/>
        <v>30</v>
      </c>
      <c r="AB21" s="5">
        <f t="shared" si="11"/>
        <v>586.64915928488006</v>
      </c>
    </row>
    <row r="22" ht="14.25">
      <c r="A22" s="13">
        <v>0.80000000000000004</v>
      </c>
      <c r="B22" s="13">
        <v>0.33239999999999997</v>
      </c>
      <c r="C22" s="18">
        <v>13607</v>
      </c>
      <c r="G22" s="19">
        <f t="shared" si="2"/>
        <v>14.9</v>
      </c>
      <c r="H22" s="19">
        <f t="shared" si="3"/>
        <v>9.1999999999999993</v>
      </c>
      <c r="I22" s="5">
        <f t="shared" si="9"/>
        <v>989.99176</v>
      </c>
      <c r="J22" s="20">
        <f t="shared" si="10"/>
        <v>0.2067597655</v>
      </c>
      <c r="K22" s="21">
        <f t="shared" si="4"/>
        <v>14.693240234499999</v>
      </c>
      <c r="L22" s="5">
        <f t="shared" si="5"/>
        <v>67.377361575800094</v>
      </c>
      <c r="M22" s="15">
        <f t="shared" si="6"/>
        <v>201.95210500624901</v>
      </c>
      <c r="N22" s="16">
        <f t="shared" si="7"/>
        <v>0.013876494328859099</v>
      </c>
      <c r="O22" s="17">
        <f t="shared" si="8"/>
        <v>0.013973672922432999</v>
      </c>
      <c r="AA22" s="5">
        <f t="shared" si="12"/>
        <v>35</v>
      </c>
      <c r="AB22" s="5">
        <f t="shared" si="11"/>
        <v>598.46859738664</v>
      </c>
    </row>
    <row r="23" ht="14.25">
      <c r="A23" s="13">
        <v>0.90000000000000002</v>
      </c>
      <c r="B23" s="13">
        <v>0.35299999999999998</v>
      </c>
      <c r="C23" s="18">
        <v>15362</v>
      </c>
      <c r="G23" s="19">
        <f t="shared" si="2"/>
        <v>14.9</v>
      </c>
      <c r="H23" s="19">
        <f t="shared" si="3"/>
        <v>9.1999999999999993</v>
      </c>
      <c r="I23" s="5">
        <f t="shared" si="9"/>
        <v>989.99176</v>
      </c>
      <c r="J23" s="20">
        <f t="shared" si="10"/>
        <v>0.211154973</v>
      </c>
      <c r="K23" s="21">
        <f t="shared" si="4"/>
        <v>14.688845026999999</v>
      </c>
      <c r="L23" s="5">
        <f t="shared" si="5"/>
        <v>67.397522281722402</v>
      </c>
      <c r="M23" s="15">
        <f t="shared" si="6"/>
        <v>227.93122773544499</v>
      </c>
      <c r="N23" s="16">
        <f t="shared" si="7"/>
        <v>0.014171474697986601</v>
      </c>
      <c r="O23" s="17">
        <f t="shared" si="8"/>
        <v>0.0142728489335067</v>
      </c>
      <c r="AA23" s="5">
        <f t="shared" si="12"/>
        <v>40</v>
      </c>
      <c r="AB23" s="5">
        <f t="shared" si="11"/>
        <v>608.89937061174703</v>
      </c>
    </row>
    <row r="24" ht="14.25">
      <c r="A24" s="13">
        <v>1</v>
      </c>
      <c r="B24" s="13">
        <v>0.4128</v>
      </c>
      <c r="C24" s="18">
        <v>20457</v>
      </c>
      <c r="G24" s="19">
        <f t="shared" si="2"/>
        <v>14.9</v>
      </c>
      <c r="H24" s="19">
        <f t="shared" si="3"/>
        <v>9.1999999999999993</v>
      </c>
      <c r="I24" s="5">
        <f t="shared" si="9"/>
        <v>989.99176</v>
      </c>
      <c r="J24" s="20">
        <f t="shared" si="10"/>
        <v>0.2239102905</v>
      </c>
      <c r="K24" s="21">
        <f t="shared" si="4"/>
        <v>14.676089709499999</v>
      </c>
      <c r="L24" s="5">
        <f t="shared" si="5"/>
        <v>67.456098974317896</v>
      </c>
      <c r="M24" s="15">
        <f t="shared" si="6"/>
        <v>303.26390513315101</v>
      </c>
      <c r="N24" s="16">
        <f t="shared" si="7"/>
        <v>0.015027536275167799</v>
      </c>
      <c r="O24" s="17">
        <f t="shared" si="8"/>
        <v>0.0151415938101208</v>
      </c>
      <c r="AA24" s="5">
        <f t="shared" si="12"/>
        <v>45</v>
      </c>
      <c r="AB24" s="5">
        <f t="shared" si="11"/>
        <v>618.25076377318396</v>
      </c>
    </row>
    <row r="25" ht="14.25">
      <c r="A25" s="13">
        <v>1.1000000000000001</v>
      </c>
      <c r="B25" s="13">
        <v>0.43290000000000001</v>
      </c>
      <c r="C25" s="18">
        <v>22235</v>
      </c>
      <c r="G25" s="19">
        <f t="shared" si="2"/>
        <v>14.9</v>
      </c>
      <c r="H25" s="19">
        <f t="shared" si="3"/>
        <v>9.1999999999999993</v>
      </c>
      <c r="I25" s="5">
        <f t="shared" si="9"/>
        <v>989.99176</v>
      </c>
      <c r="J25" s="20">
        <f t="shared" si="10"/>
        <v>0.22759312749999999</v>
      </c>
      <c r="K25" s="21">
        <f t="shared" si="4"/>
        <v>14.6724068725</v>
      </c>
      <c r="L25" s="5">
        <f t="shared" si="5"/>
        <v>67.473030744227003</v>
      </c>
      <c r="M25" s="15">
        <f t="shared" si="6"/>
        <v>329.539072941413</v>
      </c>
      <c r="N25" s="16">
        <f t="shared" si="7"/>
        <v>0.0152747065436242</v>
      </c>
      <c r="O25" s="17">
        <f t="shared" si="8"/>
        <v>0.015392566599070401</v>
      </c>
      <c r="AA25" s="5">
        <f t="shared" si="12"/>
        <v>50</v>
      </c>
      <c r="AB25" s="5">
        <f t="shared" si="11"/>
        <v>626.73749988901898</v>
      </c>
    </row>
    <row r="26" ht="14.25">
      <c r="A26" s="13">
        <v>1.2</v>
      </c>
      <c r="B26" s="13">
        <v>0.45300000000000001</v>
      </c>
      <c r="C26" s="18">
        <v>23855</v>
      </c>
      <c r="G26" s="19">
        <f t="shared" si="2"/>
        <v>14.9</v>
      </c>
      <c r="H26" s="19">
        <f t="shared" si="3"/>
        <v>9.1999999999999993</v>
      </c>
      <c r="I26" s="5">
        <f t="shared" si="9"/>
        <v>989.99176</v>
      </c>
      <c r="J26" s="20">
        <f t="shared" si="10"/>
        <v>0.2327348575</v>
      </c>
      <c r="K26" s="21">
        <f t="shared" si="4"/>
        <v>14.6672651425</v>
      </c>
      <c r="L26" s="5">
        <f t="shared" si="5"/>
        <v>67.496683968123705</v>
      </c>
      <c r="M26" s="15">
        <f t="shared" si="6"/>
        <v>353.42476989337501</v>
      </c>
      <c r="N26" s="16">
        <f t="shared" si="7"/>
        <v>0.0156197890939597</v>
      </c>
      <c r="O26" s="17">
        <f t="shared" si="8"/>
        <v>0.015743063363315699</v>
      </c>
      <c r="AA26" s="5">
        <f t="shared" si="12"/>
        <v>55</v>
      </c>
      <c r="AB26" s="5">
        <f t="shared" si="11"/>
        <v>634.51500141865495</v>
      </c>
    </row>
    <row r="27" ht="14.25">
      <c r="A27" s="13">
        <v>1.3</v>
      </c>
      <c r="B27" s="13">
        <v>0.47320000000000001</v>
      </c>
      <c r="C27" s="18">
        <v>25467</v>
      </c>
      <c r="G27" s="19">
        <f t="shared" si="2"/>
        <v>14.9</v>
      </c>
      <c r="H27" s="19">
        <f t="shared" si="3"/>
        <v>9.1999999999999993</v>
      </c>
      <c r="I27" s="5">
        <f t="shared" si="9"/>
        <v>989.99176</v>
      </c>
      <c r="J27" s="20">
        <f t="shared" si="10"/>
        <v>0.23805045550000001</v>
      </c>
      <c r="K27" s="21">
        <f t="shared" si="4"/>
        <v>14.661949544500001</v>
      </c>
      <c r="L27" s="5">
        <f t="shared" si="5"/>
        <v>67.5211544682587</v>
      </c>
      <c r="M27" s="15">
        <f t="shared" si="6"/>
        <v>377.17068377395498</v>
      </c>
      <c r="N27" s="16">
        <f t="shared" si="7"/>
        <v>0.0159765406375839</v>
      </c>
      <c r="O27" s="17">
        <f t="shared" si="8"/>
        <v>0.016105541398607801</v>
      </c>
      <c r="AA27" s="5">
        <f t="shared" si="12"/>
        <v>60</v>
      </c>
      <c r="AB27" s="5">
        <f t="shared" si="11"/>
        <v>641.699549012592</v>
      </c>
    </row>
    <row r="28" ht="14.25">
      <c r="A28" s="13">
        <v>1.3999999999999999</v>
      </c>
      <c r="B28" s="13">
        <v>0.49349999999999999</v>
      </c>
      <c r="C28" s="18">
        <v>26858</v>
      </c>
      <c r="G28" s="19">
        <f t="shared" si="2"/>
        <v>14.9</v>
      </c>
      <c r="H28" s="19">
        <f t="shared" si="3"/>
        <v>9.1999999999999993</v>
      </c>
      <c r="I28" s="5">
        <f t="shared" si="9"/>
        <v>989.99176</v>
      </c>
      <c r="J28" s="20">
        <f t="shared" si="10"/>
        <v>0.24550665699999999</v>
      </c>
      <c r="K28" s="21">
        <f t="shared" si="4"/>
        <v>14.654493343</v>
      </c>
      <c r="L28" s="5">
        <f t="shared" si="5"/>
        <v>67.555509209937199</v>
      </c>
      <c r="M28" s="15">
        <f t="shared" si="6"/>
        <v>397.56935169469898</v>
      </c>
      <c r="N28" s="16">
        <f t="shared" si="7"/>
        <v>0.016476956845637599</v>
      </c>
      <c r="O28" s="17">
        <f t="shared" si="8"/>
        <v>0.016614211682337902</v>
      </c>
      <c r="AA28" s="5">
        <f t="shared" si="12"/>
        <v>65</v>
      </c>
      <c r="AB28" s="5">
        <f t="shared" si="11"/>
        <v>648.38050839475</v>
      </c>
    </row>
    <row r="29" ht="14.25">
      <c r="A29" s="13">
        <v>1.5</v>
      </c>
      <c r="B29" s="13">
        <v>0.51449999999999996</v>
      </c>
      <c r="C29" s="18">
        <v>28126</v>
      </c>
      <c r="G29" s="19">
        <f t="shared" si="2"/>
        <v>14.9</v>
      </c>
      <c r="H29" s="19">
        <f t="shared" si="3"/>
        <v>9.1999999999999993</v>
      </c>
      <c r="I29" s="5">
        <f t="shared" si="9"/>
        <v>989.99176</v>
      </c>
      <c r="J29" s="20">
        <f t="shared" si="10"/>
        <v>0.25479857900000003</v>
      </c>
      <c r="K29" s="21">
        <f t="shared" si="4"/>
        <v>14.645201420999999</v>
      </c>
      <c r="L29" s="5">
        <f t="shared" si="5"/>
        <v>67.598371066473305</v>
      </c>
      <c r="M29" s="15">
        <f t="shared" si="6"/>
        <v>416.07511477372901</v>
      </c>
      <c r="N29" s="16">
        <f t="shared" si="7"/>
        <v>0.0171005757718121</v>
      </c>
      <c r="O29" s="17">
        <f t="shared" si="8"/>
        <v>0.017248479198525402</v>
      </c>
      <c r="AA29" s="5">
        <f t="shared" si="12"/>
        <v>70</v>
      </c>
      <c r="AB29" s="5">
        <f t="shared" si="11"/>
        <v>654.62810772514104</v>
      </c>
    </row>
    <row r="30" ht="14.25">
      <c r="A30" s="13">
        <v>1.6000000000000001</v>
      </c>
      <c r="B30" s="13">
        <v>0.53480000000000005</v>
      </c>
      <c r="C30" s="18">
        <v>29128</v>
      </c>
      <c r="G30" s="19">
        <f t="shared" si="2"/>
        <v>14.9</v>
      </c>
      <c r="H30" s="19">
        <f t="shared" si="3"/>
        <v>9.1999999999999993</v>
      </c>
      <c r="I30" s="5">
        <f t="shared" si="9"/>
        <v>989.99176</v>
      </c>
      <c r="J30" s="20">
        <f t="shared" si="10"/>
        <v>0.26584661199999998</v>
      </c>
      <c r="K30" s="21">
        <f t="shared" si="4"/>
        <v>14.634153388</v>
      </c>
      <c r="L30" s="5">
        <f t="shared" si="5"/>
        <v>67.649404359243107</v>
      </c>
      <c r="M30" s="15">
        <f t="shared" si="6"/>
        <v>430.57289677407402</v>
      </c>
      <c r="N30" s="16">
        <f t="shared" si="7"/>
        <v>0.017842054496644302</v>
      </c>
      <c r="O30" s="17">
        <f t="shared" si="8"/>
        <v>0.018003142926357501</v>
      </c>
    </row>
    <row r="31" ht="14.25">
      <c r="A31" s="13">
        <v>1.7</v>
      </c>
      <c r="B31" s="13">
        <v>0.55520000000000003</v>
      </c>
      <c r="C31" s="18">
        <v>29842</v>
      </c>
      <c r="G31" s="19">
        <f t="shared" si="2"/>
        <v>14.9</v>
      </c>
      <c r="H31" s="19">
        <f t="shared" si="3"/>
        <v>9.1999999999999993</v>
      </c>
      <c r="I31" s="5">
        <f t="shared" si="9"/>
        <v>989.99176</v>
      </c>
      <c r="J31" s="20">
        <f t="shared" si="10"/>
        <v>0.27965389299999999</v>
      </c>
      <c r="K31" s="21">
        <f t="shared" si="4"/>
        <v>14.620346107</v>
      </c>
      <c r="L31" s="5">
        <f t="shared" si="5"/>
        <v>67.713291652241196</v>
      </c>
      <c r="M31" s="15">
        <f t="shared" si="6"/>
        <v>440.71111109560599</v>
      </c>
      <c r="N31" s="16">
        <f t="shared" si="7"/>
        <v>0.018768717651006701</v>
      </c>
      <c r="O31" s="17">
        <f t="shared" si="8"/>
        <v>0.0189470853805828</v>
      </c>
    </row>
    <row r="32" ht="14.25">
      <c r="A32" s="13">
        <v>1.8</v>
      </c>
      <c r="B32" s="13">
        <v>0.5756</v>
      </c>
      <c r="C32" s="18">
        <v>30325</v>
      </c>
      <c r="G32" s="19">
        <f t="shared" si="2"/>
        <v>14.9</v>
      </c>
      <c r="H32" s="19">
        <f t="shared" si="3"/>
        <v>9.1999999999999993</v>
      </c>
      <c r="I32" s="5">
        <f t="shared" si="9"/>
        <v>989.99176</v>
      </c>
      <c r="J32" s="20">
        <f t="shared" si="10"/>
        <v>0.29559411250000001</v>
      </c>
      <c r="K32" s="21">
        <f t="shared" si="4"/>
        <v>14.6044058875</v>
      </c>
      <c r="L32" s="5">
        <f t="shared" si="5"/>
        <v>67.787198440392601</v>
      </c>
      <c r="M32" s="15">
        <f t="shared" si="6"/>
        <v>447.35585328350402</v>
      </c>
      <c r="N32" s="16">
        <f t="shared" si="7"/>
        <v>0.0198385310402685</v>
      </c>
      <c r="O32" s="17">
        <f t="shared" si="8"/>
        <v>0.020037956645032901</v>
      </c>
    </row>
    <row r="33" ht="14.25">
      <c r="A33" s="13">
        <v>1.8999999999999999</v>
      </c>
      <c r="B33" s="13">
        <v>0.59589999999999999</v>
      </c>
      <c r="C33" s="18">
        <v>30800</v>
      </c>
      <c r="G33" s="19">
        <f t="shared" si="2"/>
        <v>14.9</v>
      </c>
      <c r="H33" s="19">
        <f t="shared" si="3"/>
        <v>9.1999999999999993</v>
      </c>
      <c r="I33" s="5">
        <f t="shared" si="9"/>
        <v>989.99176</v>
      </c>
      <c r="J33" s="20">
        <f t="shared" si="10"/>
        <v>0.31150820000000001</v>
      </c>
      <c r="K33" s="21">
        <f t="shared" si="4"/>
        <v>14.5884918</v>
      </c>
      <c r="L33" s="5">
        <f t="shared" si="5"/>
        <v>67.861145180202897</v>
      </c>
      <c r="M33" s="15">
        <f t="shared" si="6"/>
        <v>453.86796698186703</v>
      </c>
      <c r="N33" s="16">
        <f t="shared" si="7"/>
        <v>0.0209065906040268</v>
      </c>
      <c r="O33" s="17">
        <f t="shared" si="8"/>
        <v>0.021128227932711501</v>
      </c>
    </row>
    <row r="34" ht="14.25">
      <c r="A34" s="13">
        <v>2</v>
      </c>
      <c r="B34" s="13">
        <v>0.65680000000000005</v>
      </c>
      <c r="C34" s="18">
        <v>31552</v>
      </c>
      <c r="G34" s="19">
        <f t="shared" si="2"/>
        <v>14.9</v>
      </c>
      <c r="H34" s="19">
        <f t="shared" si="3"/>
        <v>9.1999999999999993</v>
      </c>
      <c r="I34" s="5">
        <f t="shared" si="9"/>
        <v>989.99176</v>
      </c>
      <c r="J34" s="20">
        <f t="shared" si="10"/>
        <v>0.36546460800000002</v>
      </c>
      <c r="K34" s="21">
        <f t="shared" si="4"/>
        <v>14.534535392</v>
      </c>
      <c r="L34" s="5">
        <f t="shared" si="5"/>
        <v>68.113065419683394</v>
      </c>
      <c r="M34" s="15">
        <f t="shared" si="6"/>
        <v>463.22977545629698</v>
      </c>
      <c r="N34" s="16">
        <f t="shared" si="7"/>
        <v>0.024527826040268499</v>
      </c>
      <c r="O34" s="17">
        <f t="shared" si="8"/>
        <v>0.024833644226140299</v>
      </c>
    </row>
    <row r="35" ht="14.25">
      <c r="A35" s="13">
        <v>2.1000000000000001</v>
      </c>
      <c r="B35" s="13">
        <v>0.67779999999999996</v>
      </c>
      <c r="C35" s="18">
        <v>31819</v>
      </c>
      <c r="G35" s="19">
        <f t="shared" si="2"/>
        <v>14.9</v>
      </c>
      <c r="H35" s="19">
        <f t="shared" si="3"/>
        <v>9.1999999999999993</v>
      </c>
      <c r="I35" s="5">
        <f t="shared" si="9"/>
        <v>989.99176</v>
      </c>
      <c r="J35" s="20">
        <f t="shared" si="10"/>
        <v>0.38399926350000002</v>
      </c>
      <c r="K35" s="21">
        <f t="shared" si="4"/>
        <v>14.516000736500001</v>
      </c>
      <c r="L35" s="5">
        <f t="shared" si="5"/>
        <v>68.200035117847506</v>
      </c>
      <c r="M35" s="15">
        <f t="shared" si="6"/>
        <v>466.55401195934598</v>
      </c>
      <c r="N35" s="16">
        <f t="shared" si="7"/>
        <v>0.0257717626510067</v>
      </c>
      <c r="O35" s="17">
        <f t="shared" si="8"/>
        <v>0.026109672863473099</v>
      </c>
    </row>
    <row r="36" ht="14.25">
      <c r="A36" s="13">
        <v>2.2000000000000002</v>
      </c>
      <c r="B36" s="13">
        <v>0.69810000000000005</v>
      </c>
      <c r="C36" s="18">
        <v>32061</v>
      </c>
      <c r="G36" s="19">
        <f t="shared" si="2"/>
        <v>14.9</v>
      </c>
      <c r="H36" s="19">
        <f t="shared" si="3"/>
        <v>9.1999999999999993</v>
      </c>
      <c r="I36" s="5">
        <f t="shared" si="9"/>
        <v>989.99176</v>
      </c>
      <c r="J36" s="20">
        <f t="shared" si="10"/>
        <v>0.40206475650000001</v>
      </c>
      <c r="K36" s="21">
        <f t="shared" si="4"/>
        <v>14.497935243500001</v>
      </c>
      <c r="L36" s="5">
        <f t="shared" si="5"/>
        <v>68.2850173747225</v>
      </c>
      <c r="M36" s="15">
        <f t="shared" si="6"/>
        <v>469.51734410582702</v>
      </c>
      <c r="N36" s="16">
        <f t="shared" si="7"/>
        <v>0.026984211845637599</v>
      </c>
      <c r="O36" s="17">
        <f t="shared" si="8"/>
        <v>0.0273549706643</v>
      </c>
    </row>
    <row r="37" ht="14.25">
      <c r="A37" s="13">
        <v>2.2999999999999998</v>
      </c>
      <c r="B37" s="13">
        <v>0.71860000000000002</v>
      </c>
      <c r="C37" s="18">
        <v>32278</v>
      </c>
      <c r="G37" s="19">
        <f t="shared" si="2"/>
        <v>14.9</v>
      </c>
      <c r="H37" s="19">
        <f t="shared" si="3"/>
        <v>9.1999999999999993</v>
      </c>
      <c r="I37" s="5">
        <f t="shared" si="9"/>
        <v>989.99176</v>
      </c>
      <c r="J37" s="20">
        <f t="shared" si="10"/>
        <v>0.420561087</v>
      </c>
      <c r="K37" s="21">
        <f t="shared" si="4"/>
        <v>14.479438912999999</v>
      </c>
      <c r="L37" s="5">
        <f t="shared" si="5"/>
        <v>68.372246048233293</v>
      </c>
      <c r="M37" s="15">
        <f t="shared" si="6"/>
        <v>472.09214067985198</v>
      </c>
      <c r="N37" s="16">
        <f t="shared" si="7"/>
        <v>0.028225576308724801</v>
      </c>
      <c r="O37" s="17">
        <f t="shared" si="8"/>
        <v>0.028631575846818798</v>
      </c>
    </row>
    <row r="38" ht="14.25">
      <c r="A38" s="13">
        <v>2.3999999999999999</v>
      </c>
      <c r="B38" s="13">
        <v>0.73909999999999998</v>
      </c>
      <c r="C38" s="18">
        <v>32496</v>
      </c>
      <c r="G38" s="19">
        <f t="shared" si="2"/>
        <v>14.9</v>
      </c>
      <c r="H38" s="19">
        <f t="shared" si="3"/>
        <v>9.1999999999999993</v>
      </c>
      <c r="I38" s="5">
        <f t="shared" si="9"/>
        <v>989.99176</v>
      </c>
      <c r="J38" s="20">
        <f t="shared" si="10"/>
        <v>0.43904818400000001</v>
      </c>
      <c r="K38" s="21">
        <f t="shared" si="4"/>
        <v>14.460951816</v>
      </c>
      <c r="L38" s="5">
        <f t="shared" si="5"/>
        <v>68.459654149780505</v>
      </c>
      <c r="M38" s="15">
        <f t="shared" si="6"/>
        <v>474.67373891348001</v>
      </c>
      <c r="N38" s="16">
        <f t="shared" si="7"/>
        <v>0.029466321073825501</v>
      </c>
      <c r="O38" s="17">
        <f t="shared" si="8"/>
        <v>0.029909174320713602</v>
      </c>
    </row>
    <row r="39" ht="14.25">
      <c r="A39" s="13">
        <v>2.5</v>
      </c>
      <c r="B39" s="13">
        <v>0.75970000000000004</v>
      </c>
      <c r="C39" s="18">
        <v>32693</v>
      </c>
      <c r="G39" s="19">
        <f t="shared" si="2"/>
        <v>14.9</v>
      </c>
      <c r="H39" s="19">
        <f t="shared" si="3"/>
        <v>9.1999999999999993</v>
      </c>
      <c r="I39" s="5">
        <f t="shared" si="9"/>
        <v>989.99176</v>
      </c>
      <c r="J39" s="20">
        <f t="shared" si="10"/>
        <v>0.45782918449999999</v>
      </c>
      <c r="K39" s="21">
        <f t="shared" si="4"/>
        <v>14.442170815500001</v>
      </c>
      <c r="L39" s="5">
        <f t="shared" si="5"/>
        <v>68.548680987590501</v>
      </c>
      <c r="M39" s="15">
        <f t="shared" si="6"/>
        <v>476.93113170067397</v>
      </c>
      <c r="N39" s="16">
        <f t="shared" si="7"/>
        <v>0.030726790906040299</v>
      </c>
      <c r="O39" s="17">
        <f t="shared" si="8"/>
        <v>0.031208757302299502</v>
      </c>
    </row>
    <row r="40" ht="14.25">
      <c r="A40" s="13">
        <v>2.6000000000000001</v>
      </c>
      <c r="B40" s="13">
        <v>0.7802</v>
      </c>
      <c r="C40" s="18">
        <v>32895</v>
      </c>
      <c r="G40" s="19">
        <f t="shared" si="2"/>
        <v>14.9</v>
      </c>
      <c r="H40" s="19">
        <f t="shared" si="3"/>
        <v>9.1999999999999993</v>
      </c>
      <c r="I40" s="5">
        <f t="shared" si="9"/>
        <v>989.99176</v>
      </c>
      <c r="J40" s="20">
        <f t="shared" si="10"/>
        <v>0.4764640175</v>
      </c>
      <c r="K40" s="21">
        <f t="shared" si="4"/>
        <v>14.423535982500001</v>
      </c>
      <c r="L40" s="5">
        <f t="shared" si="5"/>
        <v>68.637244098891699</v>
      </c>
      <c r="M40" s="15">
        <f t="shared" si="6"/>
        <v>479.25875276410102</v>
      </c>
      <c r="N40" s="16">
        <f t="shared" si="7"/>
        <v>0.031977450838926197</v>
      </c>
      <c r="O40" s="17">
        <f t="shared" si="8"/>
        <v>0.032499897388988397</v>
      </c>
    </row>
    <row r="41" ht="14.25">
      <c r="A41" s="13">
        <v>2.7000000000000002</v>
      </c>
      <c r="B41" s="13">
        <v>0.80069999999999997</v>
      </c>
      <c r="C41" s="18">
        <v>33084</v>
      </c>
      <c r="G41" s="19">
        <f t="shared" si="2"/>
        <v>14.9</v>
      </c>
      <c r="H41" s="19">
        <f t="shared" si="3"/>
        <v>9.1999999999999993</v>
      </c>
      <c r="I41" s="5">
        <f t="shared" si="9"/>
        <v>989.99176</v>
      </c>
      <c r="J41" s="20">
        <f t="shared" si="10"/>
        <v>0.49521888600000002</v>
      </c>
      <c r="K41" s="21">
        <f t="shared" si="4"/>
        <v>14.404781114</v>
      </c>
      <c r="L41" s="5">
        <f t="shared" si="5"/>
        <v>68.726609044952994</v>
      </c>
      <c r="M41" s="15">
        <f t="shared" si="6"/>
        <v>481.38560100295803</v>
      </c>
      <c r="N41" s="16">
        <f t="shared" si="7"/>
        <v>0.033236166845637599</v>
      </c>
      <c r="O41" s="17">
        <f t="shared" si="8"/>
        <v>0.033801039670945103</v>
      </c>
    </row>
    <row r="42" ht="14.25">
      <c r="A42" s="13">
        <v>2.7999999999999998</v>
      </c>
      <c r="B42" s="13">
        <v>0.82130000000000003</v>
      </c>
      <c r="C42" s="18">
        <v>33278</v>
      </c>
      <c r="G42" s="19">
        <f t="shared" si="2"/>
        <v>14.9</v>
      </c>
      <c r="H42" s="19">
        <f t="shared" si="3"/>
        <v>9.1999999999999993</v>
      </c>
      <c r="I42" s="5">
        <f t="shared" si="9"/>
        <v>989.99176</v>
      </c>
      <c r="J42" s="20">
        <f t="shared" si="10"/>
        <v>0.51402758699999995</v>
      </c>
      <c r="K42" s="21">
        <f t="shared" si="4"/>
        <v>14.385972412999999</v>
      </c>
      <c r="L42" s="5">
        <f t="shared" si="5"/>
        <v>68.816464509926803</v>
      </c>
      <c r="M42" s="15">
        <f t="shared" si="6"/>
        <v>483.57613598704501</v>
      </c>
      <c r="N42" s="16">
        <f t="shared" si="7"/>
        <v>0.034498495771812097</v>
      </c>
      <c r="O42" s="17">
        <f t="shared" si="8"/>
        <v>0.035107619136337101</v>
      </c>
    </row>
    <row r="43" ht="14.25">
      <c r="A43" s="13">
        <v>2.8999999999999999</v>
      </c>
      <c r="B43" s="13">
        <v>0.84199999999999997</v>
      </c>
      <c r="C43" s="18">
        <v>33457</v>
      </c>
      <c r="G43" s="19">
        <f t="shared" si="2"/>
        <v>14.9</v>
      </c>
      <c r="H43" s="19">
        <f t="shared" si="3"/>
        <v>9.1999999999999993</v>
      </c>
      <c r="I43" s="5">
        <f t="shared" si="9"/>
        <v>989.99176</v>
      </c>
      <c r="J43" s="20">
        <f t="shared" si="10"/>
        <v>0.53307479049999995</v>
      </c>
      <c r="K43" s="21">
        <f t="shared" si="4"/>
        <v>14.3669252095</v>
      </c>
      <c r="L43" s="5">
        <f t="shared" si="5"/>
        <v>68.907699146744093</v>
      </c>
      <c r="M43" s="15">
        <f t="shared" si="6"/>
        <v>485.53355306133199</v>
      </c>
      <c r="N43" s="16">
        <f t="shared" si="7"/>
        <v>0.035776831577181201</v>
      </c>
      <c r="O43" s="17">
        <f t="shared" si="8"/>
        <v>0.036432508650866002</v>
      </c>
    </row>
    <row r="44" ht="14.25">
      <c r="A44" s="13">
        <v>3</v>
      </c>
      <c r="B44" s="13">
        <v>0.8629</v>
      </c>
      <c r="C44" s="18">
        <v>33646</v>
      </c>
      <c r="G44" s="19">
        <f t="shared" si="2"/>
        <v>14.9</v>
      </c>
      <c r="H44" s="19">
        <f t="shared" si="3"/>
        <v>9.1999999999999993</v>
      </c>
      <c r="I44" s="5">
        <f t="shared" si="9"/>
        <v>989.99176</v>
      </c>
      <c r="J44" s="20">
        <f t="shared" si="10"/>
        <v>0.55222965899999998</v>
      </c>
      <c r="K44" s="21">
        <f t="shared" si="4"/>
        <v>14.347770341</v>
      </c>
      <c r="L44" s="5">
        <f t="shared" si="5"/>
        <v>68.999693783152694</v>
      </c>
      <c r="M44" s="15">
        <f t="shared" si="6"/>
        <v>487.62535245069699</v>
      </c>
      <c r="N44" s="16">
        <f t="shared" si="7"/>
        <v>0.037062393221476503</v>
      </c>
      <c r="O44" s="17">
        <f t="shared" si="8"/>
        <v>0.037766659751827601</v>
      </c>
    </row>
    <row r="45" ht="14.25">
      <c r="A45" s="13">
        <v>3.1000000000000001</v>
      </c>
      <c r="B45" s="13">
        <v>0.88339999999999996</v>
      </c>
      <c r="C45" s="18">
        <v>33830</v>
      </c>
      <c r="G45" s="19">
        <f t="shared" si="2"/>
        <v>14.9</v>
      </c>
      <c r="H45" s="19">
        <f t="shared" si="3"/>
        <v>9.1999999999999993</v>
      </c>
      <c r="I45" s="5">
        <f t="shared" si="9"/>
        <v>989.99176</v>
      </c>
      <c r="J45" s="20">
        <f t="shared" si="10"/>
        <v>0.57103069500000003</v>
      </c>
      <c r="K45" s="21">
        <f t="shared" si="4"/>
        <v>14.328969304999999</v>
      </c>
      <c r="L45" s="5">
        <f t="shared" si="5"/>
        <v>69.090228259093905</v>
      </c>
      <c r="M45" s="15">
        <f t="shared" si="6"/>
        <v>489.64956191973801</v>
      </c>
      <c r="N45" s="16">
        <f t="shared" si="7"/>
        <v>0.038324207718120798</v>
      </c>
      <c r="O45" s="17">
        <f t="shared" si="8"/>
        <v>0.039077899378499398</v>
      </c>
    </row>
    <row r="46" ht="14.25">
      <c r="A46" s="13">
        <v>3.2000000000000002</v>
      </c>
      <c r="B46" s="13">
        <v>0.90380000000000005</v>
      </c>
      <c r="C46" s="18">
        <v>34012</v>
      </c>
      <c r="G46" s="19">
        <f t="shared" si="2"/>
        <v>14.9</v>
      </c>
      <c r="H46" s="19">
        <f t="shared" si="3"/>
        <v>9.1999999999999993</v>
      </c>
      <c r="I46" s="5">
        <f t="shared" si="9"/>
        <v>989.99176</v>
      </c>
      <c r="J46" s="20">
        <f t="shared" si="10"/>
        <v>0.58975019799999995</v>
      </c>
      <c r="K46" s="21">
        <f t="shared" si="4"/>
        <v>14.310249802</v>
      </c>
      <c r="L46" s="5">
        <f t="shared" si="5"/>
        <v>69.180606467235705</v>
      </c>
      <c r="M46" s="15">
        <f t="shared" si="6"/>
        <v>491.64067412603902</v>
      </c>
      <c r="N46" s="16">
        <f t="shared" si="7"/>
        <v>0.039580550201342303</v>
      </c>
      <c r="O46" s="17">
        <f t="shared" si="8"/>
        <v>0.040385163071405002</v>
      </c>
    </row>
    <row r="47" ht="14.25">
      <c r="A47" s="13">
        <v>3.2999999999999998</v>
      </c>
      <c r="B47" s="13">
        <v>0.92430000000000001</v>
      </c>
      <c r="C47" s="18">
        <v>34185</v>
      </c>
      <c r="G47" s="19">
        <f t="shared" si="2"/>
        <v>14.9</v>
      </c>
      <c r="H47" s="19">
        <f t="shared" si="3"/>
        <v>9.1999999999999993</v>
      </c>
      <c r="I47" s="5">
        <f t="shared" si="9"/>
        <v>989.99176</v>
      </c>
      <c r="J47" s="20">
        <f t="shared" si="10"/>
        <v>0.60865280249999998</v>
      </c>
      <c r="K47" s="21">
        <f t="shared" si="4"/>
        <v>14.2913471975</v>
      </c>
      <c r="L47" s="5">
        <f t="shared" si="5"/>
        <v>69.272108942478198</v>
      </c>
      <c r="M47" s="15">
        <f t="shared" si="6"/>
        <v>493.48865686168699</v>
      </c>
      <c r="N47" s="16">
        <f t="shared" si="7"/>
        <v>0.0408491813758389</v>
      </c>
      <c r="O47" s="17">
        <f t="shared" si="8"/>
        <v>0.041706949910959697</v>
      </c>
    </row>
    <row r="48" ht="14.25">
      <c r="A48" s="13">
        <v>3.3999999999999999</v>
      </c>
      <c r="B48" s="13">
        <v>0.96509999999999996</v>
      </c>
      <c r="C48" s="18">
        <v>34530</v>
      </c>
      <c r="G48" s="19">
        <f t="shared" si="2"/>
        <v>14.9</v>
      </c>
      <c r="H48" s="19">
        <f t="shared" si="3"/>
        <v>9.1999999999999993</v>
      </c>
      <c r="I48" s="5">
        <f t="shared" si="9"/>
        <v>989.99176</v>
      </c>
      <c r="J48" s="20">
        <f t="shared" si="10"/>
        <v>0.64626724499999999</v>
      </c>
      <c r="K48" s="21">
        <f t="shared" si="4"/>
        <v>14.253732755</v>
      </c>
      <c r="L48" s="5">
        <f t="shared" si="5"/>
        <v>69.454912409012707</v>
      </c>
      <c r="M48" s="15">
        <f t="shared" si="6"/>
        <v>497.15705919628101</v>
      </c>
      <c r="N48" s="16">
        <f t="shared" si="7"/>
        <v>0.043373640604026903</v>
      </c>
      <c r="O48" s="17">
        <f t="shared" si="8"/>
        <v>0.044342392819769497</v>
      </c>
    </row>
    <row r="49" ht="14.25">
      <c r="A49" s="13">
        <v>3.5</v>
      </c>
      <c r="B49" s="13">
        <v>0.9859</v>
      </c>
      <c r="C49" s="18">
        <v>34714</v>
      </c>
      <c r="G49" s="19">
        <f t="shared" si="2"/>
        <v>14.9</v>
      </c>
      <c r="H49" s="19">
        <f t="shared" si="3"/>
        <v>9.1999999999999993</v>
      </c>
      <c r="I49" s="5">
        <f t="shared" si="9"/>
        <v>989.99176</v>
      </c>
      <c r="J49" s="20">
        <f t="shared" si="10"/>
        <v>0.66536828100000001</v>
      </c>
      <c r="K49" s="21">
        <f t="shared" si="4"/>
        <v>14.234631718999999</v>
      </c>
      <c r="L49" s="5">
        <f t="shared" si="5"/>
        <v>69.5481119247072</v>
      </c>
      <c r="M49" s="15">
        <f t="shared" si="6"/>
        <v>499.13648321008901</v>
      </c>
      <c r="N49" s="16">
        <f t="shared" si="7"/>
        <v>0.044655589328859102</v>
      </c>
      <c r="O49" s="17">
        <f t="shared" si="8"/>
        <v>0.045683364069960299</v>
      </c>
    </row>
    <row r="50" ht="14.25">
      <c r="A50" s="13">
        <v>3.6000000000000001</v>
      </c>
      <c r="B50" s="13">
        <v>1.0065999999999999</v>
      </c>
      <c r="C50" s="18">
        <v>34894</v>
      </c>
      <c r="G50" s="19">
        <f t="shared" si="2"/>
        <v>14.9</v>
      </c>
      <c r="H50" s="19">
        <f t="shared" si="3"/>
        <v>9.1999999999999993</v>
      </c>
      <c r="I50" s="5">
        <f t="shared" si="9"/>
        <v>989.99176</v>
      </c>
      <c r="J50" s="20">
        <f t="shared" si="10"/>
        <v>0.68440625099999997</v>
      </c>
      <c r="K50" s="21">
        <f t="shared" si="4"/>
        <v>14.215593749</v>
      </c>
      <c r="L50" s="5">
        <f t="shared" si="5"/>
        <v>69.641252942364204</v>
      </c>
      <c r="M50" s="15">
        <f t="shared" si="6"/>
        <v>501.053592888092</v>
      </c>
      <c r="N50" s="16">
        <f t="shared" si="7"/>
        <v>0.045933305436241599</v>
      </c>
      <c r="O50" s="17">
        <f t="shared" si="8"/>
        <v>0.0470216995332806</v>
      </c>
    </row>
    <row r="51" ht="14.25">
      <c r="A51" s="13">
        <v>3.7000000000000002</v>
      </c>
      <c r="B51" s="13">
        <v>1.0279</v>
      </c>
      <c r="C51" s="18">
        <v>35069</v>
      </c>
      <c r="G51" s="19">
        <f t="shared" si="2"/>
        <v>14.9</v>
      </c>
      <c r="H51" s="19">
        <f t="shared" si="3"/>
        <v>9.1999999999999993</v>
      </c>
      <c r="I51" s="5">
        <f t="shared" si="9"/>
        <v>989.99176</v>
      </c>
      <c r="J51" s="20">
        <f t="shared" si="10"/>
        <v>0.70409038850000005</v>
      </c>
      <c r="K51" s="21">
        <f t="shared" si="4"/>
        <v>14.195909611499999</v>
      </c>
      <c r="L51" s="5">
        <f t="shared" si="5"/>
        <v>69.7378179414453</v>
      </c>
      <c r="M51" s="15">
        <f t="shared" si="6"/>
        <v>502.86918970486499</v>
      </c>
      <c r="N51" s="16">
        <f t="shared" si="7"/>
        <v>0.047254388489932901</v>
      </c>
      <c r="O51" s="17">
        <f t="shared" si="8"/>
        <v>0.048407345368329899</v>
      </c>
    </row>
    <row r="52" ht="14.25">
      <c r="A52" s="13">
        <v>3.7999999999999998</v>
      </c>
      <c r="B52" s="13">
        <v>1.0487</v>
      </c>
      <c r="C52" s="18">
        <v>35242</v>
      </c>
      <c r="G52" s="19">
        <f t="shared" si="2"/>
        <v>14.9</v>
      </c>
      <c r="H52" s="19">
        <f t="shared" si="3"/>
        <v>9.1999999999999993</v>
      </c>
      <c r="I52" s="5">
        <f t="shared" si="9"/>
        <v>989.99176</v>
      </c>
      <c r="J52" s="20">
        <f t="shared" si="10"/>
        <v>0.72329299300000005</v>
      </c>
      <c r="K52" s="21">
        <f t="shared" si="4"/>
        <v>14.176707006999999</v>
      </c>
      <c r="L52" s="5">
        <f t="shared" si="5"/>
        <v>69.832279069545095</v>
      </c>
      <c r="M52" s="15">
        <f t="shared" si="6"/>
        <v>504.666330092176</v>
      </c>
      <c r="N52" s="16">
        <f t="shared" si="7"/>
        <v>0.048543153892617402</v>
      </c>
      <c r="O52" s="17">
        <f t="shared" si="8"/>
        <v>0.049760946813707699</v>
      </c>
    </row>
    <row r="53" ht="14.25">
      <c r="A53" s="13">
        <v>3.8999999999999999</v>
      </c>
      <c r="B53" s="13">
        <v>1.0693999999999999</v>
      </c>
      <c r="C53" s="18">
        <v>35408</v>
      </c>
      <c r="G53" s="19">
        <f t="shared" si="2"/>
        <v>14.9</v>
      </c>
      <c r="H53" s="19">
        <f t="shared" si="3"/>
        <v>9.1999999999999993</v>
      </c>
      <c r="I53" s="5">
        <f t="shared" si="9"/>
        <v>989.99176</v>
      </c>
      <c r="J53" s="20">
        <f t="shared" si="10"/>
        <v>0.742460232</v>
      </c>
      <c r="K53" s="21">
        <f t="shared" si="4"/>
        <v>14.157539767999999</v>
      </c>
      <c r="L53" s="5">
        <f t="shared" si="5"/>
        <v>69.926821765859202</v>
      </c>
      <c r="M53" s="15">
        <f t="shared" si="6"/>
        <v>506.35791969151802</v>
      </c>
      <c r="N53" s="16">
        <f t="shared" si="7"/>
        <v>0.049829545771812103</v>
      </c>
      <c r="O53" s="17">
        <f t="shared" si="8"/>
        <v>0.051113884979025297</v>
      </c>
    </row>
    <row r="54" ht="14.25">
      <c r="A54" s="13">
        <v>4</v>
      </c>
      <c r="B54" s="13">
        <v>1.0902000000000001</v>
      </c>
      <c r="C54" s="18">
        <v>35583</v>
      </c>
      <c r="G54" s="19">
        <f t="shared" si="2"/>
        <v>14.9</v>
      </c>
      <c r="H54" s="19">
        <f t="shared" si="3"/>
        <v>9.1999999999999993</v>
      </c>
      <c r="I54" s="5">
        <f t="shared" si="9"/>
        <v>989.99176</v>
      </c>
      <c r="J54" s="20">
        <f t="shared" si="10"/>
        <v>0.76164436950000003</v>
      </c>
      <c r="K54" s="21">
        <f t="shared" si="4"/>
        <v>14.1383556305</v>
      </c>
      <c r="L54" s="5">
        <f t="shared" si="5"/>
        <v>70.021704494710704</v>
      </c>
      <c r="M54" s="15">
        <f t="shared" si="6"/>
        <v>508.17100578703997</v>
      </c>
      <c r="N54" s="16">
        <f t="shared" si="7"/>
        <v>0.051117071778523503</v>
      </c>
      <c r="O54" s="17">
        <f t="shared" si="8"/>
        <v>0.052469851289278002</v>
      </c>
    </row>
    <row r="55" ht="14.25">
      <c r="A55" s="13">
        <v>4.0999999999999996</v>
      </c>
      <c r="B55" s="13">
        <v>1.1108</v>
      </c>
      <c r="C55" s="18">
        <v>35756</v>
      </c>
      <c r="G55" s="19">
        <f t="shared" si="2"/>
        <v>14.9</v>
      </c>
      <c r="H55" s="19">
        <f t="shared" si="3"/>
        <v>9.1999999999999993</v>
      </c>
      <c r="I55" s="5">
        <f t="shared" si="9"/>
        <v>989.99176</v>
      </c>
      <c r="J55" s="20">
        <f t="shared" si="10"/>
        <v>0.78064697400000005</v>
      </c>
      <c r="K55" s="21">
        <f t="shared" si="4"/>
        <v>14.119353026000001</v>
      </c>
      <c r="L55" s="5">
        <f t="shared" si="5"/>
        <v>70.115943568872098</v>
      </c>
      <c r="M55" s="15">
        <f t="shared" si="6"/>
        <v>509.95534225219802</v>
      </c>
      <c r="N55" s="16">
        <f t="shared" si="7"/>
        <v>0.052392414362416102</v>
      </c>
      <c r="O55" s="17">
        <f t="shared" si="8"/>
        <v>0.0538148016244566</v>
      </c>
    </row>
    <row r="56" ht="14.25">
      <c r="A56" s="13">
        <v>4.2000000000000002</v>
      </c>
      <c r="B56" s="13">
        <v>1.1315</v>
      </c>
      <c r="C56" s="18">
        <v>35930</v>
      </c>
      <c r="G56" s="19">
        <f t="shared" si="2"/>
        <v>14.9</v>
      </c>
      <c r="H56" s="19">
        <f t="shared" si="3"/>
        <v>9.1999999999999993</v>
      </c>
      <c r="I56" s="5">
        <f t="shared" si="9"/>
        <v>989.99176</v>
      </c>
      <c r="J56" s="20">
        <f t="shared" si="10"/>
        <v>0.79974034500000002</v>
      </c>
      <c r="K56" s="21">
        <f t="shared" si="4"/>
        <v>14.100259655</v>
      </c>
      <c r="L56" s="5">
        <f t="shared" si="5"/>
        <v>70.210888609341694</v>
      </c>
      <c r="M56" s="15">
        <f t="shared" si="6"/>
        <v>511.74398603494399</v>
      </c>
      <c r="N56" s="16">
        <f t="shared" si="7"/>
        <v>0.053673848657718098</v>
      </c>
      <c r="O56" s="17">
        <f t="shared" si="8"/>
        <v>0.055168000488622602</v>
      </c>
    </row>
    <row r="57" ht="14.25">
      <c r="A57" s="13">
        <v>4.2999999999999998</v>
      </c>
      <c r="B57" s="13">
        <v>1.1520999999999999</v>
      </c>
      <c r="C57" s="18">
        <v>36095</v>
      </c>
      <c r="G57" s="19">
        <f t="shared" si="2"/>
        <v>14.9</v>
      </c>
      <c r="H57" s="19">
        <f t="shared" si="3"/>
        <v>9.1999999999999993</v>
      </c>
      <c r="I57" s="5">
        <f t="shared" si="9"/>
        <v>989.99176</v>
      </c>
      <c r="J57" s="20">
        <f t="shared" si="10"/>
        <v>0.81881681750000002</v>
      </c>
      <c r="K57" s="21">
        <f t="shared" si="4"/>
        <v>14.0811831825</v>
      </c>
      <c r="L57" s="5">
        <f t="shared" si="5"/>
        <v>70.306006758747003</v>
      </c>
      <c r="M57" s="15">
        <f t="shared" si="6"/>
        <v>513.39852260218595</v>
      </c>
      <c r="N57" s="16">
        <f t="shared" si="7"/>
        <v>0.054954148825503403</v>
      </c>
      <c r="O57" s="17">
        <f t="shared" si="8"/>
        <v>0.056521832904067697</v>
      </c>
    </row>
    <row r="58" ht="14.25">
      <c r="A58" s="13">
        <v>4.4000000000000004</v>
      </c>
      <c r="B58" s="13">
        <v>1.1728000000000001</v>
      </c>
      <c r="C58" s="18">
        <v>36267</v>
      </c>
      <c r="G58" s="19">
        <f t="shared" si="2"/>
        <v>14.9</v>
      </c>
      <c r="H58" s="19">
        <f t="shared" si="3"/>
        <v>9.1999999999999993</v>
      </c>
      <c r="I58" s="5">
        <f t="shared" si="9"/>
        <v>989.99176</v>
      </c>
      <c r="J58" s="20">
        <f t="shared" si="10"/>
        <v>0.83792865549999995</v>
      </c>
      <c r="K58" s="21">
        <f t="shared" si="4"/>
        <v>14.0620713445</v>
      </c>
      <c r="L58" s="5">
        <f t="shared" si="5"/>
        <v>70.401560036687499</v>
      </c>
      <c r="M58" s="15">
        <f t="shared" si="6"/>
        <v>515.14483459032203</v>
      </c>
      <c r="N58" s="16">
        <f t="shared" si="7"/>
        <v>0.056236822516778501</v>
      </c>
      <c r="O58" s="17">
        <f t="shared" si="8"/>
        <v>0.057880015620254098</v>
      </c>
    </row>
    <row r="59" ht="14.25">
      <c r="A59" s="13">
        <v>4.5</v>
      </c>
      <c r="B59" s="13">
        <v>1.1942999999999999</v>
      </c>
      <c r="C59" s="18">
        <v>36437</v>
      </c>
      <c r="G59" s="19">
        <f t="shared" si="2"/>
        <v>14.9</v>
      </c>
      <c r="H59" s="19">
        <f t="shared" si="3"/>
        <v>9.1999999999999993</v>
      </c>
      <c r="I59" s="5">
        <f t="shared" si="9"/>
        <v>989.99176</v>
      </c>
      <c r="J59" s="20">
        <f t="shared" si="10"/>
        <v>0.85785896049999999</v>
      </c>
      <c r="K59" s="21">
        <f t="shared" si="4"/>
        <v>14.042141039500001</v>
      </c>
      <c r="L59" s="5">
        <f t="shared" si="5"/>
        <v>70.501482445959695</v>
      </c>
      <c r="M59" s="15">
        <f t="shared" si="6"/>
        <v>516.82601182080703</v>
      </c>
      <c r="N59" s="16">
        <f t="shared" si="7"/>
        <v>0.057574426879194597</v>
      </c>
      <c r="O59" s="17">
        <f t="shared" si="8"/>
        <v>0.059298330289151102</v>
      </c>
    </row>
    <row r="60" ht="14.25">
      <c r="A60" s="13">
        <v>4.5999999999999996</v>
      </c>
      <c r="B60" s="13">
        <v>1.2149000000000001</v>
      </c>
      <c r="C60" s="18">
        <v>36607</v>
      </c>
      <c r="G60" s="19">
        <f t="shared" si="2"/>
        <v>14.9</v>
      </c>
      <c r="H60" s="19">
        <f t="shared" si="3"/>
        <v>9.1999999999999993</v>
      </c>
      <c r="I60" s="5">
        <f t="shared" si="9"/>
        <v>989.99176</v>
      </c>
      <c r="J60" s="20">
        <f t="shared" si="10"/>
        <v>0.87688926550000001</v>
      </c>
      <c r="K60" s="21">
        <f t="shared" si="4"/>
        <v>14.023110734499999</v>
      </c>
      <c r="L60" s="5">
        <f t="shared" si="5"/>
        <v>70.597157702277698</v>
      </c>
      <c r="M60" s="15">
        <f t="shared" si="6"/>
        <v>518.53362361100994</v>
      </c>
      <c r="N60" s="16">
        <f t="shared" si="7"/>
        <v>0.058851628557047002</v>
      </c>
      <c r="O60" s="17">
        <f t="shared" si="8"/>
        <v>0.0606544776039767</v>
      </c>
    </row>
    <row r="61" ht="14.25">
      <c r="A61" s="13">
        <v>4.7000000000000002</v>
      </c>
      <c r="B61" s="13">
        <v>1.2356</v>
      </c>
      <c r="C61" s="18">
        <v>36776</v>
      </c>
      <c r="G61" s="19">
        <f t="shared" si="2"/>
        <v>14.9</v>
      </c>
      <c r="H61" s="19">
        <f t="shared" si="3"/>
        <v>9.1999999999999993</v>
      </c>
      <c r="I61" s="5">
        <f t="shared" si="9"/>
        <v>989.99176</v>
      </c>
      <c r="J61" s="20">
        <f t="shared" si="10"/>
        <v>0.89602880399999996</v>
      </c>
      <c r="K61" s="21">
        <f t="shared" si="4"/>
        <v>14.003971196</v>
      </c>
      <c r="L61" s="5">
        <f t="shared" si="5"/>
        <v>70.693644405865001</v>
      </c>
      <c r="M61" s="15">
        <f t="shared" si="6"/>
        <v>520.21649625053101</v>
      </c>
      <c r="N61" s="16">
        <f t="shared" si="7"/>
        <v>0.060136161342281898</v>
      </c>
      <c r="O61" s="17">
        <f t="shared" si="8"/>
        <v>0.062020266702012099</v>
      </c>
    </row>
    <row r="62" ht="14.25">
      <c r="A62" s="13">
        <v>4.7999999999999998</v>
      </c>
      <c r="B62" s="13">
        <v>1.2564</v>
      </c>
      <c r="C62" s="18">
        <v>36938</v>
      </c>
      <c r="G62" s="19">
        <f t="shared" si="2"/>
        <v>14.9</v>
      </c>
      <c r="H62" s="19">
        <f t="shared" si="3"/>
        <v>9.1999999999999993</v>
      </c>
      <c r="I62" s="5">
        <f t="shared" si="9"/>
        <v>989.99176</v>
      </c>
      <c r="J62" s="20">
        <f t="shared" si="10"/>
        <v>0.91533297700000005</v>
      </c>
      <c r="K62" s="21">
        <f t="shared" si="4"/>
        <v>13.984667023</v>
      </c>
      <c r="L62" s="5">
        <f t="shared" si="5"/>
        <v>70.791228591413798</v>
      </c>
      <c r="M62" s="15">
        <f t="shared" si="6"/>
        <v>521.78780810819501</v>
      </c>
      <c r="N62" s="16">
        <f t="shared" si="7"/>
        <v>0.061431743422818798</v>
      </c>
      <c r="O62" s="17">
        <f t="shared" si="8"/>
        <v>0.0633996961626377</v>
      </c>
    </row>
    <row r="63" ht="14.25">
      <c r="A63" s="13">
        <v>4.9000000000000004</v>
      </c>
      <c r="B63" s="13">
        <v>1.2770999999999999</v>
      </c>
      <c r="C63" s="18">
        <v>37091</v>
      </c>
      <c r="G63" s="19">
        <f t="shared" si="2"/>
        <v>14.9</v>
      </c>
      <c r="H63" s="19">
        <f t="shared" si="3"/>
        <v>9.1999999999999993</v>
      </c>
      <c r="I63" s="5">
        <f t="shared" si="9"/>
        <v>989.99176</v>
      </c>
      <c r="J63" s="20">
        <f t="shared" si="10"/>
        <v>0.93462025150000005</v>
      </c>
      <c r="K63" s="21">
        <f t="shared" si="4"/>
        <v>13.9653797485</v>
      </c>
      <c r="L63" s="5">
        <f t="shared" si="5"/>
        <v>70.888996778360706</v>
      </c>
      <c r="M63" s="15">
        <f t="shared" si="6"/>
        <v>523.22647640179696</v>
      </c>
      <c r="N63" s="16">
        <f t="shared" si="7"/>
        <v>0.062726191375838902</v>
      </c>
      <c r="O63" s="17">
        <f t="shared" si="8"/>
        <v>0.064779821048948194</v>
      </c>
    </row>
    <row r="64" ht="14.25">
      <c r="A64" s="13">
        <v>5</v>
      </c>
      <c r="B64" s="13">
        <v>1.2978000000000001</v>
      </c>
      <c r="C64" s="18">
        <v>37256</v>
      </c>
      <c r="G64" s="19">
        <f t="shared" si="2"/>
        <v>14.9</v>
      </c>
      <c r="H64" s="19">
        <f t="shared" si="3"/>
        <v>9.1999999999999993</v>
      </c>
      <c r="I64" s="5">
        <f t="shared" si="9"/>
        <v>989.99176</v>
      </c>
      <c r="J64" s="20">
        <f t="shared" si="10"/>
        <v>0.95379672400000004</v>
      </c>
      <c r="K64" s="21">
        <f t="shared" si="4"/>
        <v>13.946203276</v>
      </c>
      <c r="L64" s="5">
        <f t="shared" si="5"/>
        <v>70.986471400691201</v>
      </c>
      <c r="M64" s="15">
        <f t="shared" si="6"/>
        <v>524.83239784809496</v>
      </c>
      <c r="N64" s="16">
        <f t="shared" si="7"/>
        <v>0.064013202953020099</v>
      </c>
      <c r="O64" s="17">
        <f t="shared" si="8"/>
        <v>0.066153908323070207</v>
      </c>
    </row>
    <row r="65" ht="14.25">
      <c r="A65" s="13">
        <v>5.0999999999999996</v>
      </c>
      <c r="B65" s="13">
        <v>1.3185</v>
      </c>
      <c r="C65" s="18">
        <v>37422</v>
      </c>
      <c r="G65" s="19">
        <f t="shared" si="2"/>
        <v>14.9</v>
      </c>
      <c r="H65" s="19">
        <f t="shared" si="3"/>
        <v>9.1999999999999993</v>
      </c>
      <c r="I65" s="5">
        <f t="shared" si="9"/>
        <v>989.99176</v>
      </c>
      <c r="J65" s="20">
        <f t="shared" si="10"/>
        <v>0.97296396299999999</v>
      </c>
      <c r="K65" s="21">
        <f t="shared" si="4"/>
        <v>13.927036037000001</v>
      </c>
      <c r="L65" s="5">
        <f t="shared" si="5"/>
        <v>71.084167325329403</v>
      </c>
      <c r="M65" s="15">
        <f t="shared" si="6"/>
        <v>526.44634393382603</v>
      </c>
      <c r="N65" s="16">
        <f t="shared" si="7"/>
        <v>0.0652995948322148</v>
      </c>
      <c r="O65" s="17">
        <f t="shared" si="8"/>
        <v>0.067529223320081197</v>
      </c>
    </row>
    <row r="66" ht="14.25">
      <c r="A66" s="13">
        <v>5.2000000000000002</v>
      </c>
      <c r="B66" s="13">
        <v>1.3392999999999999</v>
      </c>
      <c r="C66" s="18">
        <v>37577</v>
      </c>
      <c r="G66" s="19">
        <f t="shared" si="2"/>
        <v>14.9</v>
      </c>
      <c r="H66" s="19">
        <f t="shared" si="3"/>
        <v>9.1999999999999993</v>
      </c>
      <c r="I66" s="5">
        <f t="shared" si="9"/>
        <v>989.99176</v>
      </c>
      <c r="J66" s="20">
        <f t="shared" si="10"/>
        <v>0.99233277050000002</v>
      </c>
      <c r="K66" s="21">
        <f t="shared" si="4"/>
        <v>13.907667229499999</v>
      </c>
      <c r="L66" s="5">
        <f t="shared" si="5"/>
        <v>71.183164197378602</v>
      </c>
      <c r="M66" s="15">
        <f t="shared" si="6"/>
        <v>527.89167809126195</v>
      </c>
      <c r="N66" s="16">
        <f t="shared" si="7"/>
        <v>0.066599514798657694</v>
      </c>
      <c r="O66" s="17">
        <f t="shared" si="8"/>
        <v>0.068920925645106101</v>
      </c>
    </row>
    <row r="67" ht="14.25">
      <c r="A67" s="13">
        <v>5.2999999999999998</v>
      </c>
      <c r="B67" s="13">
        <v>1.3605</v>
      </c>
      <c r="C67" s="18">
        <v>37753</v>
      </c>
      <c r="G67" s="19">
        <f t="shared" si="2"/>
        <v>14.9</v>
      </c>
      <c r="H67" s="19">
        <f t="shared" si="3"/>
        <v>9.1999999999999993</v>
      </c>
      <c r="I67" s="5">
        <f t="shared" si="9"/>
        <v>989.99176</v>
      </c>
      <c r="J67" s="20">
        <f t="shared" si="10"/>
        <v>1.0119076745</v>
      </c>
      <c r="K67" s="21">
        <f t="shared" si="4"/>
        <v>13.888092325500001</v>
      </c>
      <c r="L67" s="5">
        <f t="shared" si="5"/>
        <v>71.283495011209794</v>
      </c>
      <c r="M67" s="15">
        <f t="shared" si="6"/>
        <v>529.61769051956696</v>
      </c>
      <c r="N67" s="16">
        <f t="shared" si="7"/>
        <v>0.067913266744966394</v>
      </c>
      <c r="O67" s="17">
        <f t="shared" si="8"/>
        <v>0.070329407194052798</v>
      </c>
    </row>
    <row r="68" ht="14.25">
      <c r="A68" s="13">
        <v>5.4000000000000004</v>
      </c>
      <c r="B68" s="13">
        <v>1.3811</v>
      </c>
      <c r="C68" s="18">
        <v>37904</v>
      </c>
      <c r="G68" s="19">
        <f t="shared" si="2"/>
        <v>14.9</v>
      </c>
      <c r="H68" s="19">
        <f t="shared" si="3"/>
        <v>9.1999999999999993</v>
      </c>
      <c r="I68" s="5">
        <f t="shared" si="9"/>
        <v>989.99176</v>
      </c>
      <c r="J68" s="20">
        <f t="shared" si="10"/>
        <v>1.0311134159999999</v>
      </c>
      <c r="K68" s="21">
        <f t="shared" si="4"/>
        <v>13.868886584</v>
      </c>
      <c r="L68" s="5">
        <f t="shared" si="5"/>
        <v>71.382208946903901</v>
      </c>
      <c r="M68" s="15">
        <f t="shared" si="6"/>
        <v>531.00065911653303</v>
      </c>
      <c r="N68" s="16">
        <f t="shared" si="7"/>
        <v>0.069202242684563806</v>
      </c>
      <c r="O68" s="17">
        <f t="shared" si="8"/>
        <v>0.071713256973065201</v>
      </c>
    </row>
    <row r="69" ht="14.25">
      <c r="A69" s="13">
        <v>5.5</v>
      </c>
      <c r="B69" s="13">
        <v>1.4016999999999999</v>
      </c>
      <c r="C69" s="18">
        <v>38063</v>
      </c>
      <c r="G69" s="19">
        <f t="shared" si="2"/>
        <v>14.9</v>
      </c>
      <c r="H69" s="19">
        <f t="shared" si="3"/>
        <v>9.1999999999999993</v>
      </c>
      <c r="I69" s="5">
        <f t="shared" si="9"/>
        <v>989.99176</v>
      </c>
      <c r="J69" s="20">
        <f t="shared" si="10"/>
        <v>1.0502452895000001</v>
      </c>
      <c r="K69" s="21">
        <f t="shared" si="4"/>
        <v>13.849754710499999</v>
      </c>
      <c r="L69" s="5">
        <f t="shared" si="5"/>
        <v>71.480815414691193</v>
      </c>
      <c r="M69" s="15">
        <f t="shared" si="6"/>
        <v>532.492526549677</v>
      </c>
      <c r="N69" s="16">
        <f t="shared" si="7"/>
        <v>0.070486261040268505</v>
      </c>
      <c r="O69" s="17">
        <f t="shared" si="8"/>
        <v>0.073093690908110506</v>
      </c>
    </row>
    <row r="70" ht="14.25">
      <c r="A70" s="13">
        <v>5.5999999999999996</v>
      </c>
      <c r="B70" s="13">
        <v>1.4222999999999999</v>
      </c>
      <c r="C70" s="18">
        <v>38227</v>
      </c>
      <c r="G70" s="19">
        <f t="shared" si="2"/>
        <v>14.9</v>
      </c>
      <c r="H70" s="19">
        <f t="shared" si="3"/>
        <v>9.1999999999999993</v>
      </c>
      <c r="I70" s="5">
        <f t="shared" si="9"/>
        <v>989.99176</v>
      </c>
      <c r="J70" s="20">
        <f t="shared" si="10"/>
        <v>1.0693309955000001</v>
      </c>
      <c r="K70" s="21">
        <f t="shared" si="4"/>
        <v>13.830669004500001</v>
      </c>
      <c r="L70" s="5">
        <f t="shared" si="5"/>
        <v>71.5794557499635</v>
      </c>
      <c r="M70" s="15">
        <f t="shared" si="6"/>
        <v>534.04988344046603</v>
      </c>
      <c r="N70" s="16">
        <f t="shared" si="7"/>
        <v>0.071767180906040298</v>
      </c>
      <c r="O70" s="17">
        <f t="shared" si="8"/>
        <v>0.074472695017371096</v>
      </c>
    </row>
    <row r="71" ht="14.25">
      <c r="A71" s="13">
        <v>5.7000000000000002</v>
      </c>
      <c r="B71" s="13">
        <v>1.4630000000000001</v>
      </c>
      <c r="C71" s="18">
        <v>38537</v>
      </c>
      <c r="G71" s="19">
        <f t="shared" si="2"/>
        <v>14.9</v>
      </c>
      <c r="H71" s="19">
        <f t="shared" si="3"/>
        <v>9.1999999999999993</v>
      </c>
      <c r="I71" s="5">
        <f t="shared" si="9"/>
        <v>989.99176</v>
      </c>
      <c r="J71" s="20">
        <f t="shared" si="10"/>
        <v>1.1071686105</v>
      </c>
      <c r="K71" s="21">
        <f t="shared" si="4"/>
        <v>13.7928313895</v>
      </c>
      <c r="L71" s="5">
        <f t="shared" si="5"/>
        <v>71.775818324992102</v>
      </c>
      <c r="M71" s="15">
        <f t="shared" si="6"/>
        <v>536.90784583617301</v>
      </c>
      <c r="N71" s="16">
        <f t="shared" si="7"/>
        <v>0.074306618154362403</v>
      </c>
      <c r="O71" s="17">
        <f t="shared" si="8"/>
        <v>0.077212220285681296</v>
      </c>
    </row>
    <row r="72" ht="14.25">
      <c r="A72" s="13">
        <v>5.7999999999999998</v>
      </c>
      <c r="B72" s="13">
        <v>1.4837</v>
      </c>
      <c r="C72" s="18">
        <v>38696</v>
      </c>
      <c r="G72" s="19">
        <f t="shared" si="2"/>
        <v>14.9</v>
      </c>
      <c r="H72" s="19">
        <f t="shared" si="3"/>
        <v>9.1999999999999993</v>
      </c>
      <c r="I72" s="5">
        <f t="shared" si="9"/>
        <v>989.99176</v>
      </c>
      <c r="J72" s="20">
        <f t="shared" si="10"/>
        <v>1.1264004839999999</v>
      </c>
      <c r="K72" s="21">
        <f t="shared" si="4"/>
        <v>13.773599516000001</v>
      </c>
      <c r="L72" s="5">
        <f t="shared" si="5"/>
        <v>71.876037839635401</v>
      </c>
      <c r="M72" s="15">
        <f t="shared" si="6"/>
        <v>538.37135661728803</v>
      </c>
      <c r="N72" s="16">
        <f t="shared" si="7"/>
        <v>0.075597347919463098</v>
      </c>
      <c r="O72" s="17">
        <f t="shared" si="8"/>
        <v>0.078607531610976097</v>
      </c>
    </row>
    <row r="73" ht="14.25">
      <c r="A73" s="13">
        <v>5.9000000000000004</v>
      </c>
      <c r="B73" s="13">
        <v>1.5044999999999999</v>
      </c>
      <c r="C73" s="18">
        <v>38852</v>
      </c>
      <c r="G73" s="19">
        <f t="shared" si="2"/>
        <v>14.9</v>
      </c>
      <c r="H73" s="19">
        <f t="shared" si="3"/>
        <v>9.1999999999999993</v>
      </c>
      <c r="I73" s="5">
        <f t="shared" si="9"/>
        <v>989.99176</v>
      </c>
      <c r="J73" s="20">
        <f t="shared" si="10"/>
        <v>1.145760058</v>
      </c>
      <c r="K73" s="21">
        <f t="shared" si="4"/>
        <v>13.754239942</v>
      </c>
      <c r="L73" s="5">
        <f t="shared" si="5"/>
        <v>71.977205877945906</v>
      </c>
      <c r="M73" s="15">
        <f t="shared" si="6"/>
        <v>539.781998010351</v>
      </c>
      <c r="N73" s="16">
        <f t="shared" si="7"/>
        <v>0.076896648187919497</v>
      </c>
      <c r="O73" s="17">
        <f t="shared" si="8"/>
        <v>0.080014076953645596</v>
      </c>
    </row>
    <row r="74" ht="14.25">
      <c r="A74" s="13">
        <v>6</v>
      </c>
      <c r="B74" s="13">
        <v>1.5258</v>
      </c>
      <c r="C74" s="18">
        <v>39025</v>
      </c>
      <c r="G74" s="19">
        <f t="shared" si="2"/>
        <v>14.9</v>
      </c>
      <c r="H74" s="19">
        <f t="shared" si="3"/>
        <v>9.1999999999999993</v>
      </c>
      <c r="I74" s="5">
        <f t="shared" si="9"/>
        <v>989.99176</v>
      </c>
      <c r="J74" s="20">
        <f t="shared" si="10"/>
        <v>1.1654626625</v>
      </c>
      <c r="K74" s="21">
        <f t="shared" si="4"/>
        <v>13.734537337500001</v>
      </c>
      <c r="L74" s="5">
        <f t="shared" si="5"/>
        <v>72.080459332036099</v>
      </c>
      <c r="M74" s="15">
        <f t="shared" si="6"/>
        <v>541.40886950002198</v>
      </c>
      <c r="N74" s="16">
        <f t="shared" si="7"/>
        <v>0.078218970637583901</v>
      </c>
      <c r="O74" s="17">
        <f t="shared" si="8"/>
        <v>0.081447578900539705</v>
      </c>
    </row>
    <row r="75" ht="14.25">
      <c r="A75" s="13">
        <v>6.0999999999999996</v>
      </c>
      <c r="B75" s="13">
        <v>1.5465</v>
      </c>
      <c r="C75" s="18">
        <v>39173</v>
      </c>
      <c r="G75" s="19">
        <f t="shared" si="2"/>
        <v>14.9</v>
      </c>
      <c r="H75" s="19">
        <f t="shared" si="3"/>
        <v>9.1999999999999993</v>
      </c>
      <c r="I75" s="5">
        <f t="shared" si="9"/>
        <v>989.99176</v>
      </c>
      <c r="J75" s="20">
        <f t="shared" si="10"/>
        <v>1.1847961044999999</v>
      </c>
      <c r="K75" s="21">
        <f t="shared" si="4"/>
        <v>13.7152038955</v>
      </c>
      <c r="L75" s="5">
        <f t="shared" si="5"/>
        <v>72.182066525807798</v>
      </c>
      <c r="M75" s="15">
        <f t="shared" si="6"/>
        <v>542.69712527548904</v>
      </c>
      <c r="N75" s="16">
        <f t="shared" si="7"/>
        <v>0.079516517080536905</v>
      </c>
      <c r="O75" s="17">
        <f t="shared" si="8"/>
        <v>0.082856222066447702</v>
      </c>
    </row>
    <row r="76" ht="14.25">
      <c r="A76" s="13">
        <v>6.2000000000000002</v>
      </c>
      <c r="B76" s="13">
        <v>1.5671999999999999</v>
      </c>
      <c r="C76" s="18">
        <v>39329</v>
      </c>
      <c r="G76" s="19">
        <f t="shared" si="2"/>
        <v>14.9</v>
      </c>
      <c r="H76" s="19">
        <f t="shared" si="3"/>
        <v>9.1999999999999993</v>
      </c>
      <c r="I76" s="5">
        <f t="shared" si="9"/>
        <v>989.99176</v>
      </c>
      <c r="J76" s="20">
        <f t="shared" si="10"/>
        <v>1.2040556785000001</v>
      </c>
      <c r="K76" s="21">
        <f t="shared" si="4"/>
        <v>13.695944321500001</v>
      </c>
      <c r="L76" s="5">
        <f t="shared" si="5"/>
        <v>72.283570724356906</v>
      </c>
      <c r="M76" s="15">
        <f t="shared" si="6"/>
        <v>544.09320964476899</v>
      </c>
      <c r="N76" s="16">
        <f t="shared" si="7"/>
        <v>0.080809105939597295</v>
      </c>
      <c r="O76" s="17">
        <f t="shared" si="8"/>
        <v>0.084261458871330297</v>
      </c>
    </row>
    <row r="77" ht="14.25">
      <c r="A77" s="13">
        <v>6.2999999999999998</v>
      </c>
      <c r="B77" s="13">
        <v>1.5906</v>
      </c>
      <c r="C77" s="18">
        <v>39504</v>
      </c>
      <c r="G77" s="19">
        <f t="shared" si="2"/>
        <v>14.9</v>
      </c>
      <c r="H77" s="19">
        <f t="shared" si="3"/>
        <v>9.1999999999999993</v>
      </c>
      <c r="I77" s="5">
        <f t="shared" si="9"/>
        <v>989.99176</v>
      </c>
      <c r="J77" s="20">
        <f t="shared" si="10"/>
        <v>1.2258398159999999</v>
      </c>
      <c r="K77" s="21">
        <f t="shared" si="4"/>
        <v>13.674160184</v>
      </c>
      <c r="L77" s="5">
        <f t="shared" si="5"/>
        <v>72.398724797620801</v>
      </c>
      <c r="M77" s="15">
        <f t="shared" si="6"/>
        <v>545.64496972049199</v>
      </c>
      <c r="N77" s="16">
        <f t="shared" si="7"/>
        <v>0.082271128590603995</v>
      </c>
      <c r="O77" s="17">
        <f t="shared" si="8"/>
        <v>0.085853279033763996</v>
      </c>
    </row>
    <row r="78" ht="14.25">
      <c r="A78" s="13">
        <v>6.4000000000000004</v>
      </c>
      <c r="B78" s="13">
        <v>1.6113</v>
      </c>
      <c r="C78" s="18">
        <v>39663</v>
      </c>
      <c r="G78" s="19">
        <f t="shared" ref="G78:G141" si="13">$G$11</f>
        <v>14.9</v>
      </c>
      <c r="H78" s="19">
        <f t="shared" ref="H78:H141" si="14">$H$11</f>
        <v>9.1999999999999993</v>
      </c>
      <c r="I78" s="5">
        <f t="shared" si="9"/>
        <v>989.99176</v>
      </c>
      <c r="J78" s="20">
        <f t="shared" si="10"/>
        <v>1.2450716895</v>
      </c>
      <c r="K78" s="21">
        <f t="shared" ref="K78:K99" si="15">G78-J78</f>
        <v>13.654928310500001</v>
      </c>
      <c r="L78" s="5">
        <f t="shared" ref="L78:L99" si="16">I78/K78</f>
        <v>72.500692606254304</v>
      </c>
      <c r="M78" s="15">
        <f t="shared" ref="M78:M99" si="17">C78/L78</f>
        <v>547.07063579939495</v>
      </c>
      <c r="N78" s="16">
        <f t="shared" ref="N78:N99" si="18">J78/G78</f>
        <v>0.083561858355704705</v>
      </c>
      <c r="O78" s="17">
        <f t="shared" ref="O78:O99" si="19">LN(L78/(3.14*H78^2/4))</f>
        <v>0.087260708094451495</v>
      </c>
    </row>
    <row r="79" ht="14.25">
      <c r="A79" s="13">
        <v>6.5</v>
      </c>
      <c r="B79" s="13">
        <v>1.6317999999999999</v>
      </c>
      <c r="C79" s="18">
        <v>39819</v>
      </c>
      <c r="G79" s="19">
        <f t="shared" si="13"/>
        <v>14.9</v>
      </c>
      <c r="H79" s="19">
        <f t="shared" si="14"/>
        <v>9.1999999999999993</v>
      </c>
      <c r="I79" s="5">
        <f t="shared" ref="I79:I99" si="20">(3.14*POWER(H79,2)*0.25*G79)</f>
        <v>989.99176</v>
      </c>
      <c r="J79" s="20">
        <f t="shared" ref="J79:J99" si="21">B79-C79/(2*10^5/1.8467)</f>
        <v>1.2641312634999999</v>
      </c>
      <c r="K79" s="21">
        <f t="shared" si="15"/>
        <v>13.635868736500001</v>
      </c>
      <c r="L79" s="5">
        <f t="shared" si="16"/>
        <v>72.602030653905203</v>
      </c>
      <c r="M79" s="15">
        <f t="shared" si="17"/>
        <v>548.45573383226304</v>
      </c>
      <c r="N79" s="16">
        <f t="shared" si="18"/>
        <v>0.084841024395973103</v>
      </c>
      <c r="O79" s="17">
        <f t="shared" si="19"/>
        <v>0.088657484968789405</v>
      </c>
    </row>
    <row r="80" ht="14.25">
      <c r="A80" s="13">
        <v>6.5999999999999996</v>
      </c>
      <c r="B80" s="13">
        <v>1.6525000000000001</v>
      </c>
      <c r="C80" s="18">
        <v>39966</v>
      </c>
      <c r="G80" s="19">
        <f t="shared" si="13"/>
        <v>14.9</v>
      </c>
      <c r="H80" s="19">
        <f t="shared" si="14"/>
        <v>9.1999999999999993</v>
      </c>
      <c r="I80" s="5">
        <f t="shared" si="20"/>
        <v>989.99176</v>
      </c>
      <c r="J80" s="20">
        <f t="shared" si="21"/>
        <v>1.2834739390000001</v>
      </c>
      <c r="K80" s="21">
        <f t="shared" si="15"/>
        <v>13.616526061</v>
      </c>
      <c r="L80" s="5">
        <f t="shared" si="16"/>
        <v>72.705163972439394</v>
      </c>
      <c r="M80" s="15">
        <f t="shared" si="17"/>
        <v>549.69960614008198</v>
      </c>
      <c r="N80" s="16">
        <f t="shared" si="18"/>
        <v>0.086139190536912796</v>
      </c>
      <c r="O80" s="17">
        <f t="shared" si="19"/>
        <v>0.090077006364376697</v>
      </c>
    </row>
    <row r="81" ht="14.25">
      <c r="A81" s="13">
        <v>6.7000000000000002</v>
      </c>
      <c r="B81" s="13">
        <v>1.6731</v>
      </c>
      <c r="C81" s="18">
        <v>40127</v>
      </c>
      <c r="G81" s="19">
        <f t="shared" si="13"/>
        <v>14.9</v>
      </c>
      <c r="H81" s="19">
        <f t="shared" si="14"/>
        <v>9.1999999999999993</v>
      </c>
      <c r="I81" s="5">
        <f t="shared" si="20"/>
        <v>989.99176</v>
      </c>
      <c r="J81" s="20">
        <f t="shared" si="21"/>
        <v>1.3025873455000001</v>
      </c>
      <c r="K81" s="21">
        <f t="shared" si="15"/>
        <v>13.597412654499999</v>
      </c>
      <c r="L81" s="5">
        <f t="shared" si="16"/>
        <v>72.807363073765899</v>
      </c>
      <c r="M81" s="15">
        <f t="shared" si="17"/>
        <v>551.13931209601299</v>
      </c>
      <c r="N81" s="16">
        <f t="shared" si="18"/>
        <v>0.087421969496644297</v>
      </c>
      <c r="O81" s="17">
        <f t="shared" si="19"/>
        <v>0.091481684301118596</v>
      </c>
    </row>
    <row r="82" ht="14.25">
      <c r="A82" s="13">
        <v>6.7999999999999998</v>
      </c>
      <c r="B82" s="13">
        <v>1.6943999999999999</v>
      </c>
      <c r="C82" s="18">
        <v>40283</v>
      </c>
      <c r="G82" s="19">
        <f t="shared" si="13"/>
        <v>14.9</v>
      </c>
      <c r="H82" s="19">
        <f t="shared" si="14"/>
        <v>9.1999999999999993</v>
      </c>
      <c r="I82" s="5">
        <f t="shared" si="20"/>
        <v>989.99176</v>
      </c>
      <c r="J82" s="20">
        <f t="shared" si="21"/>
        <v>1.3224469194999999</v>
      </c>
      <c r="K82" s="21">
        <f t="shared" si="15"/>
        <v>13.5775530805</v>
      </c>
      <c r="L82" s="5">
        <f t="shared" si="16"/>
        <v>72.9138567259089</v>
      </c>
      <c r="M82" s="15">
        <f t="shared" si="17"/>
        <v>552.47386174384098</v>
      </c>
      <c r="N82" s="16">
        <f t="shared" si="18"/>
        <v>0.088754826812080495</v>
      </c>
      <c r="O82" s="17">
        <f t="shared" si="19"/>
        <v>0.092943292586417703</v>
      </c>
    </row>
    <row r="83" ht="14.25">
      <c r="A83" s="13">
        <v>6.9000000000000004</v>
      </c>
      <c r="B83" s="13">
        <v>1.7150000000000001</v>
      </c>
      <c r="C83" s="18">
        <v>40438</v>
      </c>
      <c r="G83" s="19">
        <f t="shared" si="13"/>
        <v>14.9</v>
      </c>
      <c r="H83" s="19">
        <f t="shared" si="14"/>
        <v>9.1999999999999993</v>
      </c>
      <c r="I83" s="5">
        <f t="shared" si="20"/>
        <v>989.99176</v>
      </c>
      <c r="J83" s="20">
        <f t="shared" si="21"/>
        <v>1.341615727</v>
      </c>
      <c r="K83" s="21">
        <f t="shared" si="15"/>
        <v>13.558384273</v>
      </c>
      <c r="L83" s="5">
        <f t="shared" si="16"/>
        <v>73.016942141952498</v>
      </c>
      <c r="M83" s="15">
        <f t="shared" si="17"/>
        <v>553.816673415114</v>
      </c>
      <c r="N83" s="16">
        <f t="shared" si="18"/>
        <v>0.090041323959731606</v>
      </c>
      <c r="O83" s="17">
        <f t="shared" si="19"/>
        <v>0.094356091447109505</v>
      </c>
    </row>
    <row r="84" ht="14.25">
      <c r="A84" s="13">
        <v>7</v>
      </c>
      <c r="B84" s="13">
        <v>1.7358</v>
      </c>
      <c r="C84" s="18">
        <v>40590</v>
      </c>
      <c r="G84" s="19">
        <f t="shared" si="13"/>
        <v>14.9</v>
      </c>
      <c r="H84" s="19">
        <f t="shared" si="14"/>
        <v>9.1999999999999993</v>
      </c>
      <c r="I84" s="5">
        <f t="shared" si="20"/>
        <v>989.99176</v>
      </c>
      <c r="J84" s="20">
        <f t="shared" si="21"/>
        <v>1.361012235</v>
      </c>
      <c r="K84" s="21">
        <f t="shared" si="15"/>
        <v>13.538987765</v>
      </c>
      <c r="L84" s="5">
        <f t="shared" si="16"/>
        <v>73.121549201725003</v>
      </c>
      <c r="M84" s="15">
        <f t="shared" si="17"/>
        <v>555.10311861722005</v>
      </c>
      <c r="N84" s="16">
        <f t="shared" si="18"/>
        <v>0.091343103020134195</v>
      </c>
      <c r="O84" s="17">
        <f t="shared" si="19"/>
        <v>0.095787707124496899</v>
      </c>
    </row>
    <row r="85" ht="14.25">
      <c r="A85" s="13">
        <v>7.0999999999999996</v>
      </c>
      <c r="B85" s="13">
        <v>1.7565</v>
      </c>
      <c r="C85" s="18">
        <v>40744</v>
      </c>
      <c r="G85" s="19">
        <f t="shared" si="13"/>
        <v>14.9</v>
      </c>
      <c r="H85" s="19">
        <f t="shared" si="14"/>
        <v>9.1999999999999993</v>
      </c>
      <c r="I85" s="5">
        <f t="shared" si="20"/>
        <v>989.99176</v>
      </c>
      <c r="J85" s="20">
        <f t="shared" si="21"/>
        <v>1.380290276</v>
      </c>
      <c r="K85" s="21">
        <f t="shared" si="15"/>
        <v>13.519709724</v>
      </c>
      <c r="L85" s="5">
        <f t="shared" si="16"/>
        <v>73.225814770459195</v>
      </c>
      <c r="M85" s="15">
        <f t="shared" si="17"/>
        <v>556.41579581900396</v>
      </c>
      <c r="N85" s="16">
        <f t="shared" si="18"/>
        <v>0.092636931275167797</v>
      </c>
      <c r="O85" s="17">
        <f t="shared" si="19"/>
        <v>0.097212612685424901</v>
      </c>
    </row>
    <row r="86" ht="14.25">
      <c r="A86" s="13">
        <v>7.2000000000000002</v>
      </c>
      <c r="B86" s="13">
        <v>1.7773000000000001</v>
      </c>
      <c r="C86" s="18">
        <v>40890</v>
      </c>
      <c r="G86" s="19">
        <f t="shared" si="13"/>
        <v>14.9</v>
      </c>
      <c r="H86" s="19">
        <f t="shared" si="14"/>
        <v>9.1999999999999993</v>
      </c>
      <c r="I86" s="5">
        <f t="shared" si="20"/>
        <v>989.99176</v>
      </c>
      <c r="J86" s="20">
        <f t="shared" si="21"/>
        <v>1.399742185</v>
      </c>
      <c r="K86" s="21">
        <f t="shared" si="15"/>
        <v>13.500257814999999</v>
      </c>
      <c r="L86" s="5">
        <f t="shared" si="16"/>
        <v>73.331322524821005</v>
      </c>
      <c r="M86" s="15">
        <f t="shared" si="17"/>
        <v>557.606198717604</v>
      </c>
      <c r="N86" s="16">
        <f t="shared" si="18"/>
        <v>0.093942428523489899</v>
      </c>
      <c r="O86" s="17">
        <f t="shared" si="19"/>
        <v>0.098652430281975206</v>
      </c>
    </row>
    <row r="87" ht="14.25">
      <c r="A87" s="13">
        <v>7.2999999999999998</v>
      </c>
      <c r="B87" s="13">
        <v>1.7979000000000001</v>
      </c>
      <c r="C87" s="18">
        <v>41045</v>
      </c>
      <c r="G87" s="19">
        <f t="shared" si="13"/>
        <v>14.9</v>
      </c>
      <c r="H87" s="19">
        <f t="shared" si="14"/>
        <v>9.1999999999999993</v>
      </c>
      <c r="I87" s="5">
        <f t="shared" si="20"/>
        <v>989.99176</v>
      </c>
      <c r="J87" s="20">
        <f t="shared" si="21"/>
        <v>1.4189109925000001</v>
      </c>
      <c r="K87" s="21">
        <f t="shared" si="15"/>
        <v>13.4810890075</v>
      </c>
      <c r="L87" s="5">
        <f t="shared" si="16"/>
        <v>73.435592588197693</v>
      </c>
      <c r="M87" s="15">
        <f t="shared" si="17"/>
        <v>558.92515541021999</v>
      </c>
      <c r="N87" s="16">
        <f t="shared" si="18"/>
        <v>0.095228925671140899</v>
      </c>
      <c r="O87" s="17">
        <f t="shared" si="19"/>
        <v>0.100073323823811</v>
      </c>
    </row>
    <row r="88" ht="14.25">
      <c r="A88" s="13">
        <v>7.4000000000000004</v>
      </c>
      <c r="B88" s="13">
        <v>1.8187</v>
      </c>
      <c r="C88" s="18">
        <v>41199</v>
      </c>
      <c r="G88" s="19">
        <f t="shared" si="13"/>
        <v>14.9</v>
      </c>
      <c r="H88" s="19">
        <f t="shared" si="14"/>
        <v>9.1999999999999993</v>
      </c>
      <c r="I88" s="5">
        <f t="shared" si="20"/>
        <v>989.99176</v>
      </c>
      <c r="J88" s="20">
        <f t="shared" si="21"/>
        <v>1.4382890335</v>
      </c>
      <c r="K88" s="21">
        <f t="shared" si="15"/>
        <v>13.4617109665</v>
      </c>
      <c r="L88" s="5">
        <f t="shared" si="16"/>
        <v>73.541302622202593</v>
      </c>
      <c r="M88" s="15">
        <f t="shared" si="17"/>
        <v>560.21580433036502</v>
      </c>
      <c r="N88" s="16">
        <f t="shared" si="18"/>
        <v>0.096529465335570497</v>
      </c>
      <c r="O88" s="17">
        <f t="shared" si="19"/>
        <v>0.101511781917257</v>
      </c>
    </row>
    <row r="89" ht="14.25">
      <c r="A89" s="13">
        <v>7.5</v>
      </c>
      <c r="B89" s="13">
        <v>1.8393999999999999</v>
      </c>
      <c r="C89" s="18">
        <v>41344</v>
      </c>
      <c r="G89" s="19">
        <f t="shared" si="13"/>
        <v>14.9</v>
      </c>
      <c r="H89" s="19">
        <f t="shared" si="14"/>
        <v>9.1999999999999993</v>
      </c>
      <c r="I89" s="5">
        <f t="shared" si="20"/>
        <v>989.99176</v>
      </c>
      <c r="J89" s="20">
        <f t="shared" si="21"/>
        <v>1.457650176</v>
      </c>
      <c r="K89" s="21">
        <f t="shared" si="15"/>
        <v>13.442349824000001</v>
      </c>
      <c r="L89" s="5">
        <f t="shared" si="16"/>
        <v>73.647224849963806</v>
      </c>
      <c r="M89" s="15">
        <f t="shared" si="17"/>
        <v>561.37892614728003</v>
      </c>
      <c r="N89" s="16">
        <f t="shared" si="18"/>
        <v>0.097828870872483195</v>
      </c>
      <c r="O89" s="17">
        <f t="shared" si="19"/>
        <v>0.10295105504356999</v>
      </c>
    </row>
    <row r="90" ht="14.25">
      <c r="A90" s="13">
        <v>7.5999999999999996</v>
      </c>
      <c r="B90" s="13">
        <v>1.8607</v>
      </c>
      <c r="C90" s="18">
        <v>41503</v>
      </c>
      <c r="G90" s="19">
        <f t="shared" si="13"/>
        <v>14.9</v>
      </c>
      <c r="H90" s="19">
        <f t="shared" si="14"/>
        <v>9.1999999999999993</v>
      </c>
      <c r="I90" s="5">
        <f t="shared" si="20"/>
        <v>989.99176</v>
      </c>
      <c r="J90" s="20">
        <f t="shared" si="21"/>
        <v>1.4774820495000001</v>
      </c>
      <c r="K90" s="21">
        <f t="shared" si="15"/>
        <v>13.4225179505</v>
      </c>
      <c r="L90" s="5">
        <f t="shared" si="16"/>
        <v>73.756039191076098</v>
      </c>
      <c r="M90" s="15">
        <f t="shared" si="17"/>
        <v>562.706463839256</v>
      </c>
      <c r="N90" s="16">
        <f t="shared" si="18"/>
        <v>0.099159869093959699</v>
      </c>
      <c r="O90" s="17">
        <f t="shared" si="19"/>
        <v>0.104427472293708</v>
      </c>
    </row>
    <row r="91" ht="14.25">
      <c r="A91" s="13">
        <v>7.7000000000000002</v>
      </c>
      <c r="B91" s="13">
        <v>1.8813</v>
      </c>
      <c r="C91" s="18">
        <v>41650</v>
      </c>
      <c r="G91" s="19">
        <f t="shared" si="13"/>
        <v>14.9</v>
      </c>
      <c r="H91" s="19">
        <f t="shared" si="14"/>
        <v>9.1999999999999993</v>
      </c>
      <c r="I91" s="5">
        <f t="shared" si="20"/>
        <v>989.99176</v>
      </c>
      <c r="J91" s="20">
        <f t="shared" si="21"/>
        <v>1.496724725</v>
      </c>
      <c r="K91" s="21">
        <f t="shared" si="15"/>
        <v>13.403275275</v>
      </c>
      <c r="L91" s="5">
        <f t="shared" si="16"/>
        <v>73.8619284979208</v>
      </c>
      <c r="M91" s="15">
        <f t="shared" si="17"/>
        <v>563.88996126972802</v>
      </c>
      <c r="N91" s="16">
        <f t="shared" si="18"/>
        <v>0.10045132382550299</v>
      </c>
      <c r="O91" s="17">
        <f t="shared" si="19"/>
        <v>0.105862112353644</v>
      </c>
    </row>
    <row r="92" ht="14.25">
      <c r="A92" s="13">
        <v>7.7999999999999998</v>
      </c>
      <c r="B92" s="13">
        <v>1.9018999999999999</v>
      </c>
      <c r="C92" s="18">
        <v>41789</v>
      </c>
      <c r="G92" s="19">
        <f t="shared" si="13"/>
        <v>14.9</v>
      </c>
      <c r="H92" s="19">
        <f t="shared" si="14"/>
        <v>9.1999999999999993</v>
      </c>
      <c r="I92" s="5">
        <f t="shared" si="20"/>
        <v>989.99176</v>
      </c>
      <c r="J92" s="20">
        <f t="shared" si="21"/>
        <v>1.5160412685</v>
      </c>
      <c r="K92" s="21">
        <f t="shared" si="15"/>
        <v>13.3839587315</v>
      </c>
      <c r="L92" s="5">
        <f t="shared" si="16"/>
        <v>73.968530526770905</v>
      </c>
      <c r="M92" s="15">
        <f t="shared" si="17"/>
        <v>564.95647138583604</v>
      </c>
      <c r="N92" s="16">
        <f t="shared" si="18"/>
        <v>0.10174773614094</v>
      </c>
      <c r="O92" s="17">
        <f t="shared" si="19"/>
        <v>0.10730433269214699</v>
      </c>
    </row>
    <row r="93" ht="14.25">
      <c r="A93" s="13">
        <v>7.9000000000000004</v>
      </c>
      <c r="B93" s="13">
        <v>1.9225000000000001</v>
      </c>
      <c r="C93" s="18">
        <v>41941</v>
      </c>
      <c r="G93" s="19">
        <f t="shared" si="13"/>
        <v>14.9</v>
      </c>
      <c r="H93" s="19">
        <f t="shared" si="14"/>
        <v>9.1999999999999993</v>
      </c>
      <c r="I93" s="5">
        <f t="shared" si="20"/>
        <v>989.99176</v>
      </c>
      <c r="J93" s="20">
        <f t="shared" si="21"/>
        <v>1.5352377765</v>
      </c>
      <c r="K93" s="21">
        <f t="shared" si="15"/>
        <v>13.3647622235</v>
      </c>
      <c r="L93" s="5">
        <f t="shared" si="16"/>
        <v>74.074775401484004</v>
      </c>
      <c r="M93" s="15">
        <f t="shared" si="17"/>
        <v>566.19813928129395</v>
      </c>
      <c r="N93" s="16">
        <f t="shared" si="18"/>
        <v>0.10303609238255</v>
      </c>
      <c r="O93" s="17">
        <f t="shared" si="19"/>
        <v>0.10873965450270601</v>
      </c>
    </row>
    <row r="94" ht="14.25">
      <c r="A94" s="13">
        <v>8</v>
      </c>
      <c r="B94" s="13">
        <v>1.9432</v>
      </c>
      <c r="C94" s="18">
        <v>42087</v>
      </c>
      <c r="G94" s="19">
        <f t="shared" si="13"/>
        <v>14.9</v>
      </c>
      <c r="H94" s="19">
        <f t="shared" si="14"/>
        <v>9.1999999999999993</v>
      </c>
      <c r="I94" s="5">
        <f t="shared" si="20"/>
        <v>989.99176</v>
      </c>
      <c r="J94" s="20">
        <f t="shared" si="21"/>
        <v>1.5545896855000001</v>
      </c>
      <c r="K94" s="21">
        <f t="shared" si="15"/>
        <v>13.3454103145</v>
      </c>
      <c r="L94" s="5">
        <f t="shared" si="16"/>
        <v>74.182189731877898</v>
      </c>
      <c r="M94" s="15">
        <f t="shared" si="17"/>
        <v>567.34642307160402</v>
      </c>
      <c r="N94" s="16">
        <f t="shared" si="18"/>
        <v>0.104334878221477</v>
      </c>
      <c r="O94" s="17">
        <f t="shared" si="19"/>
        <v>0.11018868388344399</v>
      </c>
    </row>
    <row r="95" ht="14.25">
      <c r="A95" s="13">
        <v>8.0999999999999996</v>
      </c>
      <c r="B95" s="13">
        <v>1.9639</v>
      </c>
      <c r="C95" s="18">
        <v>42228</v>
      </c>
      <c r="G95" s="19">
        <f t="shared" si="13"/>
        <v>14.9</v>
      </c>
      <c r="H95" s="19">
        <f t="shared" si="14"/>
        <v>9.1999999999999993</v>
      </c>
      <c r="I95" s="5">
        <f t="shared" si="20"/>
        <v>989.99176</v>
      </c>
      <c r="J95" s="20">
        <f t="shared" si="21"/>
        <v>1.573987762</v>
      </c>
      <c r="K95" s="21">
        <f t="shared" si="15"/>
        <v>13.326012238000001</v>
      </c>
      <c r="L95" s="5">
        <f t="shared" si="16"/>
        <v>74.290173408138799</v>
      </c>
      <c r="M95" s="15">
        <f t="shared" si="17"/>
        <v>568.41972582303504</v>
      </c>
      <c r="N95" s="16">
        <f t="shared" si="18"/>
        <v>0.10563676255033599</v>
      </c>
      <c r="O95" s="17">
        <f t="shared" si="19"/>
        <v>0.111643280456394</v>
      </c>
    </row>
    <row r="96" ht="14.25">
      <c r="A96" s="13">
        <v>8.1999999999999993</v>
      </c>
      <c r="B96" s="13">
        <v>1.9845999999999999</v>
      </c>
      <c r="C96" s="18">
        <v>42374</v>
      </c>
      <c r="G96" s="19">
        <f t="shared" si="13"/>
        <v>14.9</v>
      </c>
      <c r="H96" s="19">
        <f t="shared" si="14"/>
        <v>9.1999999999999993</v>
      </c>
      <c r="I96" s="5">
        <f t="shared" si="20"/>
        <v>989.99176</v>
      </c>
      <c r="J96" s="20">
        <f t="shared" si="21"/>
        <v>1.5933396710000001</v>
      </c>
      <c r="K96" s="21">
        <f t="shared" si="15"/>
        <v>13.306660329</v>
      </c>
      <c r="L96" s="5">
        <f t="shared" si="16"/>
        <v>74.398213790912806</v>
      </c>
      <c r="M96" s="15">
        <f t="shared" si="17"/>
        <v>569.55668477588699</v>
      </c>
      <c r="N96" s="16">
        <f t="shared" si="18"/>
        <v>0.106935548389262</v>
      </c>
      <c r="O96" s="17">
        <f t="shared" si="19"/>
        <v>0.113096526453928</v>
      </c>
    </row>
    <row r="97" ht="14.25">
      <c r="A97" s="13">
        <v>8.3000000000000007</v>
      </c>
      <c r="B97" s="13">
        <v>2.0053000000000001</v>
      </c>
      <c r="C97" s="18">
        <v>42523</v>
      </c>
      <c r="G97" s="19">
        <f t="shared" si="13"/>
        <v>14.9</v>
      </c>
      <c r="H97" s="19">
        <f t="shared" si="14"/>
        <v>9.1999999999999993</v>
      </c>
      <c r="I97" s="5">
        <f t="shared" si="20"/>
        <v>989.99176</v>
      </c>
      <c r="J97" s="20">
        <f t="shared" si="21"/>
        <v>1.6126638794999999</v>
      </c>
      <c r="K97" s="21">
        <f t="shared" si="15"/>
        <v>13.287336120499999</v>
      </c>
      <c r="L97" s="5">
        <f t="shared" si="16"/>
        <v>74.506413552120407</v>
      </c>
      <c r="M97" s="15">
        <f t="shared" si="17"/>
        <v>570.72939056787902</v>
      </c>
      <c r="N97" s="16">
        <f t="shared" si="18"/>
        <v>0.108232475134228</v>
      </c>
      <c r="O97" s="17">
        <f t="shared" si="19"/>
        <v>0.114549802717823</v>
      </c>
    </row>
    <row r="98" ht="14.25">
      <c r="A98" s="13">
        <v>8.4000000000000004</v>
      </c>
      <c r="B98" s="13">
        <v>2.0266000000000002</v>
      </c>
      <c r="C98" s="18">
        <v>42670</v>
      </c>
      <c r="G98" s="19">
        <f t="shared" si="13"/>
        <v>14.9</v>
      </c>
      <c r="H98" s="19">
        <f t="shared" si="14"/>
        <v>9.1999999999999993</v>
      </c>
      <c r="I98" s="5">
        <f t="shared" si="20"/>
        <v>989.99176</v>
      </c>
      <c r="J98" s="20">
        <f t="shared" si="21"/>
        <v>1.632606555</v>
      </c>
      <c r="K98" s="21">
        <f t="shared" si="15"/>
        <v>13.267393445</v>
      </c>
      <c r="L98" s="5">
        <f t="shared" si="16"/>
        <v>74.618406705432605</v>
      </c>
      <c r="M98" s="15">
        <f t="shared" si="17"/>
        <v>571.842818467651</v>
      </c>
      <c r="N98" s="16">
        <f t="shared" si="18"/>
        <v>0.109570909731544</v>
      </c>
      <c r="O98" s="17">
        <f t="shared" si="19"/>
        <v>0.116051808543194</v>
      </c>
    </row>
    <row r="99" ht="14.25">
      <c r="A99" s="13">
        <v>8.5</v>
      </c>
      <c r="B99" s="13">
        <v>2.0472999999999999</v>
      </c>
      <c r="C99" s="18">
        <v>42816</v>
      </c>
      <c r="G99" s="19">
        <f t="shared" si="13"/>
        <v>14.9</v>
      </c>
      <c r="H99" s="19">
        <f t="shared" si="14"/>
        <v>9.1999999999999993</v>
      </c>
      <c r="I99" s="5">
        <f t="shared" si="20"/>
        <v>989.99176</v>
      </c>
      <c r="J99" s="20">
        <f t="shared" si="21"/>
        <v>1.651958464</v>
      </c>
      <c r="K99" s="21">
        <f t="shared" si="15"/>
        <v>13.248041536000001</v>
      </c>
      <c r="L99" s="5">
        <f t="shared" si="16"/>
        <v>74.727404598620396</v>
      </c>
      <c r="M99" s="15">
        <f t="shared" si="17"/>
        <v>572.96249254173199</v>
      </c>
      <c r="N99" s="16">
        <f t="shared" si="18"/>
        <v>0.11086969557046999</v>
      </c>
      <c r="O99" s="17">
        <f t="shared" si="19"/>
        <v>0.11751148004772401</v>
      </c>
    </row>
    <row r="100" ht="14.25">
      <c r="A100" s="13">
        <v>8.5999999999999996</v>
      </c>
      <c r="B100" s="13">
        <v>2.0678999999999998</v>
      </c>
      <c r="C100" s="18">
        <v>42969</v>
      </c>
      <c r="G100" s="19">
        <f t="shared" si="13"/>
        <v>14.9</v>
      </c>
      <c r="H100" s="19">
        <f t="shared" si="14"/>
        <v>9.1999999999999993</v>
      </c>
      <c r="I100" s="5">
        <f t="shared" ref="I100:I163" si="22">(3.14*POWER(H100,2)*0.25*G100)</f>
        <v>989.99176</v>
      </c>
      <c r="J100" s="20">
        <f t="shared" ref="J100:J163" si="23">B100-C100/(2*10^5/1.8467)</f>
        <v>1.6711457384999999</v>
      </c>
      <c r="K100" s="21">
        <f t="shared" ref="K100:K163" si="24">G100-J100</f>
        <v>13.2288542615</v>
      </c>
      <c r="L100" s="5">
        <f t="shared" ref="L100:L163" si="25">I100/K100</f>
        <v>74.8357900412568</v>
      </c>
      <c r="M100" s="15">
        <f t="shared" ref="M100:M163" si="26">C100/L100</f>
        <v>574.177141395999</v>
      </c>
      <c r="N100" s="16">
        <f t="shared" ref="N100:N163" si="27">J100/G100</f>
        <v>0.112157432114094</v>
      </c>
      <c r="O100" s="17">
        <f t="shared" ref="O100:O163" si="28">LN(L100/(3.14*H100^2/4))</f>
        <v>0.118960840124189</v>
      </c>
    </row>
    <row r="101" ht="14.25">
      <c r="A101" s="13">
        <v>8.6999999999999993</v>
      </c>
      <c r="B101" s="13">
        <v>2.0886</v>
      </c>
      <c r="C101" s="18">
        <v>43108</v>
      </c>
      <c r="G101" s="19">
        <f t="shared" si="13"/>
        <v>14.9</v>
      </c>
      <c r="H101" s="19">
        <f t="shared" si="14"/>
        <v>9.1999999999999993</v>
      </c>
      <c r="I101" s="5">
        <f t="shared" si="22"/>
        <v>989.99176</v>
      </c>
      <c r="J101" s="20">
        <f t="shared" si="23"/>
        <v>1.6905622819999999</v>
      </c>
      <c r="K101" s="21">
        <f t="shared" si="24"/>
        <v>13.209437718</v>
      </c>
      <c r="L101" s="5">
        <f t="shared" si="25"/>
        <v>74.945791118041001</v>
      </c>
      <c r="M101" s="15">
        <f t="shared" si="26"/>
        <v>575.18907141968998</v>
      </c>
      <c r="N101" s="16">
        <f t="shared" si="27"/>
        <v>0.113460555838926</v>
      </c>
      <c r="O101" s="17">
        <f t="shared" si="28"/>
        <v>0.120429660198184</v>
      </c>
    </row>
    <row r="102" ht="14.25">
      <c r="A102" s="13">
        <v>8.8000000000000007</v>
      </c>
      <c r="B102" s="13">
        <v>2.1093000000000002</v>
      </c>
      <c r="C102" s="18">
        <v>43254</v>
      </c>
      <c r="G102" s="19">
        <f t="shared" si="13"/>
        <v>14.9</v>
      </c>
      <c r="H102" s="19">
        <f t="shared" si="14"/>
        <v>9.1999999999999993</v>
      </c>
      <c r="I102" s="5">
        <f t="shared" si="22"/>
        <v>989.99176</v>
      </c>
      <c r="J102" s="20">
        <f t="shared" si="23"/>
        <v>1.709914191</v>
      </c>
      <c r="K102" s="21">
        <f t="shared" si="24"/>
        <v>13.190085808999999</v>
      </c>
      <c r="L102" s="5">
        <f t="shared" si="25"/>
        <v>75.055748259385695</v>
      </c>
      <c r="M102" s="15">
        <f t="shared" si="26"/>
        <v>576.29163659148605</v>
      </c>
      <c r="N102" s="16">
        <f t="shared" si="27"/>
        <v>0.114759341677852</v>
      </c>
      <c r="O102" s="17">
        <f t="shared" si="28"/>
        <v>0.121895740633041</v>
      </c>
    </row>
    <row r="103" ht="14.25">
      <c r="A103" s="13">
        <v>8.9000000000000004</v>
      </c>
      <c r="B103" s="13">
        <v>2.1297999999999999</v>
      </c>
      <c r="C103" s="18">
        <v>43402</v>
      </c>
      <c r="G103" s="19">
        <f t="shared" si="13"/>
        <v>14.9</v>
      </c>
      <c r="H103" s="19">
        <f t="shared" si="14"/>
        <v>9.1999999999999993</v>
      </c>
      <c r="I103" s="5">
        <f t="shared" si="22"/>
        <v>989.99176</v>
      </c>
      <c r="J103" s="20">
        <f t="shared" si="23"/>
        <v>1.729047633</v>
      </c>
      <c r="K103" s="21">
        <f t="shared" si="24"/>
        <v>13.170952367</v>
      </c>
      <c r="L103" s="5">
        <f t="shared" si="25"/>
        <v>75.164781742012707</v>
      </c>
      <c r="M103" s="15">
        <f t="shared" si="26"/>
        <v>577.42467940595202</v>
      </c>
      <c r="N103" s="16">
        <f t="shared" si="27"/>
        <v>0.116043465302013</v>
      </c>
      <c r="O103" s="17">
        <f t="shared" si="28"/>
        <v>0.12334738644700401</v>
      </c>
    </row>
    <row r="104" ht="14.25">
      <c r="A104" s="13">
        <v>9</v>
      </c>
      <c r="B104" s="13">
        <v>2.1503999999999999</v>
      </c>
      <c r="C104" s="18">
        <v>43541</v>
      </c>
      <c r="G104" s="19">
        <f t="shared" si="13"/>
        <v>14.9</v>
      </c>
      <c r="H104" s="19">
        <f t="shared" si="14"/>
        <v>9.1999999999999993</v>
      </c>
      <c r="I104" s="5">
        <f t="shared" si="22"/>
        <v>989.99176</v>
      </c>
      <c r="J104" s="20">
        <f t="shared" si="23"/>
        <v>1.7483641765</v>
      </c>
      <c r="K104" s="21">
        <f t="shared" si="24"/>
        <v>13.151635823499999</v>
      </c>
      <c r="L104" s="5">
        <f t="shared" si="25"/>
        <v>75.275180463181101</v>
      </c>
      <c r="M104" s="15">
        <f t="shared" si="26"/>
        <v>578.42438546257597</v>
      </c>
      <c r="N104" s="16">
        <f t="shared" si="27"/>
        <v>0.11733987761745</v>
      </c>
      <c r="O104" s="17">
        <f t="shared" si="28"/>
        <v>0.12481506483999801</v>
      </c>
    </row>
    <row r="105" ht="14.25">
      <c r="A105" s="13">
        <v>9.0999999999999996</v>
      </c>
      <c r="B105" s="13">
        <v>2.1711</v>
      </c>
      <c r="C105" s="18">
        <v>43690</v>
      </c>
      <c r="G105" s="19">
        <f t="shared" si="13"/>
        <v>14.9</v>
      </c>
      <c r="H105" s="19">
        <f t="shared" si="14"/>
        <v>9.1999999999999993</v>
      </c>
      <c r="I105" s="5">
        <f t="shared" si="22"/>
        <v>989.99176</v>
      </c>
      <c r="J105" s="20">
        <f t="shared" si="23"/>
        <v>1.767688385</v>
      </c>
      <c r="K105" s="21">
        <f t="shared" si="24"/>
        <v>13.132311615000001</v>
      </c>
      <c r="L105" s="5">
        <f t="shared" si="25"/>
        <v>75.3859479597796</v>
      </c>
      <c r="M105" s="15">
        <f t="shared" si="26"/>
        <v>579.550979756993</v>
      </c>
      <c r="N105" s="16">
        <f t="shared" si="27"/>
        <v>0.118636804362416</v>
      </c>
      <c r="O105" s="17">
        <f t="shared" si="28"/>
        <v>0.12628548415406901</v>
      </c>
    </row>
    <row r="106" ht="14.25">
      <c r="A106" s="13">
        <v>9.1999999999999993</v>
      </c>
      <c r="B106" s="13">
        <v>2.1924000000000001</v>
      </c>
      <c r="C106" s="18">
        <v>43847</v>
      </c>
      <c r="G106" s="19">
        <f t="shared" si="13"/>
        <v>14.9</v>
      </c>
      <c r="H106" s="19">
        <f t="shared" si="14"/>
        <v>9.1999999999999993</v>
      </c>
      <c r="I106" s="5">
        <f t="shared" si="22"/>
        <v>989.99176</v>
      </c>
      <c r="J106" s="20">
        <f t="shared" si="23"/>
        <v>1.7875387254999999</v>
      </c>
      <c r="K106" s="21">
        <f t="shared" si="24"/>
        <v>13.112461274499999</v>
      </c>
      <c r="L106" s="5">
        <f t="shared" si="25"/>
        <v>75.500071212812799</v>
      </c>
      <c r="M106" s="15">
        <f t="shared" si="26"/>
        <v>580.75441911051996</v>
      </c>
      <c r="N106" s="16">
        <f t="shared" si="27"/>
        <v>0.11996904197986601</v>
      </c>
      <c r="O106" s="17">
        <f t="shared" si="28"/>
        <v>0.127798192560337</v>
      </c>
    </row>
    <row r="107" ht="14.25">
      <c r="A107" s="13">
        <v>9.3000000000000007</v>
      </c>
      <c r="B107" s="13">
        <v>2.2130999999999998</v>
      </c>
      <c r="C107" s="18">
        <v>43984</v>
      </c>
      <c r="G107" s="19">
        <f t="shared" si="13"/>
        <v>14.9</v>
      </c>
      <c r="H107" s="19">
        <f t="shared" si="14"/>
        <v>9.1999999999999993</v>
      </c>
      <c r="I107" s="5">
        <f t="shared" si="22"/>
        <v>989.99176</v>
      </c>
      <c r="J107" s="20">
        <f t="shared" si="23"/>
        <v>1.806973736</v>
      </c>
      <c r="K107" s="21">
        <f t="shared" si="24"/>
        <v>13.093026264000001</v>
      </c>
      <c r="L107" s="5">
        <f t="shared" si="25"/>
        <v>75.612141917261496</v>
      </c>
      <c r="M107" s="15">
        <f t="shared" si="26"/>
        <v>581.70551560527804</v>
      </c>
      <c r="N107" s="16">
        <f t="shared" si="27"/>
        <v>0.121273405100671</v>
      </c>
      <c r="O107" s="17">
        <f t="shared" si="28"/>
        <v>0.12928147075042701</v>
      </c>
    </row>
    <row r="108" ht="14.25">
      <c r="A108" s="13">
        <v>9.4000000000000004</v>
      </c>
      <c r="B108" s="13">
        <v>2.2338</v>
      </c>
      <c r="C108" s="18">
        <v>44124</v>
      </c>
      <c r="G108" s="19">
        <f t="shared" si="13"/>
        <v>14.9</v>
      </c>
      <c r="H108" s="19">
        <f t="shared" si="14"/>
        <v>9.1999999999999993</v>
      </c>
      <c r="I108" s="5">
        <f t="shared" si="22"/>
        <v>989.99176</v>
      </c>
      <c r="J108" s="20">
        <f t="shared" si="23"/>
        <v>1.8263810460000001</v>
      </c>
      <c r="K108" s="21">
        <f t="shared" si="24"/>
        <v>13.073618954000001</v>
      </c>
      <c r="L108" s="5">
        <f t="shared" si="25"/>
        <v>75.724385381226199</v>
      </c>
      <c r="M108" s="15">
        <f t="shared" si="26"/>
        <v>582.69208495866303</v>
      </c>
      <c r="N108" s="16">
        <f t="shared" si="27"/>
        <v>0.12257590912751699</v>
      </c>
      <c r="O108" s="17">
        <f t="shared" si="28"/>
        <v>0.13076483351221099</v>
      </c>
    </row>
    <row r="109" ht="14.25">
      <c r="A109" s="13">
        <v>9.5</v>
      </c>
      <c r="B109" s="13">
        <v>2.2747000000000002</v>
      </c>
      <c r="C109" s="18">
        <v>44405</v>
      </c>
      <c r="G109" s="19">
        <f t="shared" si="13"/>
        <v>14.9</v>
      </c>
      <c r="H109" s="19">
        <f t="shared" si="14"/>
        <v>9.1999999999999993</v>
      </c>
      <c r="I109" s="5">
        <f t="shared" si="22"/>
        <v>989.99176</v>
      </c>
      <c r="J109" s="20">
        <f t="shared" si="23"/>
        <v>1.8646864325000001</v>
      </c>
      <c r="K109" s="21">
        <f t="shared" si="24"/>
        <v>13.035313567499999</v>
      </c>
      <c r="L109" s="5">
        <f t="shared" si="25"/>
        <v>75.946907979895002</v>
      </c>
      <c r="M109" s="15">
        <f t="shared" si="26"/>
        <v>584.68476441141104</v>
      </c>
      <c r="N109" s="16">
        <f t="shared" si="27"/>
        <v>0.12514674043624199</v>
      </c>
      <c r="O109" s="17">
        <f t="shared" si="28"/>
        <v>0.133699110044007</v>
      </c>
    </row>
    <row r="110" ht="14.25">
      <c r="A110" s="13">
        <v>9.5999999999999996</v>
      </c>
      <c r="B110" s="13">
        <v>2.2953999999999999</v>
      </c>
      <c r="C110" s="18">
        <v>44549</v>
      </c>
      <c r="G110" s="19">
        <f t="shared" si="13"/>
        <v>14.9</v>
      </c>
      <c r="H110" s="19">
        <f t="shared" si="14"/>
        <v>9.1999999999999993</v>
      </c>
      <c r="I110" s="5">
        <f t="shared" si="22"/>
        <v>989.99176</v>
      </c>
      <c r="J110" s="20">
        <f t="shared" si="23"/>
        <v>1.8840568085</v>
      </c>
      <c r="K110" s="21">
        <f t="shared" si="24"/>
        <v>13.0159431915</v>
      </c>
      <c r="L110" s="5">
        <f t="shared" si="25"/>
        <v>76.059932456259403</v>
      </c>
      <c r="M110" s="15">
        <f t="shared" si="26"/>
        <v>585.70917119364105</v>
      </c>
      <c r="N110" s="16">
        <f t="shared" si="27"/>
        <v>0.12644676567114099</v>
      </c>
      <c r="O110" s="17">
        <f t="shared" si="28"/>
        <v>0.135186207557108</v>
      </c>
    </row>
    <row r="111" ht="14.25">
      <c r="A111" s="13">
        <v>9.6999999999999993</v>
      </c>
      <c r="B111" s="13">
        <v>2.3161</v>
      </c>
      <c r="C111" s="18">
        <v>44684</v>
      </c>
      <c r="G111" s="19">
        <f t="shared" si="13"/>
        <v>14.9</v>
      </c>
      <c r="H111" s="19">
        <f t="shared" si="14"/>
        <v>9.1999999999999993</v>
      </c>
      <c r="I111" s="5">
        <f t="shared" si="22"/>
        <v>989.99176</v>
      </c>
      <c r="J111" s="20">
        <f t="shared" si="23"/>
        <v>1.9035102859999999</v>
      </c>
      <c r="K111" s="21">
        <f t="shared" si="24"/>
        <v>12.996489714000001</v>
      </c>
      <c r="L111" s="5">
        <f t="shared" si="25"/>
        <v>76.173780904359703</v>
      </c>
      <c r="M111" s="15">
        <f t="shared" si="26"/>
        <v>586.60604041833301</v>
      </c>
      <c r="N111" s="16">
        <f t="shared" si="27"/>
        <v>0.12775236818791899</v>
      </c>
      <c r="O111" s="17">
        <f t="shared" si="28"/>
        <v>0.136681913952381</v>
      </c>
    </row>
    <row r="112" ht="14.25">
      <c r="A112" s="13">
        <v>9.8000000000000007</v>
      </c>
      <c r="B112" s="13">
        <v>2.3369</v>
      </c>
      <c r="C112" s="18">
        <v>44829</v>
      </c>
      <c r="G112" s="19">
        <f t="shared" si="13"/>
        <v>14.9</v>
      </c>
      <c r="H112" s="19">
        <f t="shared" si="14"/>
        <v>9.1999999999999993</v>
      </c>
      <c r="I112" s="5">
        <f t="shared" si="22"/>
        <v>989.99176</v>
      </c>
      <c r="J112" s="20">
        <f t="shared" si="23"/>
        <v>1.9229714284999999</v>
      </c>
      <c r="K112" s="21">
        <f t="shared" si="24"/>
        <v>12.9770285715</v>
      </c>
      <c r="L112" s="5">
        <f t="shared" si="25"/>
        <v>76.288015746086003</v>
      </c>
      <c r="M112" s="15">
        <f t="shared" si="26"/>
        <v>587.62833928211001</v>
      </c>
      <c r="N112" s="16">
        <f t="shared" si="27"/>
        <v>0.12905848513422799</v>
      </c>
      <c r="O112" s="17">
        <f t="shared" si="28"/>
        <v>0.13818045149573099</v>
      </c>
    </row>
    <row r="113" ht="14.25">
      <c r="A113" s="13">
        <v>9.9000000000000004</v>
      </c>
      <c r="B113" s="13">
        <v>2.3582000000000001</v>
      </c>
      <c r="C113" s="18">
        <v>44971</v>
      </c>
      <c r="G113" s="19">
        <f t="shared" si="13"/>
        <v>14.9</v>
      </c>
      <c r="H113" s="19">
        <f t="shared" si="14"/>
        <v>9.1999999999999993</v>
      </c>
      <c r="I113" s="5">
        <f t="shared" si="22"/>
        <v>989.99176</v>
      </c>
      <c r="J113" s="20">
        <f t="shared" si="23"/>
        <v>1.9429602715000001</v>
      </c>
      <c r="K113" s="21">
        <f t="shared" si="24"/>
        <v>12.9570397285</v>
      </c>
      <c r="L113" s="5">
        <f t="shared" si="25"/>
        <v>76.405705372843599</v>
      </c>
      <c r="M113" s="15">
        <f t="shared" si="26"/>
        <v>588.58170054907703</v>
      </c>
      <c r="N113" s="16">
        <f t="shared" si="27"/>
        <v>0.13040001822147701</v>
      </c>
      <c r="O113" s="17">
        <f t="shared" si="28"/>
        <v>0.13972196412899701</v>
      </c>
    </row>
    <row r="114" ht="14.25">
      <c r="A114" s="13">
        <v>10</v>
      </c>
      <c r="B114" s="13">
        <v>2.3788</v>
      </c>
      <c r="C114" s="18">
        <v>45112</v>
      </c>
      <c r="G114" s="19">
        <f t="shared" si="13"/>
        <v>14.9</v>
      </c>
      <c r="H114" s="19">
        <f t="shared" si="14"/>
        <v>9.1999999999999993</v>
      </c>
      <c r="I114" s="5">
        <f t="shared" si="22"/>
        <v>989.99176</v>
      </c>
      <c r="J114" s="20">
        <f t="shared" si="23"/>
        <v>1.962258348</v>
      </c>
      <c r="K114" s="21">
        <f t="shared" si="24"/>
        <v>12.937741652</v>
      </c>
      <c r="L114" s="5">
        <f t="shared" si="25"/>
        <v>76.519672955979999</v>
      </c>
      <c r="M114" s="15">
        <f t="shared" si="26"/>
        <v>589.54773664482195</v>
      </c>
      <c r="N114" s="16">
        <f t="shared" si="27"/>
        <v>0.13169519114094</v>
      </c>
      <c r="O114" s="17">
        <f t="shared" si="28"/>
        <v>0.141212463684806</v>
      </c>
    </row>
    <row r="115" ht="14.25">
      <c r="A115" s="13">
        <v>10.1</v>
      </c>
      <c r="B115" s="13">
        <v>2.3995000000000002</v>
      </c>
      <c r="C115" s="18">
        <v>45250</v>
      </c>
      <c r="G115" s="19">
        <f t="shared" si="13"/>
        <v>14.9</v>
      </c>
      <c r="H115" s="19">
        <f t="shared" si="14"/>
        <v>9.1999999999999993</v>
      </c>
      <c r="I115" s="5">
        <f t="shared" si="22"/>
        <v>989.99176</v>
      </c>
      <c r="J115" s="20">
        <f t="shared" si="23"/>
        <v>1.9816841249999999</v>
      </c>
      <c r="K115" s="21">
        <f t="shared" si="24"/>
        <v>12.918315874999999</v>
      </c>
      <c r="L115" s="5">
        <f t="shared" si="25"/>
        <v>76.634738581974801</v>
      </c>
      <c r="M115" s="15">
        <f t="shared" si="26"/>
        <v>590.46329167805402</v>
      </c>
      <c r="N115" s="16">
        <f t="shared" si="27"/>
        <v>0.132998934563758</v>
      </c>
      <c r="O115" s="17">
        <f t="shared" si="28"/>
        <v>0.142715073325486</v>
      </c>
    </row>
    <row r="116" ht="14.25">
      <c r="A116" s="13">
        <v>10.199999999999999</v>
      </c>
      <c r="B116" s="13">
        <v>2.4201000000000001</v>
      </c>
      <c r="C116" s="18">
        <v>45391</v>
      </c>
      <c r="G116" s="19">
        <f t="shared" si="13"/>
        <v>14.9</v>
      </c>
      <c r="H116" s="19">
        <f t="shared" si="14"/>
        <v>9.1999999999999993</v>
      </c>
      <c r="I116" s="5">
        <f t="shared" si="22"/>
        <v>989.99176</v>
      </c>
      <c r="J116" s="20">
        <f t="shared" si="23"/>
        <v>2.0009822014999998</v>
      </c>
      <c r="K116" s="21">
        <f t="shared" si="24"/>
        <v>12.899017798499999</v>
      </c>
      <c r="L116" s="5">
        <f t="shared" si="25"/>
        <v>76.749390958676202</v>
      </c>
      <c r="M116" s="15">
        <f t="shared" si="26"/>
        <v>591.41837391829802</v>
      </c>
      <c r="N116" s="16">
        <f t="shared" si="27"/>
        <v>0.13429410748322201</v>
      </c>
      <c r="O116" s="17">
        <f t="shared" si="28"/>
        <v>0.14421004413371999</v>
      </c>
    </row>
    <row r="117" ht="14.25">
      <c r="A117" s="13">
        <v>10.300000000000001</v>
      </c>
      <c r="B117" s="13">
        <v>2.4407999999999999</v>
      </c>
      <c r="C117" s="18">
        <v>45527</v>
      </c>
      <c r="G117" s="19">
        <f t="shared" si="13"/>
        <v>14.9</v>
      </c>
      <c r="H117" s="19">
        <f t="shared" si="14"/>
        <v>9.1999999999999993</v>
      </c>
      <c r="I117" s="5">
        <f t="shared" si="22"/>
        <v>989.99176</v>
      </c>
      <c r="J117" s="20">
        <f t="shared" si="23"/>
        <v>2.0204264455000001</v>
      </c>
      <c r="K117" s="21">
        <f t="shared" si="24"/>
        <v>12.8795735545</v>
      </c>
      <c r="L117" s="5">
        <f t="shared" si="25"/>
        <v>76.865259227011194</v>
      </c>
      <c r="M117" s="15">
        <f t="shared" si="26"/>
        <v>592.29618761243205</v>
      </c>
      <c r="N117" s="16">
        <f t="shared" si="27"/>
        <v>0.135599090302013</v>
      </c>
      <c r="O117" s="17">
        <f t="shared" si="28"/>
        <v>0.14571860194599601</v>
      </c>
    </row>
    <row r="118" ht="14.25">
      <c r="A118" s="13">
        <v>10.4</v>
      </c>
      <c r="B118" s="13">
        <v>2.4615</v>
      </c>
      <c r="C118" s="18">
        <v>45667</v>
      </c>
      <c r="G118" s="19">
        <f t="shared" si="13"/>
        <v>14.9</v>
      </c>
      <c r="H118" s="19">
        <f t="shared" si="14"/>
        <v>9.1999999999999993</v>
      </c>
      <c r="I118" s="5">
        <f t="shared" si="22"/>
        <v>989.99176</v>
      </c>
      <c r="J118" s="20">
        <f t="shared" si="23"/>
        <v>2.0398337555000001</v>
      </c>
      <c r="K118" s="21">
        <f t="shared" si="24"/>
        <v>12.8601662445</v>
      </c>
      <c r="L118" s="5">
        <f t="shared" si="25"/>
        <v>76.981256787671498</v>
      </c>
      <c r="M118" s="15">
        <f t="shared" si="26"/>
        <v>593.22232327224799</v>
      </c>
      <c r="N118" s="16">
        <f t="shared" si="27"/>
        <v>0.13690159432885901</v>
      </c>
      <c r="O118" s="17">
        <f t="shared" si="28"/>
        <v>0.14722656697044201</v>
      </c>
    </row>
    <row r="119" ht="14.25">
      <c r="A119" s="13">
        <v>10.5</v>
      </c>
      <c r="B119" s="13">
        <v>2.4823</v>
      </c>
      <c r="C119" s="18">
        <v>45809</v>
      </c>
      <c r="G119" s="19">
        <f t="shared" si="13"/>
        <v>14.9</v>
      </c>
      <c r="H119" s="19">
        <f t="shared" si="14"/>
        <v>9.1999999999999993</v>
      </c>
      <c r="I119" s="5">
        <f t="shared" si="22"/>
        <v>989.99176</v>
      </c>
      <c r="J119" s="20">
        <f t="shared" si="23"/>
        <v>2.0593225985000001</v>
      </c>
      <c r="K119" s="21">
        <f t="shared" si="24"/>
        <v>12.840677401500001</v>
      </c>
      <c r="L119" s="5">
        <f t="shared" si="25"/>
        <v>77.098094519869605</v>
      </c>
      <c r="M119" s="15">
        <f t="shared" si="26"/>
        <v>594.16513838995297</v>
      </c>
      <c r="N119" s="16">
        <f t="shared" si="27"/>
        <v>0.13820957036912801</v>
      </c>
      <c r="O119" s="17">
        <f t="shared" si="28"/>
        <v>0.14874315895503801</v>
      </c>
    </row>
    <row r="120" ht="14.25">
      <c r="A120" s="13">
        <v>10.6</v>
      </c>
      <c r="B120" s="13">
        <v>2.5030999999999999</v>
      </c>
      <c r="C120" s="18">
        <v>45950</v>
      </c>
      <c r="G120" s="19">
        <f t="shared" si="13"/>
        <v>14.9</v>
      </c>
      <c r="H120" s="19">
        <f t="shared" si="14"/>
        <v>9.1999999999999993</v>
      </c>
      <c r="I120" s="5">
        <f t="shared" si="22"/>
        <v>989.99176</v>
      </c>
      <c r="J120" s="20">
        <f t="shared" si="23"/>
        <v>2.0788206749999998</v>
      </c>
      <c r="K120" s="21">
        <f t="shared" si="24"/>
        <v>12.821179324999999</v>
      </c>
      <c r="L120" s="5">
        <f t="shared" si="25"/>
        <v>77.215343058935005</v>
      </c>
      <c r="M120" s="15">
        <f t="shared" si="26"/>
        <v>595.08898335047797</v>
      </c>
      <c r="N120" s="16">
        <f t="shared" si="27"/>
        <v>0.13951816610738299</v>
      </c>
      <c r="O120" s="17">
        <f t="shared" si="28"/>
        <v>0.15026277466016399</v>
      </c>
    </row>
    <row r="121" ht="14.25">
      <c r="A121" s="13">
        <v>10.699999999999999</v>
      </c>
      <c r="B121" s="13">
        <v>2.5246</v>
      </c>
      <c r="C121" s="18">
        <v>46089</v>
      </c>
      <c r="G121" s="19">
        <f t="shared" si="13"/>
        <v>14.9</v>
      </c>
      <c r="H121" s="19">
        <f t="shared" si="14"/>
        <v>9.1999999999999993</v>
      </c>
      <c r="I121" s="5">
        <f t="shared" si="22"/>
        <v>989.99176</v>
      </c>
      <c r="J121" s="20">
        <f t="shared" si="23"/>
        <v>2.0990372184999999</v>
      </c>
      <c r="K121" s="21">
        <f t="shared" si="24"/>
        <v>12.800962781500001</v>
      </c>
      <c r="L121" s="5">
        <f t="shared" si="25"/>
        <v>77.337289147558494</v>
      </c>
      <c r="M121" s="15">
        <f t="shared" si="26"/>
        <v>595.94796388664304</v>
      </c>
      <c r="N121" s="16">
        <f t="shared" si="27"/>
        <v>0.140874981107383</v>
      </c>
      <c r="O121" s="17">
        <f t="shared" si="28"/>
        <v>0.151840827549834</v>
      </c>
    </row>
    <row r="122" ht="14.25">
      <c r="A122" s="13">
        <v>10.800000000000001</v>
      </c>
      <c r="B122" s="13">
        <v>2.5453999999999999</v>
      </c>
      <c r="C122" s="18">
        <v>46231</v>
      </c>
      <c r="G122" s="19">
        <f t="shared" si="13"/>
        <v>14.9</v>
      </c>
      <c r="H122" s="19">
        <f t="shared" si="14"/>
        <v>9.1999999999999993</v>
      </c>
      <c r="I122" s="5">
        <f t="shared" si="22"/>
        <v>989.99176</v>
      </c>
      <c r="J122" s="20">
        <f t="shared" si="23"/>
        <v>2.1185260614999999</v>
      </c>
      <c r="K122" s="21">
        <f t="shared" si="24"/>
        <v>12.7814739385</v>
      </c>
      <c r="L122" s="5">
        <f t="shared" si="25"/>
        <v>77.455210937603596</v>
      </c>
      <c r="M122" s="15">
        <f t="shared" si="26"/>
        <v>596.87397968927905</v>
      </c>
      <c r="N122" s="16">
        <f t="shared" si="27"/>
        <v>0.142182957147651</v>
      </c>
      <c r="O122" s="17">
        <f t="shared" si="28"/>
        <v>0.15336443900119101</v>
      </c>
    </row>
    <row r="123" ht="14.25">
      <c r="A123" s="13">
        <v>10.9</v>
      </c>
      <c r="B123" s="13">
        <v>2.5661</v>
      </c>
      <c r="C123" s="18">
        <v>46363</v>
      </c>
      <c r="G123" s="19">
        <f t="shared" si="13"/>
        <v>14.9</v>
      </c>
      <c r="H123" s="19">
        <f t="shared" si="14"/>
        <v>9.1999999999999993</v>
      </c>
      <c r="I123" s="5">
        <f t="shared" si="22"/>
        <v>989.99176</v>
      </c>
      <c r="J123" s="20">
        <f t="shared" si="23"/>
        <v>2.1380072394999998</v>
      </c>
      <c r="K123" s="21">
        <f t="shared" si="24"/>
        <v>12.7619927605</v>
      </c>
      <c r="L123" s="5">
        <f t="shared" si="25"/>
        <v>77.573446293133102</v>
      </c>
      <c r="M123" s="15">
        <f t="shared" si="26"/>
        <v>597.66585365827905</v>
      </c>
      <c r="N123" s="16">
        <f t="shared" si="27"/>
        <v>0.143490418758389</v>
      </c>
      <c r="O123" s="17">
        <f t="shared" si="28"/>
        <v>0.15488977477544</v>
      </c>
    </row>
    <row r="124" ht="14.25">
      <c r="A124" s="13">
        <v>11</v>
      </c>
      <c r="B124" s="13">
        <v>2.5868000000000002</v>
      </c>
      <c r="C124" s="18">
        <v>46502</v>
      </c>
      <c r="G124" s="19">
        <f t="shared" si="13"/>
        <v>14.9</v>
      </c>
      <c r="H124" s="19">
        <f t="shared" si="14"/>
        <v>9.1999999999999993</v>
      </c>
      <c r="I124" s="5">
        <f t="shared" si="22"/>
        <v>989.99176</v>
      </c>
      <c r="J124" s="20">
        <f t="shared" si="23"/>
        <v>2.157423783</v>
      </c>
      <c r="K124" s="21">
        <f t="shared" si="24"/>
        <v>12.742576217</v>
      </c>
      <c r="L124" s="5">
        <f t="shared" si="25"/>
        <v>77.691649093630105</v>
      </c>
      <c r="M124" s="15">
        <f t="shared" si="26"/>
        <v>598.54566793862398</v>
      </c>
      <c r="N124" s="16">
        <f t="shared" si="27"/>
        <v>0.14479354248322199</v>
      </c>
      <c r="O124" s="17">
        <f t="shared" si="28"/>
        <v>0.156412368414895</v>
      </c>
    </row>
    <row r="125" ht="14.25">
      <c r="A125" s="13">
        <v>11.1</v>
      </c>
      <c r="B125" s="13">
        <v>2.6074999999999999</v>
      </c>
      <c r="C125" s="18">
        <v>46645</v>
      </c>
      <c r="G125" s="19">
        <f t="shared" si="13"/>
        <v>14.9</v>
      </c>
      <c r="H125" s="19">
        <f t="shared" si="14"/>
        <v>9.1999999999999993</v>
      </c>
      <c r="I125" s="5">
        <f t="shared" si="22"/>
        <v>989.99176</v>
      </c>
      <c r="J125" s="20">
        <f t="shared" si="23"/>
        <v>2.1768033925000001</v>
      </c>
      <c r="K125" s="21">
        <f t="shared" si="24"/>
        <v>12.7231966075</v>
      </c>
      <c r="L125" s="5">
        <f t="shared" si="25"/>
        <v>77.809986793446598</v>
      </c>
      <c r="M125" s="15">
        <f t="shared" si="26"/>
        <v>599.473177187695</v>
      </c>
      <c r="N125" s="16">
        <f t="shared" si="27"/>
        <v>0.146094187416107</v>
      </c>
      <c r="O125" s="17">
        <f t="shared" si="28"/>
        <v>0.15793438099033599</v>
      </c>
    </row>
    <row r="126" ht="14.25">
      <c r="A126" s="13">
        <v>11.199999999999999</v>
      </c>
      <c r="B126" s="13">
        <v>2.6282000000000001</v>
      </c>
      <c r="C126" s="18">
        <v>46786</v>
      </c>
      <c r="G126" s="19">
        <f t="shared" si="13"/>
        <v>14.9</v>
      </c>
      <c r="H126" s="19">
        <f t="shared" si="14"/>
        <v>9.1999999999999993</v>
      </c>
      <c r="I126" s="5">
        <f t="shared" si="22"/>
        <v>989.99176</v>
      </c>
      <c r="J126" s="20">
        <f t="shared" si="23"/>
        <v>2.196201469</v>
      </c>
      <c r="K126" s="21">
        <f t="shared" si="24"/>
        <v>12.703798531</v>
      </c>
      <c r="L126" s="5">
        <f t="shared" si="25"/>
        <v>77.928798822195404</v>
      </c>
      <c r="M126" s="15">
        <f t="shared" si="26"/>
        <v>600.368550614367</v>
      </c>
      <c r="N126" s="16">
        <f t="shared" si="27"/>
        <v>0.147396071744966</v>
      </c>
      <c r="O126" s="17">
        <f t="shared" si="28"/>
        <v>0.15946016727830301</v>
      </c>
    </row>
    <row r="127" ht="14.25">
      <c r="A127" s="13">
        <v>11.300000000000001</v>
      </c>
      <c r="B127" s="13">
        <v>2.6488999999999998</v>
      </c>
      <c r="C127" s="18">
        <v>46921</v>
      </c>
      <c r="G127" s="19">
        <f t="shared" si="13"/>
        <v>14.9</v>
      </c>
      <c r="H127" s="19">
        <f t="shared" si="14"/>
        <v>9.1999999999999993</v>
      </c>
      <c r="I127" s="5">
        <f t="shared" si="22"/>
        <v>989.99176</v>
      </c>
      <c r="J127" s="20">
        <f t="shared" si="23"/>
        <v>2.2156549464999999</v>
      </c>
      <c r="K127" s="21">
        <f t="shared" si="24"/>
        <v>12.6843450535</v>
      </c>
      <c r="L127" s="5">
        <f t="shared" si="25"/>
        <v>78.048315133687595</v>
      </c>
      <c r="M127" s="15">
        <f t="shared" si="26"/>
        <v>601.17889693877203</v>
      </c>
      <c r="N127" s="16">
        <f t="shared" si="27"/>
        <v>0.14870167426174499</v>
      </c>
      <c r="O127" s="17">
        <f t="shared" si="28"/>
        <v>0.16099265280584699</v>
      </c>
    </row>
    <row r="128" ht="14.25">
      <c r="A128" s="13">
        <v>11.4</v>
      </c>
      <c r="B128" s="13">
        <v>2.6694</v>
      </c>
      <c r="C128" s="18">
        <v>47061</v>
      </c>
      <c r="G128" s="19">
        <f t="shared" si="13"/>
        <v>14.9</v>
      </c>
      <c r="H128" s="19">
        <f t="shared" si="14"/>
        <v>9.1999999999999993</v>
      </c>
      <c r="I128" s="5">
        <f t="shared" si="22"/>
        <v>989.99176</v>
      </c>
      <c r="J128" s="20">
        <f t="shared" si="23"/>
        <v>2.2348622565</v>
      </c>
      <c r="K128" s="21">
        <f t="shared" si="24"/>
        <v>12.665137743500001</v>
      </c>
      <c r="L128" s="5">
        <f t="shared" si="25"/>
        <v>78.1666792773796</v>
      </c>
      <c r="M128" s="15">
        <f t="shared" si="26"/>
        <v>602.05960436161001</v>
      </c>
      <c r="N128" s="16">
        <f t="shared" si="27"/>
        <v>0.14999075546979901</v>
      </c>
      <c r="O128" s="17">
        <f t="shared" si="28"/>
        <v>0.16250805363903301</v>
      </c>
    </row>
    <row r="129" ht="14.25">
      <c r="A129" s="13">
        <v>11.5</v>
      </c>
      <c r="B129" s="13">
        <v>2.6907000000000001</v>
      </c>
      <c r="C129" s="18">
        <v>47197</v>
      </c>
      <c r="G129" s="19">
        <f t="shared" si="13"/>
        <v>14.9</v>
      </c>
      <c r="H129" s="19">
        <f t="shared" si="14"/>
        <v>9.1999999999999993</v>
      </c>
      <c r="I129" s="5">
        <f t="shared" si="22"/>
        <v>989.99176</v>
      </c>
      <c r="J129" s="20">
        <f t="shared" si="23"/>
        <v>2.2549065005000002</v>
      </c>
      <c r="K129" s="21">
        <f t="shared" si="24"/>
        <v>12.6450934995</v>
      </c>
      <c r="L129" s="5">
        <f t="shared" si="25"/>
        <v>78.290584410399603</v>
      </c>
      <c r="M129" s="15">
        <f t="shared" si="26"/>
        <v>602.84388417121897</v>
      </c>
      <c r="N129" s="16">
        <f t="shared" si="27"/>
        <v>0.151336006744966</v>
      </c>
      <c r="O129" s="17">
        <f t="shared" si="28"/>
        <v>0.164091938669396</v>
      </c>
    </row>
    <row r="130" ht="14.25">
      <c r="A130" s="13">
        <v>11.6</v>
      </c>
      <c r="B130" s="13">
        <v>2.7113</v>
      </c>
      <c r="C130" s="18">
        <v>47337</v>
      </c>
      <c r="G130" s="19">
        <f t="shared" si="13"/>
        <v>14.9</v>
      </c>
      <c r="H130" s="19">
        <f t="shared" si="14"/>
        <v>9.1999999999999993</v>
      </c>
      <c r="I130" s="5">
        <f t="shared" si="22"/>
        <v>989.99176</v>
      </c>
      <c r="J130" s="20">
        <f t="shared" si="23"/>
        <v>2.2742138105</v>
      </c>
      <c r="K130" s="21">
        <f t="shared" si="24"/>
        <v>12.625786189499999</v>
      </c>
      <c r="L130" s="5">
        <f t="shared" si="25"/>
        <v>78.410306110150003</v>
      </c>
      <c r="M130" s="15">
        <f t="shared" si="26"/>
        <v>603.70890445831799</v>
      </c>
      <c r="N130" s="16">
        <f t="shared" si="27"/>
        <v>0.152631799362416</v>
      </c>
      <c r="O130" s="17">
        <f t="shared" si="28"/>
        <v>0.165619967293194</v>
      </c>
    </row>
    <row r="131" ht="14.25">
      <c r="A131" s="13">
        <v>11.699999999999999</v>
      </c>
      <c r="B131" s="13">
        <v>2.7321</v>
      </c>
      <c r="C131" s="18">
        <v>47474</v>
      </c>
      <c r="G131" s="19">
        <f t="shared" si="13"/>
        <v>14.9</v>
      </c>
      <c r="H131" s="19">
        <f t="shared" si="14"/>
        <v>9.1999999999999993</v>
      </c>
      <c r="I131" s="5">
        <f t="shared" si="22"/>
        <v>989.99176</v>
      </c>
      <c r="J131" s="20">
        <f t="shared" si="23"/>
        <v>2.2937488209999999</v>
      </c>
      <c r="K131" s="21">
        <f t="shared" si="24"/>
        <v>12.606251178999999</v>
      </c>
      <c r="L131" s="5">
        <f t="shared" si="25"/>
        <v>78.531812982527896</v>
      </c>
      <c r="M131" s="15">
        <f t="shared" si="26"/>
        <v>604.51934314265998</v>
      </c>
      <c r="N131" s="16">
        <f t="shared" si="27"/>
        <v>0.15394287389261699</v>
      </c>
      <c r="O131" s="17">
        <f t="shared" si="28"/>
        <v>0.16716839670599601</v>
      </c>
    </row>
    <row r="132" ht="14.25">
      <c r="A132" s="13">
        <v>11.800000000000001</v>
      </c>
      <c r="B132" s="13">
        <v>2.7528000000000001</v>
      </c>
      <c r="C132" s="18">
        <v>47613</v>
      </c>
      <c r="G132" s="19">
        <f t="shared" si="13"/>
        <v>14.9</v>
      </c>
      <c r="H132" s="19">
        <f t="shared" si="14"/>
        <v>9.1999999999999993</v>
      </c>
      <c r="I132" s="5">
        <f t="shared" si="22"/>
        <v>989.99176</v>
      </c>
      <c r="J132" s="20">
        <f t="shared" si="23"/>
        <v>2.3131653645000001</v>
      </c>
      <c r="K132" s="21">
        <f t="shared" si="24"/>
        <v>12.586834635500001</v>
      </c>
      <c r="L132" s="5">
        <f t="shared" si="25"/>
        <v>78.6529567336827</v>
      </c>
      <c r="M132" s="15">
        <f t="shared" si="26"/>
        <v>605.35550063574397</v>
      </c>
      <c r="N132" s="16">
        <f t="shared" si="27"/>
        <v>0.15524599761745</v>
      </c>
      <c r="O132" s="17">
        <f t="shared" si="28"/>
        <v>0.16870981544980501</v>
      </c>
    </row>
    <row r="133" ht="14.25">
      <c r="A133" s="13">
        <v>11.9</v>
      </c>
      <c r="B133" s="13">
        <v>2.7734000000000001</v>
      </c>
      <c r="C133" s="18">
        <v>47747</v>
      </c>
      <c r="G133" s="19">
        <f t="shared" si="13"/>
        <v>14.9</v>
      </c>
      <c r="H133" s="19">
        <f t="shared" si="14"/>
        <v>9.1999999999999993</v>
      </c>
      <c r="I133" s="5">
        <f t="shared" si="22"/>
        <v>989.99176</v>
      </c>
      <c r="J133" s="20">
        <f t="shared" si="23"/>
        <v>2.3325280755</v>
      </c>
      <c r="K133" s="21">
        <f t="shared" si="24"/>
        <v>12.5674719245</v>
      </c>
      <c r="L133" s="5">
        <f t="shared" si="25"/>
        <v>78.774137387968494</v>
      </c>
      <c r="M133" s="15">
        <f t="shared" si="26"/>
        <v>606.12532974931196</v>
      </c>
      <c r="N133" s="16">
        <f t="shared" si="27"/>
        <v>0.156545508422819</v>
      </c>
      <c r="O133" s="17">
        <f t="shared" si="28"/>
        <v>0.170249330345842</v>
      </c>
    </row>
    <row r="134" ht="14.25">
      <c r="A134" s="13">
        <v>12</v>
      </c>
      <c r="B134" s="13">
        <v>2.7940999999999998</v>
      </c>
      <c r="C134" s="18">
        <v>47884</v>
      </c>
      <c r="G134" s="19">
        <f t="shared" si="13"/>
        <v>14.9</v>
      </c>
      <c r="H134" s="19">
        <f t="shared" si="14"/>
        <v>9.1999999999999993</v>
      </c>
      <c r="I134" s="5">
        <f t="shared" si="22"/>
        <v>989.99176</v>
      </c>
      <c r="J134" s="20">
        <f t="shared" si="23"/>
        <v>2.351963086</v>
      </c>
      <c r="K134" s="21">
        <f t="shared" si="24"/>
        <v>12.548036914000001</v>
      </c>
      <c r="L134" s="5">
        <f t="shared" si="25"/>
        <v>78.8961466072397</v>
      </c>
      <c r="M134" s="15">
        <f t="shared" si="26"/>
        <v>606.92444509838799</v>
      </c>
      <c r="N134" s="16">
        <f t="shared" si="27"/>
        <v>0.15784987154362401</v>
      </c>
      <c r="O134" s="17">
        <f t="shared" si="28"/>
        <v>0.17179698080391101</v>
      </c>
    </row>
    <row r="135" ht="14.25">
      <c r="A135" s="13">
        <v>12.1</v>
      </c>
      <c r="B135" s="13">
        <v>2.8148</v>
      </c>
      <c r="C135" s="18">
        <v>48020</v>
      </c>
      <c r="G135" s="19">
        <f t="shared" si="13"/>
        <v>14.9</v>
      </c>
      <c r="H135" s="19">
        <f t="shared" si="14"/>
        <v>9.1999999999999993</v>
      </c>
      <c r="I135" s="5">
        <f t="shared" si="22"/>
        <v>989.99176</v>
      </c>
      <c r="J135" s="20">
        <f t="shared" si="23"/>
        <v>2.3714073299999998</v>
      </c>
      <c r="K135" s="21">
        <f t="shared" si="24"/>
        <v>12.52859267</v>
      </c>
      <c r="L135" s="5">
        <f t="shared" si="25"/>
        <v>79.018592596641597</v>
      </c>
      <c r="M135" s="15">
        <f t="shared" si="26"/>
        <v>607.70507828610596</v>
      </c>
      <c r="N135" s="16">
        <f t="shared" si="27"/>
        <v>0.159154854362416</v>
      </c>
      <c r="O135" s="17">
        <f t="shared" si="28"/>
        <v>0.17334776719103001</v>
      </c>
    </row>
    <row r="136" ht="14.25">
      <c r="A136" s="13">
        <v>12.199999999999999</v>
      </c>
      <c r="B136" s="13">
        <v>2.8355999999999999</v>
      </c>
      <c r="C136" s="18">
        <v>48154</v>
      </c>
      <c r="G136" s="19">
        <f t="shared" si="13"/>
        <v>14.9</v>
      </c>
      <c r="H136" s="19">
        <f t="shared" si="14"/>
        <v>9.1999999999999993</v>
      </c>
      <c r="I136" s="5">
        <f t="shared" si="22"/>
        <v>989.99176</v>
      </c>
      <c r="J136" s="20">
        <f t="shared" si="23"/>
        <v>2.3909700410000001</v>
      </c>
      <c r="K136" s="21">
        <f t="shared" si="24"/>
        <v>12.509029958999999</v>
      </c>
      <c r="L136" s="5">
        <f t="shared" si="25"/>
        <v>79.142168756876302</v>
      </c>
      <c r="M136" s="15">
        <f t="shared" si="26"/>
        <v>608.44933562445601</v>
      </c>
      <c r="N136" s="16">
        <f t="shared" si="27"/>
        <v>0.16046778798657699</v>
      </c>
      <c r="O136" s="17">
        <f t="shared" si="28"/>
        <v>0.17491043272607401</v>
      </c>
    </row>
    <row r="137" ht="14.25">
      <c r="A137" s="13">
        <v>12.300000000000001</v>
      </c>
      <c r="B137" s="13">
        <v>2.8569</v>
      </c>
      <c r="C137" s="18">
        <v>48302</v>
      </c>
      <c r="G137" s="19">
        <f t="shared" si="13"/>
        <v>14.9</v>
      </c>
      <c r="H137" s="19">
        <f t="shared" si="14"/>
        <v>9.1999999999999993</v>
      </c>
      <c r="I137" s="5">
        <f t="shared" si="22"/>
        <v>989.99176</v>
      </c>
      <c r="J137" s="20">
        <f t="shared" si="23"/>
        <v>2.4109034829999998</v>
      </c>
      <c r="K137" s="21">
        <f t="shared" si="24"/>
        <v>12.489096517</v>
      </c>
      <c r="L137" s="5">
        <f t="shared" si="25"/>
        <v>79.268485006296203</v>
      </c>
      <c r="M137" s="15">
        <f t="shared" si="26"/>
        <v>609.34682927475501</v>
      </c>
      <c r="N137" s="16">
        <f t="shared" si="27"/>
        <v>0.16180560288590601</v>
      </c>
      <c r="O137" s="17">
        <f t="shared" si="28"/>
        <v>0.17650522793954601</v>
      </c>
    </row>
    <row r="138" ht="14.25">
      <c r="A138" s="13">
        <v>12.4</v>
      </c>
      <c r="B138" s="13">
        <v>2.8776000000000002</v>
      </c>
      <c r="C138" s="18">
        <v>48431</v>
      </c>
      <c r="G138" s="19">
        <f t="shared" si="13"/>
        <v>14.9</v>
      </c>
      <c r="H138" s="19">
        <f t="shared" si="14"/>
        <v>9.1999999999999993</v>
      </c>
      <c r="I138" s="5">
        <f t="shared" si="22"/>
        <v>989.99176</v>
      </c>
      <c r="J138" s="20">
        <f t="shared" si="23"/>
        <v>2.4304123615000002</v>
      </c>
      <c r="K138" s="21">
        <f t="shared" si="24"/>
        <v>12.4695876385</v>
      </c>
      <c r="L138" s="5">
        <f t="shared" si="25"/>
        <v>79.3925018773988</v>
      </c>
      <c r="M138" s="15">
        <f t="shared" si="26"/>
        <v>610.01982372074895</v>
      </c>
      <c r="N138" s="16">
        <f t="shared" si="27"/>
        <v>0.16311492359060401</v>
      </c>
      <c r="O138" s="17">
        <f t="shared" si="28"/>
        <v>0.178068522090117</v>
      </c>
    </row>
    <row r="139" ht="14.25">
      <c r="A139" s="13">
        <v>12.5</v>
      </c>
      <c r="B139" s="13">
        <v>2.8980999999999999</v>
      </c>
      <c r="C139" s="18">
        <v>48568</v>
      </c>
      <c r="G139" s="19">
        <f t="shared" si="13"/>
        <v>14.9</v>
      </c>
      <c r="H139" s="19">
        <f t="shared" si="14"/>
        <v>9.1999999999999993</v>
      </c>
      <c r="I139" s="5">
        <f t="shared" si="22"/>
        <v>989.99176</v>
      </c>
      <c r="J139" s="20">
        <f t="shared" si="23"/>
        <v>2.4496473719999998</v>
      </c>
      <c r="K139" s="21">
        <f t="shared" si="24"/>
        <v>12.450352627999999</v>
      </c>
      <c r="L139" s="5">
        <f t="shared" si="25"/>
        <v>79.515158291466804</v>
      </c>
      <c r="M139" s="15">
        <f t="shared" si="26"/>
        <v>610.80177721550297</v>
      </c>
      <c r="N139" s="16">
        <f t="shared" si="27"/>
        <v>0.16440586389261699</v>
      </c>
      <c r="O139" s="17">
        <f t="shared" si="28"/>
        <v>0.17961226690766399</v>
      </c>
    </row>
    <row r="140" ht="14.25">
      <c r="A140" s="13">
        <v>12.6</v>
      </c>
      <c r="B140" s="13">
        <v>2.9188000000000001</v>
      </c>
      <c r="C140" s="18">
        <v>48706</v>
      </c>
      <c r="G140" s="19">
        <f t="shared" si="13"/>
        <v>14.9</v>
      </c>
      <c r="H140" s="19">
        <f t="shared" si="14"/>
        <v>9.1999999999999993</v>
      </c>
      <c r="I140" s="5">
        <f t="shared" si="22"/>
        <v>989.99176</v>
      </c>
      <c r="J140" s="20">
        <f t="shared" si="23"/>
        <v>2.4690731490000002</v>
      </c>
      <c r="K140" s="21">
        <f t="shared" si="24"/>
        <v>12.430926851000001</v>
      </c>
      <c r="L140" s="5">
        <f t="shared" si="25"/>
        <v>79.639416422143995</v>
      </c>
      <c r="M140" s="15">
        <f t="shared" si="26"/>
        <v>611.581578421225</v>
      </c>
      <c r="N140" s="16">
        <f t="shared" si="27"/>
        <v>0.16570960731543599</v>
      </c>
      <c r="O140" s="17">
        <f t="shared" si="28"/>
        <v>0.18117374456104701</v>
      </c>
    </row>
    <row r="141" ht="14.25">
      <c r="A141" s="13">
        <v>12.699999999999999</v>
      </c>
      <c r="B141" s="13">
        <v>2.9394</v>
      </c>
      <c r="C141" s="18">
        <v>48843</v>
      </c>
      <c r="G141" s="19">
        <f t="shared" si="13"/>
        <v>14.9</v>
      </c>
      <c r="H141" s="19">
        <f t="shared" si="14"/>
        <v>9.1999999999999993</v>
      </c>
      <c r="I141" s="5">
        <f t="shared" si="22"/>
        <v>989.99176</v>
      </c>
      <c r="J141" s="20">
        <f t="shared" si="23"/>
        <v>2.4884081595</v>
      </c>
      <c r="K141" s="21">
        <f t="shared" si="24"/>
        <v>12.4115918405</v>
      </c>
      <c r="L141" s="5">
        <f t="shared" si="25"/>
        <v>79.763480198372207</v>
      </c>
      <c r="M141" s="15">
        <f t="shared" si="26"/>
        <v>612.34790506290801</v>
      </c>
      <c r="N141" s="16">
        <f t="shared" si="27"/>
        <v>0.16700725902684599</v>
      </c>
      <c r="O141" s="17">
        <f t="shared" si="28"/>
        <v>0.18273035117120601</v>
      </c>
    </row>
    <row r="142" ht="14.25">
      <c r="A142" s="13">
        <v>12.800000000000001</v>
      </c>
      <c r="B142" s="13">
        <v>2.9601000000000002</v>
      </c>
      <c r="C142" s="18">
        <v>48970</v>
      </c>
      <c r="G142" s="19">
        <f t="shared" ref="G142:G205" si="29">$G$11</f>
        <v>14.9</v>
      </c>
      <c r="H142" s="19">
        <f t="shared" ref="H142:H205" si="30">$H$11</f>
        <v>9.1999999999999993</v>
      </c>
      <c r="I142" s="5">
        <f t="shared" si="22"/>
        <v>989.99176</v>
      </c>
      <c r="J142" s="20">
        <f t="shared" si="23"/>
        <v>2.5079355049999998</v>
      </c>
      <c r="K142" s="21">
        <f t="shared" si="24"/>
        <v>12.392064495</v>
      </c>
      <c r="L142" s="5">
        <f t="shared" si="25"/>
        <v>79.889171041632807</v>
      </c>
      <c r="M142" s="15">
        <f t="shared" si="26"/>
        <v>612.97419113887395</v>
      </c>
      <c r="N142" s="16">
        <f t="shared" si="27"/>
        <v>0.168317819127517</v>
      </c>
      <c r="O142" s="17">
        <f t="shared" si="28"/>
        <v>0.18430490528292701</v>
      </c>
    </row>
    <row r="143" ht="14.25">
      <c r="A143" s="13">
        <v>12.9</v>
      </c>
      <c r="B143" s="13">
        <v>2.9807999999999999</v>
      </c>
      <c r="C143" s="18">
        <v>49107</v>
      </c>
      <c r="G143" s="19">
        <f t="shared" si="29"/>
        <v>14.9</v>
      </c>
      <c r="H143" s="19">
        <f t="shared" si="30"/>
        <v>9.1999999999999993</v>
      </c>
      <c r="I143" s="5">
        <f t="shared" si="22"/>
        <v>989.99176</v>
      </c>
      <c r="J143" s="20">
        <f t="shared" si="23"/>
        <v>2.5273705154999999</v>
      </c>
      <c r="K143" s="21">
        <f t="shared" si="24"/>
        <v>12.372629484500001</v>
      </c>
      <c r="L143" s="5">
        <f t="shared" si="25"/>
        <v>80.014661494569694</v>
      </c>
      <c r="M143" s="15">
        <f t="shared" si="26"/>
        <v>613.72502342377197</v>
      </c>
      <c r="N143" s="16">
        <f t="shared" si="27"/>
        <v>0.16962218224832201</v>
      </c>
      <c r="O143" s="17">
        <f t="shared" si="28"/>
        <v>0.18587447965408899</v>
      </c>
    </row>
    <row r="144" ht="14.25">
      <c r="A144" s="13">
        <v>13</v>
      </c>
      <c r="B144" s="13">
        <v>3.0015999999999998</v>
      </c>
      <c r="C144" s="18">
        <v>49250</v>
      </c>
      <c r="G144" s="19">
        <f t="shared" si="29"/>
        <v>14.9</v>
      </c>
      <c r="H144" s="19">
        <f t="shared" si="30"/>
        <v>9.1999999999999993</v>
      </c>
      <c r="I144" s="5">
        <f t="shared" si="22"/>
        <v>989.99176</v>
      </c>
      <c r="J144" s="20">
        <f t="shared" si="23"/>
        <v>2.5468501250000002</v>
      </c>
      <c r="K144" s="21">
        <f t="shared" si="24"/>
        <v>12.353149875</v>
      </c>
      <c r="L144" s="5">
        <f t="shared" si="25"/>
        <v>80.140836144433194</v>
      </c>
      <c r="M144" s="15">
        <f t="shared" si="26"/>
        <v>614.54312644354695</v>
      </c>
      <c r="N144" s="16">
        <f t="shared" si="27"/>
        <v>0.170929538590604</v>
      </c>
      <c r="O144" s="17">
        <f t="shared" si="28"/>
        <v>0.18745013179001699</v>
      </c>
    </row>
    <row r="145" ht="14.25">
      <c r="A145" s="13">
        <v>13.1</v>
      </c>
      <c r="B145" s="13">
        <v>3.0228999999999999</v>
      </c>
      <c r="C145" s="18">
        <v>49400</v>
      </c>
      <c r="G145" s="19">
        <f t="shared" si="29"/>
        <v>14.9</v>
      </c>
      <c r="H145" s="19">
        <f t="shared" si="30"/>
        <v>9.1999999999999993</v>
      </c>
      <c r="I145" s="5">
        <f t="shared" si="22"/>
        <v>989.99176</v>
      </c>
      <c r="J145" s="20">
        <f t="shared" si="23"/>
        <v>2.5667651</v>
      </c>
      <c r="K145" s="21">
        <f t="shared" si="24"/>
        <v>12.333234900000001</v>
      </c>
      <c r="L145" s="5">
        <f t="shared" si="25"/>
        <v>80.270242805478404</v>
      </c>
      <c r="M145" s="15">
        <f t="shared" si="26"/>
        <v>615.42108598964501</v>
      </c>
      <c r="N145" s="16">
        <f t="shared" si="27"/>
        <v>0.17226611409396</v>
      </c>
      <c r="O145" s="17">
        <f t="shared" si="28"/>
        <v>0.18906357008822899</v>
      </c>
    </row>
    <row r="146" ht="14.25">
      <c r="A146" s="13">
        <v>13.199999999999999</v>
      </c>
      <c r="B146" s="13">
        <v>3.0436000000000001</v>
      </c>
      <c r="C146" s="18">
        <v>49547</v>
      </c>
      <c r="G146" s="19">
        <f t="shared" si="29"/>
        <v>14.9</v>
      </c>
      <c r="H146" s="19">
        <f t="shared" si="30"/>
        <v>9.1999999999999993</v>
      </c>
      <c r="I146" s="5">
        <f t="shared" si="22"/>
        <v>989.99176</v>
      </c>
      <c r="J146" s="20">
        <f t="shared" si="23"/>
        <v>2.5861077754999999</v>
      </c>
      <c r="K146" s="21">
        <f t="shared" si="24"/>
        <v>12.3138922245</v>
      </c>
      <c r="L146" s="5">
        <f t="shared" si="25"/>
        <v>80.396331391490506</v>
      </c>
      <c r="M146" s="15">
        <f t="shared" si="26"/>
        <v>616.28433962652502</v>
      </c>
      <c r="N146" s="16">
        <f t="shared" si="27"/>
        <v>0.173564280234899</v>
      </c>
      <c r="O146" s="17">
        <f t="shared" si="28"/>
        <v>0.190633138774531</v>
      </c>
    </row>
    <row r="147" ht="14.25">
      <c r="A147" s="13">
        <v>13.300000000000001</v>
      </c>
      <c r="B147" s="13">
        <v>3.0642999999999998</v>
      </c>
      <c r="C147" s="18">
        <v>49683</v>
      </c>
      <c r="G147" s="19">
        <f t="shared" si="29"/>
        <v>14.9</v>
      </c>
      <c r="H147" s="19">
        <f t="shared" si="30"/>
        <v>9.1999999999999993</v>
      </c>
      <c r="I147" s="5">
        <f t="shared" si="22"/>
        <v>989.99176</v>
      </c>
      <c r="J147" s="20">
        <f t="shared" si="23"/>
        <v>2.6055520195000001</v>
      </c>
      <c r="K147" s="21">
        <f t="shared" si="24"/>
        <v>12.294447980499999</v>
      </c>
      <c r="L147" s="5">
        <f t="shared" si="25"/>
        <v>80.523481946502002</v>
      </c>
      <c r="M147" s="15">
        <f t="shared" si="26"/>
        <v>617.00014454179097</v>
      </c>
      <c r="N147" s="16">
        <f t="shared" si="27"/>
        <v>0.17486926305369099</v>
      </c>
      <c r="O147" s="17">
        <f t="shared" si="28"/>
        <v>0.19221343617651701</v>
      </c>
    </row>
    <row r="148" ht="14.25">
      <c r="A148" s="13">
        <v>13.4</v>
      </c>
      <c r="B148" s="13">
        <v>3.085</v>
      </c>
      <c r="C148" s="18">
        <v>49827</v>
      </c>
      <c r="G148" s="19">
        <f t="shared" si="29"/>
        <v>14.9</v>
      </c>
      <c r="H148" s="19">
        <f t="shared" si="30"/>
        <v>9.1999999999999993</v>
      </c>
      <c r="I148" s="5">
        <f t="shared" si="22"/>
        <v>989.99176</v>
      </c>
      <c r="J148" s="20">
        <f t="shared" si="23"/>
        <v>2.6249223955000001</v>
      </c>
      <c r="K148" s="21">
        <f t="shared" si="24"/>
        <v>12.2750776045</v>
      </c>
      <c r="L148" s="5">
        <f t="shared" si="25"/>
        <v>80.650549992211197</v>
      </c>
      <c r="M148" s="15">
        <f t="shared" si="26"/>
        <v>617.81351776041197</v>
      </c>
      <c r="N148" s="16">
        <f t="shared" si="27"/>
        <v>0.17616928828859099</v>
      </c>
      <c r="O148" s="17">
        <f t="shared" si="28"/>
        <v>0.19379021713195399</v>
      </c>
    </row>
    <row r="149" ht="14.25">
      <c r="A149" s="13">
        <v>13.5</v>
      </c>
      <c r="B149" s="13">
        <v>3.1057000000000001</v>
      </c>
      <c r="C149" s="18">
        <v>49965</v>
      </c>
      <c r="G149" s="19">
        <f t="shared" si="29"/>
        <v>14.9</v>
      </c>
      <c r="H149" s="19">
        <f t="shared" si="30"/>
        <v>9.1999999999999993</v>
      </c>
      <c r="I149" s="5">
        <f t="shared" si="22"/>
        <v>989.99176</v>
      </c>
      <c r="J149" s="20">
        <f t="shared" si="23"/>
        <v>2.6443481725</v>
      </c>
      <c r="K149" s="21">
        <f t="shared" si="24"/>
        <v>12.255651827499999</v>
      </c>
      <c r="L149" s="5">
        <f t="shared" si="25"/>
        <v>80.778384857392396</v>
      </c>
      <c r="M149" s="15">
        <f t="shared" si="26"/>
        <v>618.54418218696799</v>
      </c>
      <c r="N149" s="16">
        <f t="shared" si="27"/>
        <v>0.17747303171140899</v>
      </c>
      <c r="O149" s="17">
        <f t="shared" si="28"/>
        <v>0.195374008687316</v>
      </c>
    </row>
    <row r="150" ht="14.25">
      <c r="A150" s="13">
        <v>13.6</v>
      </c>
      <c r="B150" s="13">
        <v>3.1261999999999999</v>
      </c>
      <c r="C150" s="18">
        <v>50104</v>
      </c>
      <c r="G150" s="19">
        <f t="shared" si="29"/>
        <v>14.9</v>
      </c>
      <c r="H150" s="19">
        <f t="shared" si="30"/>
        <v>9.1999999999999993</v>
      </c>
      <c r="I150" s="5">
        <f t="shared" si="22"/>
        <v>989.99176</v>
      </c>
      <c r="J150" s="20">
        <f t="shared" si="23"/>
        <v>2.6635647160000002</v>
      </c>
      <c r="K150" s="21">
        <f t="shared" si="24"/>
        <v>12.236435284000001</v>
      </c>
      <c r="L150" s="5">
        <f t="shared" si="25"/>
        <v>80.905242174122705</v>
      </c>
      <c r="M150" s="15">
        <f t="shared" si="26"/>
        <v>619.29238024116103</v>
      </c>
      <c r="N150" s="16">
        <f t="shared" si="27"/>
        <v>0.17876273261744999</v>
      </c>
      <c r="O150" s="17">
        <f t="shared" si="28"/>
        <v>0.19694321325169301</v>
      </c>
    </row>
    <row r="151" ht="14.25">
      <c r="A151" s="13">
        <v>13.699999999999999</v>
      </c>
      <c r="B151" s="13">
        <v>3.1469</v>
      </c>
      <c r="C151" s="18">
        <v>50244</v>
      </c>
      <c r="G151" s="19">
        <f t="shared" si="29"/>
        <v>14.9</v>
      </c>
      <c r="H151" s="19">
        <f t="shared" si="30"/>
        <v>9.1999999999999993</v>
      </c>
      <c r="I151" s="5">
        <f t="shared" si="22"/>
        <v>989.99176</v>
      </c>
      <c r="J151" s="20">
        <f t="shared" si="23"/>
        <v>2.6829720259999998</v>
      </c>
      <c r="K151" s="21">
        <f t="shared" si="24"/>
        <v>12.217027974000001</v>
      </c>
      <c r="L151" s="5">
        <f t="shared" si="25"/>
        <v>81.033763866865002</v>
      </c>
      <c r="M151" s="15">
        <f t="shared" si="26"/>
        <v>620.03784104794602</v>
      </c>
      <c r="N151" s="16">
        <f t="shared" si="27"/>
        <v>0.180065236644295</v>
      </c>
      <c r="O151" s="17">
        <f t="shared" si="28"/>
        <v>0.19853049877194201</v>
      </c>
    </row>
    <row r="152" ht="14.25">
      <c r="A152" s="13">
        <v>13.800000000000001</v>
      </c>
      <c r="B152" s="13">
        <v>3.1676000000000002</v>
      </c>
      <c r="C152" s="18">
        <v>50392</v>
      </c>
      <c r="G152" s="19">
        <f t="shared" si="29"/>
        <v>14.9</v>
      </c>
      <c r="H152" s="19">
        <f t="shared" si="30"/>
        <v>9.1999999999999993</v>
      </c>
      <c r="I152" s="5">
        <f t="shared" si="22"/>
        <v>989.99176</v>
      </c>
      <c r="J152" s="20">
        <f t="shared" si="23"/>
        <v>2.702305468</v>
      </c>
      <c r="K152" s="21">
        <f t="shared" si="24"/>
        <v>12.197694532</v>
      </c>
      <c r="L152" s="5">
        <f t="shared" si="25"/>
        <v>81.162203021465203</v>
      </c>
      <c r="M152" s="15">
        <f t="shared" si="26"/>
        <v>620.88014031201999</v>
      </c>
      <c r="N152" s="16">
        <f t="shared" si="27"/>
        <v>0.18136278308724799</v>
      </c>
      <c r="O152" s="17">
        <f t="shared" si="28"/>
        <v>0.20011425185669501</v>
      </c>
    </row>
    <row r="153" ht="14.25">
      <c r="A153" s="13">
        <v>13.9</v>
      </c>
      <c r="B153" s="13">
        <v>3.1890999999999998</v>
      </c>
      <c r="C153" s="18">
        <v>50545</v>
      </c>
      <c r="G153" s="19">
        <f t="shared" si="29"/>
        <v>14.9</v>
      </c>
      <c r="H153" s="19">
        <f t="shared" si="30"/>
        <v>9.1999999999999993</v>
      </c>
      <c r="I153" s="5">
        <f t="shared" si="22"/>
        <v>989.99176</v>
      </c>
      <c r="J153" s="20">
        <f t="shared" si="23"/>
        <v>2.7223927424999999</v>
      </c>
      <c r="K153" s="21">
        <f t="shared" si="24"/>
        <v>12.1776072575</v>
      </c>
      <c r="L153" s="5">
        <f t="shared" si="25"/>
        <v>81.296082150315598</v>
      </c>
      <c r="M153" s="15">
        <f t="shared" si="26"/>
        <v>621.73967875281903</v>
      </c>
      <c r="N153" s="16">
        <f t="shared" si="27"/>
        <v>0.18271092231543601</v>
      </c>
      <c r="O153" s="17">
        <f t="shared" si="28"/>
        <v>0.20176241844931</v>
      </c>
    </row>
    <row r="154" ht="14.25">
      <c r="A154" s="13">
        <v>14</v>
      </c>
      <c r="B154" s="13">
        <v>3.2099000000000002</v>
      </c>
      <c r="C154" s="18">
        <v>50681</v>
      </c>
      <c r="G154" s="19">
        <f t="shared" si="29"/>
        <v>14.9</v>
      </c>
      <c r="H154" s="19">
        <f t="shared" si="30"/>
        <v>9.1999999999999993</v>
      </c>
      <c r="I154" s="5">
        <f t="shared" si="22"/>
        <v>989.99176</v>
      </c>
      <c r="J154" s="20">
        <f t="shared" si="23"/>
        <v>2.7419369864999998</v>
      </c>
      <c r="K154" s="21">
        <f t="shared" si="24"/>
        <v>12.1580630135</v>
      </c>
      <c r="L154" s="5">
        <f t="shared" si="25"/>
        <v>81.426766656887594</v>
      </c>
      <c r="M154" s="15">
        <f t="shared" si="26"/>
        <v>622.41204066909995</v>
      </c>
      <c r="N154" s="16">
        <f t="shared" si="27"/>
        <v>0.18402261654362401</v>
      </c>
      <c r="O154" s="17">
        <f t="shared" si="28"/>
        <v>0.203368640754616</v>
      </c>
    </row>
    <row r="155" ht="14.25">
      <c r="A155" s="13">
        <v>14.1</v>
      </c>
      <c r="B155" s="13">
        <v>3.2305999999999999</v>
      </c>
      <c r="C155" s="18">
        <v>50824</v>
      </c>
      <c r="G155" s="19">
        <f t="shared" si="29"/>
        <v>14.9</v>
      </c>
      <c r="H155" s="19">
        <f t="shared" si="30"/>
        <v>9.1999999999999993</v>
      </c>
      <c r="I155" s="5">
        <f t="shared" si="22"/>
        <v>989.99176</v>
      </c>
      <c r="J155" s="20">
        <f t="shared" si="23"/>
        <v>2.7613165959999999</v>
      </c>
      <c r="K155" s="21">
        <f t="shared" si="24"/>
        <v>12.138683404</v>
      </c>
      <c r="L155" s="5">
        <f t="shared" si="25"/>
        <v>81.556765841159702</v>
      </c>
      <c r="M155" s="15">
        <f t="shared" si="26"/>
        <v>623.17331340706903</v>
      </c>
      <c r="N155" s="16">
        <f t="shared" si="27"/>
        <v>0.18532326147650999</v>
      </c>
      <c r="O155" s="17">
        <f t="shared" si="28"/>
        <v>0.20496388427214399</v>
      </c>
    </row>
    <row r="156" ht="14.25">
      <c r="A156" s="13">
        <v>14.199999999999999</v>
      </c>
      <c r="B156" s="13">
        <v>3.2513000000000001</v>
      </c>
      <c r="C156" s="18">
        <v>50962</v>
      </c>
      <c r="G156" s="19">
        <f t="shared" si="29"/>
        <v>14.9</v>
      </c>
      <c r="H156" s="19">
        <f t="shared" si="30"/>
        <v>9.1999999999999993</v>
      </c>
      <c r="I156" s="5">
        <f t="shared" si="22"/>
        <v>989.99176</v>
      </c>
      <c r="J156" s="20">
        <f t="shared" si="23"/>
        <v>2.7807423729999998</v>
      </c>
      <c r="K156" s="21">
        <f t="shared" si="24"/>
        <v>12.119257627</v>
      </c>
      <c r="L156" s="5">
        <f t="shared" si="25"/>
        <v>81.687491962745099</v>
      </c>
      <c r="M156" s="15">
        <f t="shared" si="26"/>
        <v>623.86540185665206</v>
      </c>
      <c r="N156" s="16">
        <f t="shared" si="27"/>
        <v>0.18662700489932901</v>
      </c>
      <c r="O156" s="17">
        <f t="shared" si="28"/>
        <v>0.20656548608390901</v>
      </c>
    </row>
    <row r="157" ht="14.25">
      <c r="A157" s="13">
        <v>14.300000000000001</v>
      </c>
      <c r="B157" s="13">
        <v>3.2719</v>
      </c>
      <c r="C157" s="18">
        <v>51098</v>
      </c>
      <c r="G157" s="19">
        <f t="shared" si="29"/>
        <v>14.9</v>
      </c>
      <c r="H157" s="19">
        <f t="shared" si="30"/>
        <v>9.1999999999999993</v>
      </c>
      <c r="I157" s="5">
        <f t="shared" si="22"/>
        <v>989.99176</v>
      </c>
      <c r="J157" s="20">
        <f t="shared" si="23"/>
        <v>2.8000866169999998</v>
      </c>
      <c r="K157" s="21">
        <f t="shared" si="24"/>
        <v>12.099913383000001</v>
      </c>
      <c r="L157" s="5">
        <f t="shared" si="25"/>
        <v>81.818086515470995</v>
      </c>
      <c r="M157" s="15">
        <f t="shared" si="26"/>
        <v>624.53183857261001</v>
      </c>
      <c r="N157" s="16">
        <f t="shared" si="27"/>
        <v>0.18792527630872499</v>
      </c>
      <c r="O157" s="17">
        <f t="shared" si="28"/>
        <v>0.20816291880409199</v>
      </c>
    </row>
    <row r="158" ht="14.25">
      <c r="A158" s="13">
        <v>14.4</v>
      </c>
      <c r="B158" s="13">
        <v>3.2926000000000002</v>
      </c>
      <c r="C158" s="18">
        <v>51239</v>
      </c>
      <c r="G158" s="19">
        <f t="shared" si="29"/>
        <v>14.9</v>
      </c>
      <c r="H158" s="19">
        <f t="shared" si="30"/>
        <v>9.1999999999999993</v>
      </c>
      <c r="I158" s="5">
        <f t="shared" si="22"/>
        <v>989.99176</v>
      </c>
      <c r="J158" s="20">
        <f t="shared" si="23"/>
        <v>2.8194846935000002</v>
      </c>
      <c r="K158" s="21">
        <f t="shared" si="24"/>
        <v>12.080515306500001</v>
      </c>
      <c r="L158" s="5">
        <f t="shared" si="25"/>
        <v>81.949464479162401</v>
      </c>
      <c r="M158" s="15">
        <f t="shared" si="26"/>
        <v>625.25118773690997</v>
      </c>
      <c r="N158" s="16">
        <f t="shared" si="27"/>
        <v>0.18922716063758399</v>
      </c>
      <c r="O158" s="17">
        <f t="shared" si="28"/>
        <v>0.20976736353171599</v>
      </c>
    </row>
    <row r="159" ht="14.25">
      <c r="A159" s="13">
        <v>14.5</v>
      </c>
      <c r="B159" s="13">
        <v>3.3132999999999999</v>
      </c>
      <c r="C159" s="18">
        <v>51378</v>
      </c>
      <c r="G159" s="19">
        <f t="shared" si="29"/>
        <v>14.9</v>
      </c>
      <c r="H159" s="19">
        <f t="shared" si="30"/>
        <v>9.1999999999999993</v>
      </c>
      <c r="I159" s="5">
        <f t="shared" si="22"/>
        <v>989.99176</v>
      </c>
      <c r="J159" s="20">
        <f t="shared" si="23"/>
        <v>2.838901237</v>
      </c>
      <c r="K159" s="21">
        <f t="shared" si="24"/>
        <v>12.061098763</v>
      </c>
      <c r="L159" s="5">
        <f t="shared" si="25"/>
        <v>82.081390713507105</v>
      </c>
      <c r="M159" s="15">
        <f t="shared" si="26"/>
        <v>625.93968685700395</v>
      </c>
      <c r="N159" s="16">
        <f t="shared" si="27"/>
        <v>0.19053028436241601</v>
      </c>
      <c r="O159" s="17">
        <f t="shared" si="28"/>
        <v>0.211375917759342</v>
      </c>
    </row>
    <row r="160" ht="14.25">
      <c r="A160" s="13">
        <v>14.6</v>
      </c>
      <c r="B160" s="13">
        <v>3.3338999999999999</v>
      </c>
      <c r="C160" s="18">
        <v>51518</v>
      </c>
      <c r="G160" s="19">
        <f t="shared" si="29"/>
        <v>14.9</v>
      </c>
      <c r="H160" s="19">
        <f t="shared" si="30"/>
        <v>9.1999999999999993</v>
      </c>
      <c r="I160" s="5">
        <f t="shared" si="22"/>
        <v>989.99176</v>
      </c>
      <c r="J160" s="20">
        <f t="shared" si="23"/>
        <v>2.8582085469999998</v>
      </c>
      <c r="K160" s="21">
        <f t="shared" si="24"/>
        <v>12.041791453</v>
      </c>
      <c r="L160" s="5">
        <f t="shared" si="25"/>
        <v>82.2129966179875</v>
      </c>
      <c r="M160" s="15">
        <f t="shared" si="26"/>
        <v>626.64058140812597</v>
      </c>
      <c r="N160" s="16">
        <f t="shared" si="27"/>
        <v>0.19182607697986601</v>
      </c>
      <c r="O160" s="17">
        <f t="shared" si="28"/>
        <v>0.21297799236172901</v>
      </c>
    </row>
    <row r="161" ht="14.25">
      <c r="A161" s="13">
        <v>14.699999999999999</v>
      </c>
      <c r="B161" s="13">
        <v>3.3552</v>
      </c>
      <c r="C161" s="18">
        <v>51655</v>
      </c>
      <c r="G161" s="19">
        <f t="shared" si="29"/>
        <v>14.9</v>
      </c>
      <c r="H161" s="19">
        <f t="shared" si="30"/>
        <v>9.1999999999999993</v>
      </c>
      <c r="I161" s="5">
        <f t="shared" si="22"/>
        <v>989.99176</v>
      </c>
      <c r="J161" s="20">
        <f t="shared" si="23"/>
        <v>2.8782435574999998</v>
      </c>
      <c r="K161" s="21">
        <f t="shared" si="24"/>
        <v>12.021756442499999</v>
      </c>
      <c r="L161" s="5">
        <f t="shared" si="25"/>
        <v>82.350009729038007</v>
      </c>
      <c r="M161" s="15">
        <f t="shared" si="26"/>
        <v>627.26161381114696</v>
      </c>
      <c r="N161" s="16">
        <f t="shared" si="27"/>
        <v>0.19317070855704699</v>
      </c>
      <c r="O161" s="17">
        <f t="shared" si="28"/>
        <v>0.214643167855919</v>
      </c>
    </row>
    <row r="162" ht="14.25">
      <c r="A162" s="13">
        <v>14.800000000000001</v>
      </c>
      <c r="B162" s="13">
        <v>3.3757000000000001</v>
      </c>
      <c r="C162" s="18">
        <v>51792</v>
      </c>
      <c r="G162" s="19">
        <f t="shared" si="29"/>
        <v>14.9</v>
      </c>
      <c r="H162" s="19">
        <f t="shared" si="30"/>
        <v>9.1999999999999993</v>
      </c>
      <c r="I162" s="5">
        <f t="shared" si="22"/>
        <v>989.99176</v>
      </c>
      <c r="J162" s="20">
        <f t="shared" si="23"/>
        <v>2.8974785679999999</v>
      </c>
      <c r="K162" s="21">
        <f t="shared" si="24"/>
        <v>12.002521432</v>
      </c>
      <c r="L162" s="5">
        <f t="shared" si="25"/>
        <v>82.481982274205905</v>
      </c>
      <c r="M162" s="15">
        <f t="shared" si="26"/>
        <v>627.91895359426405</v>
      </c>
      <c r="N162" s="16">
        <f t="shared" si="27"/>
        <v>0.19446164885906</v>
      </c>
      <c r="O162" s="17">
        <f t="shared" si="28"/>
        <v>0.21624446590205501</v>
      </c>
    </row>
    <row r="163" ht="14.25">
      <c r="A163" s="13">
        <v>14.9</v>
      </c>
      <c r="B163" s="13">
        <v>3.3963000000000001</v>
      </c>
      <c r="C163" s="18">
        <v>51920</v>
      </c>
      <c r="G163" s="19">
        <f t="shared" si="29"/>
        <v>14.9</v>
      </c>
      <c r="H163" s="19">
        <f t="shared" si="30"/>
        <v>9.1999999999999993</v>
      </c>
      <c r="I163" s="5">
        <f t="shared" si="22"/>
        <v>989.99176</v>
      </c>
      <c r="J163" s="20">
        <f t="shared" si="23"/>
        <v>2.9168966799999998</v>
      </c>
      <c r="K163" s="21">
        <f t="shared" si="24"/>
        <v>11.98310332</v>
      </c>
      <c r="L163" s="5">
        <f t="shared" si="25"/>
        <v>82.615640837185097</v>
      </c>
      <c r="M163" s="15">
        <f t="shared" si="26"/>
        <v>628.45242709333297</v>
      </c>
      <c r="N163" s="16">
        <f t="shared" si="27"/>
        <v>0.195764877852349</v>
      </c>
      <c r="O163" s="17">
        <f t="shared" si="28"/>
        <v>0.21786361207340099</v>
      </c>
    </row>
    <row r="164" ht="14.25">
      <c r="A164" s="13">
        <v>15</v>
      </c>
      <c r="B164" s="13">
        <v>3.4169999999999998</v>
      </c>
      <c r="C164" s="18">
        <v>52060</v>
      </c>
      <c r="G164" s="19">
        <f t="shared" si="29"/>
        <v>14.9</v>
      </c>
      <c r="H164" s="19">
        <f t="shared" si="30"/>
        <v>9.1999999999999993</v>
      </c>
      <c r="I164" s="5">
        <f t="shared" ref="I164:I227" si="31">(3.14*POWER(H164,2)*0.25*G164)</f>
        <v>989.99176</v>
      </c>
      <c r="J164" s="20">
        <f t="shared" ref="J164:J227" si="32">B164-C164/(2*10^5/1.8467)</f>
        <v>2.9363039899999999</v>
      </c>
      <c r="K164" s="21">
        <f t="shared" ref="K164:K227" si="33">G164-J164</f>
        <v>11.96369601</v>
      </c>
      <c r="L164" s="5">
        <f t="shared" ref="L164:L227" si="34">I164/K164</f>
        <v>82.749658564753204</v>
      </c>
      <c r="M164" s="15">
        <f t="shared" ref="M164:M227" si="35">C164/L164</f>
        <v>629.12646291177202</v>
      </c>
      <c r="N164" s="16">
        <f t="shared" ref="N164:N227" si="36">J164/G164</f>
        <v>0.19706738187919501</v>
      </c>
      <c r="O164" s="17">
        <f t="shared" ref="O164:O227" si="37">LN(L164/(3.14*H164^2/4))</f>
        <v>0.21948448123269801</v>
      </c>
    </row>
    <row r="165" ht="14.25">
      <c r="A165" s="13">
        <v>15.1</v>
      </c>
      <c r="B165" s="13">
        <v>3.4376000000000002</v>
      </c>
      <c r="C165" s="18">
        <v>52201</v>
      </c>
      <c r="G165" s="19">
        <f t="shared" si="29"/>
        <v>14.9</v>
      </c>
      <c r="H165" s="19">
        <f t="shared" si="30"/>
        <v>9.1999999999999993</v>
      </c>
      <c r="I165" s="5">
        <f t="shared" si="31"/>
        <v>989.99176</v>
      </c>
      <c r="J165" s="20">
        <f t="shared" si="32"/>
        <v>2.9556020665</v>
      </c>
      <c r="K165" s="21">
        <f t="shared" si="33"/>
        <v>11.944397933499999</v>
      </c>
      <c r="L165" s="5">
        <f t="shared" si="34"/>
        <v>82.883353812535603</v>
      </c>
      <c r="M165" s="15">
        <f t="shared" si="35"/>
        <v>629.81283452968705</v>
      </c>
      <c r="N165" s="16">
        <f t="shared" si="36"/>
        <v>0.198362554798658</v>
      </c>
      <c r="O165" s="17">
        <f t="shared" si="37"/>
        <v>0.22109883666703201</v>
      </c>
    </row>
    <row r="166" ht="14.25">
      <c r="A166" s="13">
        <v>15.199999999999999</v>
      </c>
      <c r="B166" s="13">
        <v>3.4582999999999999</v>
      </c>
      <c r="C166" s="18">
        <v>52343</v>
      </c>
      <c r="G166" s="19">
        <f t="shared" si="29"/>
        <v>14.9</v>
      </c>
      <c r="H166" s="19">
        <f t="shared" si="30"/>
        <v>9.1999999999999993</v>
      </c>
      <c r="I166" s="5">
        <f t="shared" si="31"/>
        <v>989.99176</v>
      </c>
      <c r="J166" s="20">
        <f t="shared" si="32"/>
        <v>2.9749909094999998</v>
      </c>
      <c r="K166" s="21">
        <f t="shared" si="33"/>
        <v>11.9250090905</v>
      </c>
      <c r="L166" s="5">
        <f t="shared" si="34"/>
        <v>83.018113653990596</v>
      </c>
      <c r="M166" s="15">
        <f t="shared" si="35"/>
        <v>630.50095570900703</v>
      </c>
      <c r="N166" s="16">
        <f t="shared" si="36"/>
        <v>0.19966381942952999</v>
      </c>
      <c r="O166" s="17">
        <f t="shared" si="37"/>
        <v>0.22272341387121899</v>
      </c>
    </row>
    <row r="167" ht="14.25">
      <c r="A167" s="13">
        <v>15.300000000000001</v>
      </c>
      <c r="B167" s="13">
        <v>3.4994999999999998</v>
      </c>
      <c r="C167" s="18">
        <v>52624</v>
      </c>
      <c r="G167" s="19">
        <f t="shared" si="29"/>
        <v>14.9</v>
      </c>
      <c r="H167" s="19">
        <f t="shared" si="30"/>
        <v>9.1999999999999993</v>
      </c>
      <c r="I167" s="5">
        <f t="shared" si="31"/>
        <v>989.99176</v>
      </c>
      <c r="J167" s="20">
        <f t="shared" si="32"/>
        <v>3.0135962959999998</v>
      </c>
      <c r="K167" s="21">
        <f t="shared" si="33"/>
        <v>11.886403703999999</v>
      </c>
      <c r="L167" s="5">
        <f t="shared" si="34"/>
        <v>83.2877449439858</v>
      </c>
      <c r="M167" s="15">
        <f t="shared" si="35"/>
        <v>631.83365134200301</v>
      </c>
      <c r="N167" s="16">
        <f t="shared" si="36"/>
        <v>0.202254784966443</v>
      </c>
      <c r="O167" s="17">
        <f t="shared" si="37"/>
        <v>0.22596601191942001</v>
      </c>
    </row>
    <row r="168" ht="14.25">
      <c r="A168" s="13">
        <v>15.4</v>
      </c>
      <c r="B168" s="13">
        <v>3.5207999999999999</v>
      </c>
      <c r="C168" s="18">
        <v>52767</v>
      </c>
      <c r="G168" s="19">
        <f t="shared" si="29"/>
        <v>14.9</v>
      </c>
      <c r="H168" s="19">
        <f t="shared" si="30"/>
        <v>9.1999999999999993</v>
      </c>
      <c r="I168" s="5">
        <f t="shared" si="31"/>
        <v>989.99176</v>
      </c>
      <c r="J168" s="20">
        <f t="shared" si="32"/>
        <v>3.0335759054999998</v>
      </c>
      <c r="K168" s="21">
        <f t="shared" si="33"/>
        <v>11.866424094499999</v>
      </c>
      <c r="L168" s="5">
        <f t="shared" si="34"/>
        <v>83.427977301001206</v>
      </c>
      <c r="M168" s="15">
        <f t="shared" si="35"/>
        <v>632.48566856201103</v>
      </c>
      <c r="N168" s="16">
        <f t="shared" si="36"/>
        <v>0.20359569835570501</v>
      </c>
      <c r="O168" s="17">
        <f t="shared" si="37"/>
        <v>0.22764830544518699</v>
      </c>
    </row>
    <row r="169" ht="14.25">
      <c r="A169" s="13">
        <v>15.5</v>
      </c>
      <c r="B169" s="13">
        <v>3.5415000000000001</v>
      </c>
      <c r="C169" s="18">
        <v>52909</v>
      </c>
      <c r="G169" s="19">
        <f t="shared" si="29"/>
        <v>14.9</v>
      </c>
      <c r="H169" s="19">
        <f t="shared" si="30"/>
        <v>9.1999999999999993</v>
      </c>
      <c r="I169" s="5">
        <f t="shared" si="31"/>
        <v>989.99176</v>
      </c>
      <c r="J169" s="20">
        <f t="shared" si="32"/>
        <v>3.0529647485</v>
      </c>
      <c r="K169" s="21">
        <f t="shared" si="33"/>
        <v>11.847035251499999</v>
      </c>
      <c r="L169" s="5">
        <f t="shared" si="34"/>
        <v>83.564515423776896</v>
      </c>
      <c r="M169" s="15">
        <f t="shared" si="35"/>
        <v>633.15152049509402</v>
      </c>
      <c r="N169" s="16">
        <f t="shared" si="36"/>
        <v>0.204896962986577</v>
      </c>
      <c r="O169" s="17">
        <f t="shared" si="37"/>
        <v>0.22928356641978501</v>
      </c>
    </row>
    <row r="170" ht="14.25">
      <c r="A170" s="13">
        <v>15.6</v>
      </c>
      <c r="B170" s="13">
        <v>3.5621999999999998</v>
      </c>
      <c r="C170" s="18">
        <v>53042</v>
      </c>
      <c r="G170" s="19">
        <f t="shared" si="29"/>
        <v>14.9</v>
      </c>
      <c r="H170" s="19">
        <f t="shared" si="30"/>
        <v>9.1999999999999993</v>
      </c>
      <c r="I170" s="5">
        <f t="shared" si="31"/>
        <v>989.99176</v>
      </c>
      <c r="J170" s="20">
        <f t="shared" si="32"/>
        <v>3.0724366930000002</v>
      </c>
      <c r="K170" s="21">
        <f t="shared" si="33"/>
        <v>11.827563307</v>
      </c>
      <c r="L170" s="5">
        <f t="shared" si="34"/>
        <v>83.702089289523002</v>
      </c>
      <c r="M170" s="15">
        <f t="shared" si="35"/>
        <v>633.69983294597705</v>
      </c>
      <c r="N170" s="16">
        <f t="shared" si="36"/>
        <v>0.20620380489932899</v>
      </c>
      <c r="O170" s="17">
        <f t="shared" si="37"/>
        <v>0.230928531916679</v>
      </c>
    </row>
    <row r="171" ht="14.25">
      <c r="A171" s="13">
        <v>15.699999999999999</v>
      </c>
      <c r="B171" s="13">
        <v>3.5829</v>
      </c>
      <c r="C171" s="18">
        <v>53187</v>
      </c>
      <c r="G171" s="19">
        <f t="shared" si="29"/>
        <v>14.9</v>
      </c>
      <c r="H171" s="19">
        <f t="shared" si="30"/>
        <v>9.1999999999999993</v>
      </c>
      <c r="I171" s="5">
        <f t="shared" si="31"/>
        <v>989.99176</v>
      </c>
      <c r="J171" s="20">
        <f t="shared" si="32"/>
        <v>3.0917978355</v>
      </c>
      <c r="K171" s="21">
        <f t="shared" si="33"/>
        <v>11.808202164500001</v>
      </c>
      <c r="L171" s="5">
        <f t="shared" si="34"/>
        <v>83.839330171386806</v>
      </c>
      <c r="M171" s="15">
        <f t="shared" si="35"/>
        <v>634.39199587202802</v>
      </c>
      <c r="N171" s="16">
        <f t="shared" si="36"/>
        <v>0.20750321043624201</v>
      </c>
      <c r="O171" s="17">
        <f t="shared" si="37"/>
        <v>0.23256682426255501</v>
      </c>
    </row>
    <row r="172" ht="14.25">
      <c r="A172" s="13">
        <v>15.800000000000001</v>
      </c>
      <c r="B172" s="13">
        <v>3.6036999999999999</v>
      </c>
      <c r="C172" s="18">
        <v>53330</v>
      </c>
      <c r="G172" s="19">
        <f t="shared" si="29"/>
        <v>14.9</v>
      </c>
      <c r="H172" s="19">
        <f t="shared" si="30"/>
        <v>9.1999999999999993</v>
      </c>
      <c r="I172" s="5">
        <f t="shared" si="31"/>
        <v>989.99176</v>
      </c>
      <c r="J172" s="20">
        <f t="shared" si="32"/>
        <v>3.1112774449999998</v>
      </c>
      <c r="K172" s="21">
        <f t="shared" si="33"/>
        <v>11.788722555</v>
      </c>
      <c r="L172" s="5">
        <f t="shared" si="34"/>
        <v>83.977865742553305</v>
      </c>
      <c r="M172" s="15">
        <f t="shared" si="35"/>
        <v>635.048289551572</v>
      </c>
      <c r="N172" s="16">
        <f t="shared" si="36"/>
        <v>0.208810566778523</v>
      </c>
      <c r="O172" s="17">
        <f t="shared" si="37"/>
        <v>0.23421785414517901</v>
      </c>
    </row>
    <row r="173" ht="14.25">
      <c r="A173" s="13">
        <v>15.9</v>
      </c>
      <c r="B173" s="13">
        <v>3.6244000000000001</v>
      </c>
      <c r="C173" s="18">
        <v>53473</v>
      </c>
      <c r="G173" s="19">
        <f t="shared" si="29"/>
        <v>14.9</v>
      </c>
      <c r="H173" s="19">
        <f t="shared" si="30"/>
        <v>9.1999999999999993</v>
      </c>
      <c r="I173" s="5">
        <f t="shared" si="31"/>
        <v>989.99176</v>
      </c>
      <c r="J173" s="20">
        <f t="shared" si="32"/>
        <v>3.1306570544999999</v>
      </c>
      <c r="K173" s="21">
        <f t="shared" si="33"/>
        <v>11.7693429455</v>
      </c>
      <c r="L173" s="5">
        <f t="shared" si="34"/>
        <v>84.1161451904605</v>
      </c>
      <c r="M173" s="15">
        <f t="shared" si="35"/>
        <v>635.70435709961998</v>
      </c>
      <c r="N173" s="16">
        <f t="shared" si="36"/>
        <v>0.21011121171140901</v>
      </c>
      <c r="O173" s="17">
        <f t="shared" si="37"/>
        <v>0.235863117748944</v>
      </c>
    </row>
    <row r="174" ht="14.25">
      <c r="A174" s="13">
        <v>16</v>
      </c>
      <c r="B174" s="13">
        <v>3.645</v>
      </c>
      <c r="C174" s="18">
        <v>53613</v>
      </c>
      <c r="G174" s="19">
        <f t="shared" si="29"/>
        <v>14.9</v>
      </c>
      <c r="H174" s="19">
        <f t="shared" si="30"/>
        <v>9.1999999999999993</v>
      </c>
      <c r="I174" s="5">
        <f t="shared" si="31"/>
        <v>989.99176</v>
      </c>
      <c r="J174" s="20">
        <f t="shared" si="32"/>
        <v>3.1499643645000002</v>
      </c>
      <c r="K174" s="21">
        <f t="shared" si="33"/>
        <v>11.7500356355</v>
      </c>
      <c r="L174" s="5">
        <f t="shared" si="34"/>
        <v>84.254362344993197</v>
      </c>
      <c r="M174" s="15">
        <f t="shared" si="35"/>
        <v>636.32313518050103</v>
      </c>
      <c r="N174" s="16">
        <f t="shared" si="36"/>
        <v>0.21140700432885901</v>
      </c>
      <c r="O174" s="17">
        <f t="shared" si="37"/>
        <v>0.23750493955733401</v>
      </c>
    </row>
    <row r="175" ht="14.25">
      <c r="A175" s="13">
        <v>16.100000000000001</v>
      </c>
      <c r="B175" s="13">
        <v>3.6657000000000002</v>
      </c>
      <c r="C175" s="18">
        <v>53761</v>
      </c>
      <c r="G175" s="19">
        <f t="shared" si="29"/>
        <v>14.9</v>
      </c>
      <c r="H175" s="19">
        <f t="shared" si="30"/>
        <v>9.1999999999999993</v>
      </c>
      <c r="I175" s="5">
        <f t="shared" si="31"/>
        <v>989.99176</v>
      </c>
      <c r="J175" s="20">
        <f t="shared" si="32"/>
        <v>3.1692978064999999</v>
      </c>
      <c r="K175" s="21">
        <f t="shared" si="33"/>
        <v>11.730702193500001</v>
      </c>
      <c r="L175" s="5">
        <f t="shared" si="34"/>
        <v>84.393222474657605</v>
      </c>
      <c r="M175" s="15">
        <f t="shared" si="35"/>
        <v>637.02982803084501</v>
      </c>
      <c r="N175" s="16">
        <f t="shared" si="36"/>
        <v>0.212704550771812</v>
      </c>
      <c r="O175" s="17">
        <f t="shared" si="37"/>
        <v>0.239151689034272</v>
      </c>
    </row>
    <row r="176" ht="14.25">
      <c r="A176" s="13">
        <v>16.199999999999999</v>
      </c>
      <c r="B176" s="13">
        <v>3.6869999999999998</v>
      </c>
      <c r="C176" s="18">
        <v>53911</v>
      </c>
      <c r="G176" s="19">
        <f t="shared" si="29"/>
        <v>14.9</v>
      </c>
      <c r="H176" s="19">
        <f t="shared" si="30"/>
        <v>9.1999999999999993</v>
      </c>
      <c r="I176" s="5">
        <f t="shared" si="31"/>
        <v>989.99176</v>
      </c>
      <c r="J176" s="20">
        <f t="shared" si="32"/>
        <v>3.1892127815000002</v>
      </c>
      <c r="K176" s="21">
        <f t="shared" si="33"/>
        <v>11.7107872185</v>
      </c>
      <c r="L176" s="5">
        <f t="shared" si="34"/>
        <v>84.536738780128303</v>
      </c>
      <c r="M176" s="15">
        <f t="shared" si="35"/>
        <v>637.72273189077202</v>
      </c>
      <c r="N176" s="16">
        <f t="shared" si="36"/>
        <v>0.214041126275168</v>
      </c>
      <c r="O176" s="17">
        <f t="shared" si="37"/>
        <v>0.240850811427155</v>
      </c>
    </row>
    <row r="177" ht="14.25">
      <c r="A177" s="13">
        <v>16.300000000000001</v>
      </c>
      <c r="B177" s="13">
        <v>3.7077</v>
      </c>
      <c r="C177" s="18">
        <v>54061</v>
      </c>
      <c r="G177" s="19">
        <f t="shared" si="29"/>
        <v>14.9</v>
      </c>
      <c r="H177" s="19">
        <f t="shared" si="30"/>
        <v>9.1999999999999993</v>
      </c>
      <c r="I177" s="5">
        <f t="shared" si="31"/>
        <v>989.99176</v>
      </c>
      <c r="J177" s="20">
        <f t="shared" si="32"/>
        <v>3.2085277565000001</v>
      </c>
      <c r="K177" s="21">
        <f t="shared" si="33"/>
        <v>11.6914722435</v>
      </c>
      <c r="L177" s="5">
        <f t="shared" si="34"/>
        <v>84.676398265444902</v>
      </c>
      <c r="M177" s="15">
        <f t="shared" si="35"/>
        <v>638.44236537469101</v>
      </c>
      <c r="N177" s="16">
        <f t="shared" si="36"/>
        <v>0.215337433322148</v>
      </c>
      <c r="O177" s="17">
        <f t="shared" si="37"/>
        <v>0.24250150497810399</v>
      </c>
    </row>
    <row r="178" ht="14.25">
      <c r="A178" s="13">
        <v>16.399999999999999</v>
      </c>
      <c r="B178" s="13">
        <v>3.7284000000000002</v>
      </c>
      <c r="C178" s="18">
        <v>54207</v>
      </c>
      <c r="G178" s="19">
        <f t="shared" si="29"/>
        <v>14.9</v>
      </c>
      <c r="H178" s="19">
        <f t="shared" si="30"/>
        <v>9.1999999999999993</v>
      </c>
      <c r="I178" s="5">
        <f t="shared" si="31"/>
        <v>989.99176</v>
      </c>
      <c r="J178" s="20">
        <f t="shared" si="32"/>
        <v>3.2278796655000002</v>
      </c>
      <c r="K178" s="21">
        <f t="shared" si="33"/>
        <v>11.672120334500001</v>
      </c>
      <c r="L178" s="5">
        <f t="shared" si="34"/>
        <v>84.816788349398806</v>
      </c>
      <c r="M178" s="15">
        <f t="shared" si="35"/>
        <v>639.10696284203595</v>
      </c>
      <c r="N178" s="16">
        <f t="shared" si="36"/>
        <v>0.21663621916107401</v>
      </c>
      <c r="O178" s="17">
        <f t="shared" si="37"/>
        <v>0.244158092111352</v>
      </c>
    </row>
    <row r="179" ht="14.25">
      <c r="A179" s="13">
        <v>16.5</v>
      </c>
      <c r="B179" s="13">
        <v>3.7490999999999999</v>
      </c>
      <c r="C179" s="18">
        <v>54344</v>
      </c>
      <c r="G179" s="19">
        <f t="shared" si="29"/>
        <v>14.9</v>
      </c>
      <c r="H179" s="19">
        <f t="shared" si="30"/>
        <v>9.1999999999999993</v>
      </c>
      <c r="I179" s="5">
        <f t="shared" si="31"/>
        <v>989.99176</v>
      </c>
      <c r="J179" s="20">
        <f t="shared" si="32"/>
        <v>3.2473146759999998</v>
      </c>
      <c r="K179" s="21">
        <f t="shared" si="33"/>
        <v>11.652685324</v>
      </c>
      <c r="L179" s="5">
        <f t="shared" si="34"/>
        <v>84.958250606922505</v>
      </c>
      <c r="M179" s="15">
        <f t="shared" si="35"/>
        <v>639.655355563218</v>
      </c>
      <c r="N179" s="16">
        <f t="shared" si="36"/>
        <v>0.21794058228187899</v>
      </c>
      <c r="O179" s="17">
        <f t="shared" si="37"/>
        <v>0.24582455958656499</v>
      </c>
    </row>
    <row r="180" ht="14.25">
      <c r="A180" s="13">
        <v>16.600000000000001</v>
      </c>
      <c r="B180" s="13">
        <v>3.7698</v>
      </c>
      <c r="C180" s="18">
        <v>54490</v>
      </c>
      <c r="G180" s="19">
        <f t="shared" si="29"/>
        <v>14.9</v>
      </c>
      <c r="H180" s="19">
        <f t="shared" si="30"/>
        <v>9.1999999999999993</v>
      </c>
      <c r="I180" s="5">
        <f t="shared" si="31"/>
        <v>989.99176</v>
      </c>
      <c r="J180" s="20">
        <f t="shared" si="32"/>
        <v>3.2666665849999998</v>
      </c>
      <c r="K180" s="21">
        <f t="shared" si="33"/>
        <v>11.633333414999999</v>
      </c>
      <c r="L180" s="5">
        <f t="shared" si="34"/>
        <v>85.099577626091801</v>
      </c>
      <c r="M180" s="15">
        <f t="shared" si="35"/>
        <v>640.30870093640999</v>
      </c>
      <c r="N180" s="16">
        <f t="shared" si="36"/>
        <v>0.21923936812080499</v>
      </c>
      <c r="O180" s="17">
        <f t="shared" si="37"/>
        <v>0.24748666539108399</v>
      </c>
    </row>
    <row r="181" ht="14.25">
      <c r="A181" s="13">
        <v>16.699999999999999</v>
      </c>
      <c r="B181" s="13">
        <v>3.7904</v>
      </c>
      <c r="C181" s="18">
        <v>54635</v>
      </c>
      <c r="G181" s="19">
        <f t="shared" si="29"/>
        <v>14.9</v>
      </c>
      <c r="H181" s="19">
        <f t="shared" si="30"/>
        <v>9.1999999999999993</v>
      </c>
      <c r="I181" s="5">
        <f t="shared" si="31"/>
        <v>989.99176</v>
      </c>
      <c r="J181" s="20">
        <f t="shared" si="32"/>
        <v>3.2859277274999998</v>
      </c>
      <c r="K181" s="21">
        <f t="shared" si="33"/>
        <v>11.6140722725</v>
      </c>
      <c r="L181" s="5">
        <f t="shared" si="34"/>
        <v>85.240709440401801</v>
      </c>
      <c r="M181" s="15">
        <f t="shared" si="35"/>
        <v>640.94961619482297</v>
      </c>
      <c r="N181" s="16">
        <f t="shared" si="36"/>
        <v>0.220532062248322</v>
      </c>
      <c r="O181" s="17">
        <f t="shared" si="37"/>
        <v>0.24914372314335601</v>
      </c>
    </row>
    <row r="182" ht="14.25">
      <c r="A182" s="13">
        <v>16.800000000000001</v>
      </c>
      <c r="B182" s="13">
        <v>3.8111000000000002</v>
      </c>
      <c r="C182" s="18">
        <v>54783</v>
      </c>
      <c r="G182" s="19">
        <f t="shared" si="29"/>
        <v>14.9</v>
      </c>
      <c r="H182" s="19">
        <f t="shared" si="30"/>
        <v>9.1999999999999993</v>
      </c>
      <c r="I182" s="5">
        <f t="shared" si="31"/>
        <v>989.99176</v>
      </c>
      <c r="J182" s="20">
        <f t="shared" si="32"/>
        <v>3.3052611695</v>
      </c>
      <c r="K182" s="21">
        <f t="shared" si="33"/>
        <v>11.594738830500001</v>
      </c>
      <c r="L182" s="5">
        <f t="shared" si="34"/>
        <v>85.382842552332704</v>
      </c>
      <c r="M182" s="15">
        <f t="shared" si="35"/>
        <v>641.61602451244801</v>
      </c>
      <c r="N182" s="16">
        <f t="shared" si="36"/>
        <v>0.22182960869127499</v>
      </c>
      <c r="O182" s="17">
        <f t="shared" si="37"/>
        <v>0.25080976681842299</v>
      </c>
    </row>
    <row r="183" ht="14.25">
      <c r="A183" s="13">
        <v>16.899999999999999</v>
      </c>
      <c r="B183" s="13">
        <v>3.8317999999999999</v>
      </c>
      <c r="C183" s="18">
        <v>54924</v>
      </c>
      <c r="G183" s="19">
        <f t="shared" si="29"/>
        <v>14.9</v>
      </c>
      <c r="H183" s="19">
        <f t="shared" si="30"/>
        <v>9.1999999999999993</v>
      </c>
      <c r="I183" s="5">
        <f t="shared" si="31"/>
        <v>989.99176</v>
      </c>
      <c r="J183" s="20">
        <f t="shared" si="32"/>
        <v>3.324659246</v>
      </c>
      <c r="K183" s="21">
        <f t="shared" si="33"/>
        <v>11.575340754000001</v>
      </c>
      <c r="L183" s="5">
        <f t="shared" si="34"/>
        <v>85.525928008460198</v>
      </c>
      <c r="M183" s="15">
        <f t="shared" si="35"/>
        <v>642.19121942257004</v>
      </c>
      <c r="N183" s="16">
        <f t="shared" si="36"/>
        <v>0.22313149302013399</v>
      </c>
      <c r="O183" s="17">
        <f t="shared" si="37"/>
        <v>0.25248417462193201</v>
      </c>
    </row>
    <row r="184" ht="14.25">
      <c r="A184" s="13">
        <v>17</v>
      </c>
      <c r="B184" s="13">
        <v>3.8531</v>
      </c>
      <c r="C184" s="18">
        <v>55079</v>
      </c>
      <c r="G184" s="19">
        <f t="shared" si="29"/>
        <v>14.9</v>
      </c>
      <c r="H184" s="19">
        <f t="shared" si="30"/>
        <v>9.1999999999999993</v>
      </c>
      <c r="I184" s="5">
        <f t="shared" si="31"/>
        <v>989.99176</v>
      </c>
      <c r="J184" s="20">
        <f t="shared" si="32"/>
        <v>3.3445280534999999</v>
      </c>
      <c r="K184" s="21">
        <f t="shared" si="33"/>
        <v>11.555471946500001</v>
      </c>
      <c r="L184" s="5">
        <f t="shared" si="34"/>
        <v>85.6729837243779</v>
      </c>
      <c r="M184" s="15">
        <f t="shared" si="35"/>
        <v>642.89811800178404</v>
      </c>
      <c r="N184" s="16">
        <f t="shared" si="36"/>
        <v>0.224464970033557</v>
      </c>
      <c r="O184" s="17">
        <f t="shared" si="37"/>
        <v>0.25420212657147401</v>
      </c>
    </row>
    <row r="185" ht="14.25">
      <c r="A185" s="13">
        <v>17.100000000000001</v>
      </c>
      <c r="B185" s="13">
        <v>3.8738000000000001</v>
      </c>
      <c r="C185" s="18">
        <v>55215</v>
      </c>
      <c r="G185" s="19">
        <f t="shared" si="29"/>
        <v>14.9</v>
      </c>
      <c r="H185" s="19">
        <f t="shared" si="30"/>
        <v>9.1999999999999993</v>
      </c>
      <c r="I185" s="5">
        <f t="shared" si="31"/>
        <v>989.99176</v>
      </c>
      <c r="J185" s="20">
        <f t="shared" si="32"/>
        <v>3.3639722975000002</v>
      </c>
      <c r="K185" s="21">
        <f t="shared" si="33"/>
        <v>11.5360277025</v>
      </c>
      <c r="L185" s="5">
        <f t="shared" si="34"/>
        <v>85.817387538472701</v>
      </c>
      <c r="M185" s="15">
        <f t="shared" si="35"/>
        <v>643.40108203884199</v>
      </c>
      <c r="N185" s="16">
        <f t="shared" si="36"/>
        <v>0.22576995285234899</v>
      </c>
      <c r="O185" s="17">
        <f t="shared" si="37"/>
        <v>0.255886231016072</v>
      </c>
    </row>
    <row r="186" ht="14.25">
      <c r="A186" s="13">
        <v>17.199999999999999</v>
      </c>
      <c r="B186" s="13">
        <v>3.8944000000000001</v>
      </c>
      <c r="C186" s="18">
        <v>55357</v>
      </c>
      <c r="G186" s="19">
        <f t="shared" si="29"/>
        <v>14.9</v>
      </c>
      <c r="H186" s="19">
        <f t="shared" si="30"/>
        <v>9.1999999999999993</v>
      </c>
      <c r="I186" s="5">
        <f t="shared" si="31"/>
        <v>989.99176</v>
      </c>
      <c r="J186" s="20">
        <f t="shared" si="32"/>
        <v>3.3832611405000002</v>
      </c>
      <c r="K186" s="21">
        <f t="shared" si="33"/>
        <v>11.5167388595</v>
      </c>
      <c r="L186" s="5">
        <f t="shared" si="34"/>
        <v>85.961119035304804</v>
      </c>
      <c r="M186" s="15">
        <f t="shared" si="35"/>
        <v>643.97719133070495</v>
      </c>
      <c r="N186" s="16">
        <f t="shared" si="36"/>
        <v>0.227064506073826</v>
      </c>
      <c r="O186" s="17">
        <f t="shared" si="37"/>
        <v>0.257559682872669</v>
      </c>
    </row>
    <row r="187" ht="14.25">
      <c r="A187" s="13">
        <v>17.300000000000001</v>
      </c>
      <c r="B187" s="13">
        <v>3.915</v>
      </c>
      <c r="C187" s="18">
        <v>55503</v>
      </c>
      <c r="G187" s="19">
        <f t="shared" si="29"/>
        <v>14.9</v>
      </c>
      <c r="H187" s="19">
        <f t="shared" si="30"/>
        <v>9.1999999999999993</v>
      </c>
      <c r="I187" s="5">
        <f t="shared" si="31"/>
        <v>989.99176</v>
      </c>
      <c r="J187" s="20">
        <f t="shared" si="32"/>
        <v>3.4025130495</v>
      </c>
      <c r="K187" s="21">
        <f t="shared" si="33"/>
        <v>11.497486950500001</v>
      </c>
      <c r="L187" s="5">
        <f t="shared" si="34"/>
        <v>86.1050561972542</v>
      </c>
      <c r="M187" s="15">
        <f t="shared" si="35"/>
        <v>644.59629261318503</v>
      </c>
      <c r="N187" s="16">
        <f t="shared" si="36"/>
        <v>0.228356580503356</v>
      </c>
      <c r="O187" s="17">
        <f t="shared" si="37"/>
        <v>0.25923272750598197</v>
      </c>
    </row>
    <row r="188" ht="14.25">
      <c r="A188" s="13">
        <v>17.399999999999999</v>
      </c>
      <c r="B188" s="13">
        <v>3.9357000000000002</v>
      </c>
      <c r="C188" s="18">
        <v>55651</v>
      </c>
      <c r="G188" s="19">
        <f t="shared" si="29"/>
        <v>14.9</v>
      </c>
      <c r="H188" s="19">
        <f t="shared" si="30"/>
        <v>9.1999999999999993</v>
      </c>
      <c r="I188" s="5">
        <f t="shared" si="31"/>
        <v>989.99176</v>
      </c>
      <c r="J188" s="20">
        <f t="shared" si="32"/>
        <v>3.4218464915000002</v>
      </c>
      <c r="K188" s="21">
        <f t="shared" si="33"/>
        <v>11.4781535085</v>
      </c>
      <c r="L188" s="5">
        <f t="shared" si="34"/>
        <v>86.250088855047494</v>
      </c>
      <c r="M188" s="15">
        <f t="shared" si="35"/>
        <v>645.22832079080501</v>
      </c>
      <c r="N188" s="16">
        <f t="shared" si="36"/>
        <v>0.22965412694630899</v>
      </c>
      <c r="O188" s="17">
        <f t="shared" si="37"/>
        <v>0.260915679204127</v>
      </c>
    </row>
    <row r="189" ht="14.25">
      <c r="A189" s="13">
        <v>17.5</v>
      </c>
      <c r="B189" s="13">
        <v>3.9563000000000001</v>
      </c>
      <c r="C189" s="18">
        <v>55792</v>
      </c>
      <c r="G189" s="19">
        <f t="shared" si="29"/>
        <v>14.9</v>
      </c>
      <c r="H189" s="19">
        <f t="shared" si="30"/>
        <v>9.1999999999999993</v>
      </c>
      <c r="I189" s="5">
        <f t="shared" si="31"/>
        <v>989.99176</v>
      </c>
      <c r="J189" s="20">
        <f t="shared" si="32"/>
        <v>3.4411445679999999</v>
      </c>
      <c r="K189" s="21">
        <f t="shared" si="33"/>
        <v>11.458855432</v>
      </c>
      <c r="L189" s="5">
        <f t="shared" si="34"/>
        <v>86.395344271064701</v>
      </c>
      <c r="M189" s="15">
        <f t="shared" si="35"/>
        <v>645.77553884099405</v>
      </c>
      <c r="N189" s="16">
        <f t="shared" si="36"/>
        <v>0.23094929986577201</v>
      </c>
      <c r="O189" s="17">
        <f t="shared" si="37"/>
        <v>0.26259838169629401</v>
      </c>
    </row>
    <row r="190" ht="14.25">
      <c r="A190" s="13">
        <v>17.600000000000001</v>
      </c>
      <c r="B190" s="13">
        <v>3.9769999999999999</v>
      </c>
      <c r="C190" s="18">
        <v>55939</v>
      </c>
      <c r="G190" s="19">
        <f t="shared" si="29"/>
        <v>14.9</v>
      </c>
      <c r="H190" s="19">
        <f t="shared" si="30"/>
        <v>9.1999999999999993</v>
      </c>
      <c r="I190" s="5">
        <f t="shared" si="31"/>
        <v>989.99176</v>
      </c>
      <c r="J190" s="20">
        <f t="shared" si="32"/>
        <v>3.4604872434999998</v>
      </c>
      <c r="K190" s="21">
        <f t="shared" si="33"/>
        <v>11.439512756499999</v>
      </c>
      <c r="L190" s="5">
        <f t="shared" si="34"/>
        <v>86.541427163275003</v>
      </c>
      <c r="M190" s="15">
        <f t="shared" si="35"/>
        <v>646.38407100060499</v>
      </c>
      <c r="N190" s="16">
        <f t="shared" si="36"/>
        <v>0.23224746600671101</v>
      </c>
      <c r="O190" s="17">
        <f t="shared" si="37"/>
        <v>0.26428781912182803</v>
      </c>
    </row>
    <row r="191" ht="14.25">
      <c r="A191" s="13">
        <v>17.699999999999999</v>
      </c>
      <c r="B191" s="13">
        <v>3.9977</v>
      </c>
      <c r="C191" s="18">
        <v>56088</v>
      </c>
      <c r="G191" s="19">
        <f t="shared" si="29"/>
        <v>14.9</v>
      </c>
      <c r="H191" s="19">
        <f t="shared" si="30"/>
        <v>9.1999999999999993</v>
      </c>
      <c r="I191" s="5">
        <f t="shared" si="31"/>
        <v>989.99176</v>
      </c>
      <c r="J191" s="20">
        <f t="shared" si="32"/>
        <v>3.4798114519999999</v>
      </c>
      <c r="K191" s="21">
        <f t="shared" si="33"/>
        <v>11.420188548</v>
      </c>
      <c r="L191" s="5">
        <f t="shared" si="34"/>
        <v>86.687864726487007</v>
      </c>
      <c r="M191" s="15">
        <f t="shared" si="35"/>
        <v>647.01097641481795</v>
      </c>
      <c r="N191" s="16">
        <f t="shared" si="36"/>
        <v>0.23354439275167799</v>
      </c>
      <c r="O191" s="17">
        <f t="shared" si="37"/>
        <v>0.26597849852709399</v>
      </c>
    </row>
    <row r="192" ht="14.25">
      <c r="A192" s="13">
        <v>17.800000000000001</v>
      </c>
      <c r="B192" s="13">
        <v>4.0190000000000001</v>
      </c>
      <c r="C192" s="18">
        <v>56237</v>
      </c>
      <c r="G192" s="19">
        <f t="shared" si="29"/>
        <v>14.9</v>
      </c>
      <c r="H192" s="19">
        <f t="shared" si="30"/>
        <v>9.1999999999999993</v>
      </c>
      <c r="I192" s="5">
        <f t="shared" si="31"/>
        <v>989.99176</v>
      </c>
      <c r="J192" s="20">
        <f t="shared" si="32"/>
        <v>3.4997356604999998</v>
      </c>
      <c r="K192" s="21">
        <f t="shared" si="33"/>
        <v>11.4002643395</v>
      </c>
      <c r="L192" s="5">
        <f t="shared" si="34"/>
        <v>86.839368853040099</v>
      </c>
      <c r="M192" s="15">
        <f t="shared" si="35"/>
        <v>647.59798168467796</v>
      </c>
      <c r="N192" s="16">
        <f t="shared" si="36"/>
        <v>0.23488158795302</v>
      </c>
      <c r="O192" s="17">
        <f t="shared" si="37"/>
        <v>0.26772467014435503</v>
      </c>
    </row>
    <row r="193" ht="14.25">
      <c r="A193" s="13">
        <v>17.899999999999999</v>
      </c>
      <c r="B193" s="13">
        <v>4.0396000000000001</v>
      </c>
      <c r="C193" s="18">
        <v>56382</v>
      </c>
      <c r="G193" s="19">
        <f t="shared" si="29"/>
        <v>14.9</v>
      </c>
      <c r="H193" s="19">
        <f t="shared" si="30"/>
        <v>9.1999999999999993</v>
      </c>
      <c r="I193" s="5">
        <f t="shared" si="31"/>
        <v>989.99176</v>
      </c>
      <c r="J193" s="20">
        <f t="shared" si="32"/>
        <v>3.5189968029999998</v>
      </c>
      <c r="K193" s="21">
        <f t="shared" si="33"/>
        <v>11.381003197</v>
      </c>
      <c r="L193" s="5">
        <f t="shared" si="34"/>
        <v>86.9863352872934</v>
      </c>
      <c r="M193" s="15">
        <f t="shared" si="35"/>
        <v>648.17077088929898</v>
      </c>
      <c r="N193" s="16">
        <f t="shared" si="36"/>
        <v>0.23617428208053701</v>
      </c>
      <c r="O193" s="17">
        <f t="shared" si="37"/>
        <v>0.269415633744926</v>
      </c>
    </row>
    <row r="194" ht="14.25">
      <c r="A194" s="13">
        <v>18</v>
      </c>
      <c r="B194" s="13">
        <v>4.0602999999999998</v>
      </c>
      <c r="C194" s="18">
        <v>56529</v>
      </c>
      <c r="G194" s="19">
        <f t="shared" si="29"/>
        <v>14.9</v>
      </c>
      <c r="H194" s="19">
        <f t="shared" si="30"/>
        <v>9.1999999999999993</v>
      </c>
      <c r="I194" s="5">
        <f t="shared" si="31"/>
        <v>989.99176</v>
      </c>
      <c r="J194" s="20">
        <f t="shared" si="32"/>
        <v>3.5383394785000002</v>
      </c>
      <c r="K194" s="21">
        <f t="shared" si="33"/>
        <v>11.361660521499999</v>
      </c>
      <c r="L194" s="5">
        <f t="shared" si="34"/>
        <v>87.134425300475201</v>
      </c>
      <c r="M194" s="15">
        <f t="shared" si="35"/>
        <v>648.756215526353</v>
      </c>
      <c r="N194" s="16">
        <f t="shared" si="36"/>
        <v>0.23747244822147601</v>
      </c>
      <c r="O194" s="17">
        <f t="shared" si="37"/>
        <v>0.27111663767333799</v>
      </c>
    </row>
    <row r="195" ht="14.25">
      <c r="A195" s="13">
        <v>18.100000000000001</v>
      </c>
      <c r="B195" s="13">
        <v>4.0808999999999997</v>
      </c>
      <c r="C195" s="18">
        <v>56669</v>
      </c>
      <c r="G195" s="19">
        <f t="shared" si="29"/>
        <v>14.9</v>
      </c>
      <c r="H195" s="19">
        <f t="shared" si="30"/>
        <v>9.1999999999999993</v>
      </c>
      <c r="I195" s="5">
        <f t="shared" si="31"/>
        <v>989.99176</v>
      </c>
      <c r="J195" s="20">
        <f t="shared" si="32"/>
        <v>3.5576467885</v>
      </c>
      <c r="K195" s="21">
        <f t="shared" si="33"/>
        <v>11.342353211500001</v>
      </c>
      <c r="L195" s="5">
        <f t="shared" si="34"/>
        <v>87.282748256882698</v>
      </c>
      <c r="M195" s="15">
        <f t="shared" si="35"/>
        <v>649.25774144068998</v>
      </c>
      <c r="N195" s="16">
        <f t="shared" si="36"/>
        <v>0.238768240838926</v>
      </c>
      <c r="O195" s="17">
        <f t="shared" si="37"/>
        <v>0.27281742193828701</v>
      </c>
    </row>
    <row r="196" ht="14.25">
      <c r="A196" s="13">
        <v>18.199999999999999</v>
      </c>
      <c r="B196" s="13">
        <v>4.1016000000000004</v>
      </c>
      <c r="C196" s="18">
        <v>56822</v>
      </c>
      <c r="G196" s="19">
        <f t="shared" si="29"/>
        <v>14.9</v>
      </c>
      <c r="H196" s="19">
        <f t="shared" si="30"/>
        <v>9.1999999999999993</v>
      </c>
      <c r="I196" s="5">
        <f t="shared" si="31"/>
        <v>989.99176</v>
      </c>
      <c r="J196" s="20">
        <f t="shared" si="32"/>
        <v>3.5769340629999999</v>
      </c>
      <c r="K196" s="21">
        <f t="shared" si="33"/>
        <v>11.323065937000001</v>
      </c>
      <c r="L196" s="5">
        <f t="shared" si="34"/>
        <v>87.431422329268401</v>
      </c>
      <c r="M196" s="15">
        <f t="shared" si="35"/>
        <v>649.90364432145805</v>
      </c>
      <c r="N196" s="16">
        <f t="shared" si="36"/>
        <v>0.24006268879194601</v>
      </c>
      <c r="O196" s="17">
        <f t="shared" si="37"/>
        <v>0.27451933435641701</v>
      </c>
    </row>
    <row r="197" ht="14.25">
      <c r="A197" s="13">
        <v>18.300000000000001</v>
      </c>
      <c r="B197" s="13">
        <v>4.1220999999999997</v>
      </c>
      <c r="C197" s="18">
        <v>56970</v>
      </c>
      <c r="G197" s="19">
        <f t="shared" si="29"/>
        <v>14.9</v>
      </c>
      <c r="H197" s="19">
        <f t="shared" si="30"/>
        <v>9.1999999999999993</v>
      </c>
      <c r="I197" s="5">
        <f t="shared" si="31"/>
        <v>989.99176</v>
      </c>
      <c r="J197" s="20">
        <f t="shared" si="32"/>
        <v>3.5960675050000002</v>
      </c>
      <c r="K197" s="21">
        <f t="shared" si="33"/>
        <v>11.303932495</v>
      </c>
      <c r="L197" s="5">
        <f t="shared" si="34"/>
        <v>87.579411893860595</v>
      </c>
      <c r="M197" s="15">
        <f t="shared" si="35"/>
        <v>650.495347799814</v>
      </c>
      <c r="N197" s="16">
        <f t="shared" si="36"/>
        <v>0.241346812416107</v>
      </c>
      <c r="O197" s="17">
        <f t="shared" si="37"/>
        <v>0.27621053936691897</v>
      </c>
    </row>
    <row r="198" ht="14.25">
      <c r="A198" s="13">
        <v>18.399999999999999</v>
      </c>
      <c r="B198" s="13">
        <v>4.1428000000000003</v>
      </c>
      <c r="C198" s="18">
        <v>57113</v>
      </c>
      <c r="G198" s="19">
        <f t="shared" si="29"/>
        <v>14.9</v>
      </c>
      <c r="H198" s="19">
        <f t="shared" si="30"/>
        <v>9.1999999999999993</v>
      </c>
      <c r="I198" s="5">
        <f t="shared" si="31"/>
        <v>989.99176</v>
      </c>
      <c r="J198" s="20">
        <f t="shared" si="32"/>
        <v>3.6154471144999998</v>
      </c>
      <c r="K198" s="21">
        <f t="shared" si="33"/>
        <v>11.2845528855</v>
      </c>
      <c r="L198" s="5">
        <f t="shared" si="34"/>
        <v>87.729817037951307</v>
      </c>
      <c r="M198" s="15">
        <f t="shared" si="35"/>
        <v>651.01013461926402</v>
      </c>
      <c r="N198" s="16">
        <f t="shared" si="36"/>
        <v>0.24264745734899301</v>
      </c>
      <c r="O198" s="17">
        <f t="shared" si="37"/>
        <v>0.27792642371493398</v>
      </c>
    </row>
    <row r="199" ht="14.25">
      <c r="A199" s="13">
        <v>18.5</v>
      </c>
      <c r="B199" s="13">
        <v>4.1635</v>
      </c>
      <c r="C199" s="18">
        <v>57265</v>
      </c>
      <c r="G199" s="19">
        <f t="shared" si="29"/>
        <v>14.9</v>
      </c>
      <c r="H199" s="19">
        <f t="shared" si="30"/>
        <v>9.1999999999999993</v>
      </c>
      <c r="I199" s="5">
        <f t="shared" si="31"/>
        <v>989.99176</v>
      </c>
      <c r="J199" s="20">
        <f t="shared" si="32"/>
        <v>3.6347436224999998</v>
      </c>
      <c r="K199" s="21">
        <f t="shared" si="33"/>
        <v>11.2652563775</v>
      </c>
      <c r="L199" s="5">
        <f t="shared" si="34"/>
        <v>87.880091391200096</v>
      </c>
      <c r="M199" s="15">
        <f t="shared" si="35"/>
        <v>651.62654127296696</v>
      </c>
      <c r="N199" s="16">
        <f t="shared" si="36"/>
        <v>0.24394252499999999</v>
      </c>
      <c r="O199" s="17">
        <f t="shared" si="37"/>
        <v>0.27963788056009298</v>
      </c>
    </row>
    <row r="200" ht="14.25">
      <c r="A200" s="13">
        <v>18.600000000000001</v>
      </c>
      <c r="B200" s="13">
        <v>4.1848000000000001</v>
      </c>
      <c r="C200" s="18">
        <v>57421</v>
      </c>
      <c r="G200" s="19">
        <f t="shared" si="29"/>
        <v>14.9</v>
      </c>
      <c r="H200" s="19">
        <f t="shared" si="30"/>
        <v>9.1999999999999993</v>
      </c>
      <c r="I200" s="5">
        <f t="shared" si="31"/>
        <v>989.99176</v>
      </c>
      <c r="J200" s="20">
        <f t="shared" si="32"/>
        <v>3.6546031965000001</v>
      </c>
      <c r="K200" s="21">
        <f t="shared" si="33"/>
        <v>11.2453968035</v>
      </c>
      <c r="L200" s="5">
        <f t="shared" si="34"/>
        <v>88.035289220908297</v>
      </c>
      <c r="M200" s="15">
        <f t="shared" si="35"/>
        <v>652.24980241630897</v>
      </c>
      <c r="N200" s="16">
        <f t="shared" si="36"/>
        <v>0.245275382315436</v>
      </c>
      <c r="O200" s="17">
        <f t="shared" si="37"/>
        <v>0.28140234105732997</v>
      </c>
    </row>
    <row r="201" ht="14.25">
      <c r="A201" s="13">
        <v>18.699999999999999</v>
      </c>
      <c r="B201" s="13">
        <v>4.2054999999999998</v>
      </c>
      <c r="C201" s="18">
        <v>57576</v>
      </c>
      <c r="G201" s="19">
        <f t="shared" si="29"/>
        <v>14.9</v>
      </c>
      <c r="H201" s="19">
        <f t="shared" si="30"/>
        <v>9.1999999999999993</v>
      </c>
      <c r="I201" s="5">
        <f t="shared" si="31"/>
        <v>989.99176</v>
      </c>
      <c r="J201" s="20">
        <f t="shared" si="32"/>
        <v>3.6738720040000001</v>
      </c>
      <c r="K201" s="21">
        <f t="shared" si="33"/>
        <v>11.226127996000001</v>
      </c>
      <c r="L201" s="5">
        <f t="shared" si="34"/>
        <v>88.186395198125794</v>
      </c>
      <c r="M201" s="15">
        <f t="shared" si="35"/>
        <v>652.88982354529503</v>
      </c>
      <c r="N201" s="16">
        <f t="shared" si="36"/>
        <v>0.24656859087248301</v>
      </c>
      <c r="O201" s="17">
        <f t="shared" si="37"/>
        <v>0.28311729475045799</v>
      </c>
    </row>
    <row r="202" ht="14.25">
      <c r="A202" s="13">
        <v>18.800000000000001</v>
      </c>
      <c r="B202" s="13">
        <v>4.2262000000000004</v>
      </c>
      <c r="C202" s="18">
        <v>57729</v>
      </c>
      <c r="G202" s="19">
        <f t="shared" si="29"/>
        <v>14.9</v>
      </c>
      <c r="H202" s="19">
        <f t="shared" si="30"/>
        <v>9.1999999999999993</v>
      </c>
      <c r="I202" s="5">
        <f t="shared" si="31"/>
        <v>989.99176</v>
      </c>
      <c r="J202" s="20">
        <f t="shared" si="32"/>
        <v>3.6931592785</v>
      </c>
      <c r="K202" s="21">
        <f t="shared" si="33"/>
        <v>11.206840721500001</v>
      </c>
      <c r="L202" s="5">
        <f t="shared" si="34"/>
        <v>88.338166357689801</v>
      </c>
      <c r="M202" s="15">
        <f t="shared" si="35"/>
        <v>653.50009379014796</v>
      </c>
      <c r="N202" s="16">
        <f t="shared" si="36"/>
        <v>0.24786303882550301</v>
      </c>
      <c r="O202" s="17">
        <f t="shared" si="37"/>
        <v>0.28483684239440499</v>
      </c>
    </row>
    <row r="203" ht="14.25">
      <c r="A203" s="13">
        <v>18.899999999999999</v>
      </c>
      <c r="B203" s="13">
        <v>4.2469000000000001</v>
      </c>
      <c r="C203" s="18">
        <v>57885</v>
      </c>
      <c r="G203" s="19">
        <f t="shared" si="29"/>
        <v>14.9</v>
      </c>
      <c r="H203" s="19">
        <f t="shared" si="30"/>
        <v>9.1999999999999993</v>
      </c>
      <c r="I203" s="5">
        <f t="shared" si="31"/>
        <v>989.99176</v>
      </c>
      <c r="J203" s="20">
        <f t="shared" si="32"/>
        <v>3.7124188524999999</v>
      </c>
      <c r="K203" s="21">
        <f t="shared" si="33"/>
        <v>11.1875811475</v>
      </c>
      <c r="L203" s="5">
        <f t="shared" si="34"/>
        <v>88.490241719607596</v>
      </c>
      <c r="M203" s="15">
        <f t="shared" si="35"/>
        <v>654.13992407677995</v>
      </c>
      <c r="N203" s="16">
        <f t="shared" si="36"/>
        <v>0.24915562768456401</v>
      </c>
      <c r="O203" s="17">
        <f t="shared" si="37"/>
        <v>0.28655687596892399</v>
      </c>
    </row>
    <row r="204" ht="14.25">
      <c r="A204" s="13">
        <v>19</v>
      </c>
      <c r="B204" s="13">
        <v>4.2675999999999998</v>
      </c>
      <c r="C204" s="18">
        <v>58031</v>
      </c>
      <c r="G204" s="19">
        <f t="shared" si="29"/>
        <v>14.9</v>
      </c>
      <c r="H204" s="19">
        <f t="shared" si="30"/>
        <v>9.1999999999999993</v>
      </c>
      <c r="I204" s="5">
        <f t="shared" si="31"/>
        <v>989.99176</v>
      </c>
      <c r="J204" s="20">
        <f t="shared" si="32"/>
        <v>3.7317707615</v>
      </c>
      <c r="K204" s="21">
        <f t="shared" si="33"/>
        <v>11.1682292385</v>
      </c>
      <c r="L204" s="5">
        <f t="shared" si="34"/>
        <v>88.643574452001999</v>
      </c>
      <c r="M204" s="15">
        <f t="shared" si="35"/>
        <v>654.65545989937698</v>
      </c>
      <c r="N204" s="16">
        <f t="shared" si="36"/>
        <v>0.25045441352349002</v>
      </c>
      <c r="O204" s="17">
        <f t="shared" si="37"/>
        <v>0.28828814077207399</v>
      </c>
    </row>
    <row r="205" ht="14.25">
      <c r="A205" s="13">
        <v>19.100000000000001</v>
      </c>
      <c r="B205" s="13">
        <v>4.2882999999999996</v>
      </c>
      <c r="C205" s="18">
        <v>58179</v>
      </c>
      <c r="G205" s="19">
        <f t="shared" si="29"/>
        <v>14.9</v>
      </c>
      <c r="H205" s="19">
        <f t="shared" si="30"/>
        <v>9.1999999999999993</v>
      </c>
      <c r="I205" s="5">
        <f t="shared" si="31"/>
        <v>989.99176</v>
      </c>
      <c r="J205" s="20">
        <f t="shared" si="32"/>
        <v>3.7511042035000002</v>
      </c>
      <c r="K205" s="21">
        <f t="shared" si="33"/>
        <v>11.1488957965</v>
      </c>
      <c r="L205" s="5">
        <f t="shared" si="34"/>
        <v>88.797292401888797</v>
      </c>
      <c r="M205" s="15">
        <f t="shared" si="35"/>
        <v>655.18889626371595</v>
      </c>
      <c r="N205" s="16">
        <f t="shared" si="36"/>
        <v>0.25175195996644301</v>
      </c>
      <c r="O205" s="17">
        <f t="shared" si="37"/>
        <v>0.290020751653285</v>
      </c>
    </row>
    <row r="206" ht="14.25">
      <c r="A206" s="13">
        <v>19.199999999999999</v>
      </c>
      <c r="B206" s="13">
        <v>4.3089000000000004</v>
      </c>
      <c r="C206" s="18">
        <v>58332</v>
      </c>
      <c r="G206" s="19">
        <f t="shared" ref="G206:G269" si="38">$G$11</f>
        <v>14.9</v>
      </c>
      <c r="H206" s="19">
        <f t="shared" ref="H206:H269" si="39">$H$11</f>
        <v>9.1999999999999993</v>
      </c>
      <c r="I206" s="5">
        <f t="shared" si="31"/>
        <v>989.99176</v>
      </c>
      <c r="J206" s="20">
        <f t="shared" si="32"/>
        <v>3.7702914779999999</v>
      </c>
      <c r="K206" s="21">
        <f t="shared" si="33"/>
        <v>11.129708522</v>
      </c>
      <c r="L206" s="5">
        <f t="shared" si="34"/>
        <v>88.950376197462106</v>
      </c>
      <c r="M206" s="15">
        <f t="shared" si="35"/>
        <v>655.78137489276105</v>
      </c>
      <c r="N206" s="16">
        <f t="shared" si="36"/>
        <v>0.25303969651006702</v>
      </c>
      <c r="O206" s="17">
        <f t="shared" si="37"/>
        <v>0.29174323650643602</v>
      </c>
    </row>
    <row r="207" ht="14.25">
      <c r="A207" s="13">
        <v>19.300000000000001</v>
      </c>
      <c r="B207" s="13">
        <v>4.3296000000000001</v>
      </c>
      <c r="C207" s="18">
        <v>58479</v>
      </c>
      <c r="G207" s="19">
        <f t="shared" si="38"/>
        <v>14.9</v>
      </c>
      <c r="H207" s="19">
        <f t="shared" si="39"/>
        <v>9.1999999999999993</v>
      </c>
      <c r="I207" s="5">
        <f t="shared" si="31"/>
        <v>989.99176</v>
      </c>
      <c r="J207" s="20">
        <f t="shared" si="32"/>
        <v>3.7896341535000002</v>
      </c>
      <c r="K207" s="21">
        <f t="shared" si="33"/>
        <v>11.110365846500001</v>
      </c>
      <c r="L207" s="5">
        <f t="shared" si="34"/>
        <v>89.105235028049805</v>
      </c>
      <c r="M207" s="15">
        <f t="shared" si="35"/>
        <v>656.29140624107197</v>
      </c>
      <c r="N207" s="16">
        <f t="shared" si="36"/>
        <v>0.254337862651007</v>
      </c>
      <c r="O207" s="17">
        <f t="shared" si="37"/>
        <v>0.29348268036408998</v>
      </c>
    </row>
    <row r="208" ht="14.25">
      <c r="A208" s="13">
        <v>19.399999999999999</v>
      </c>
      <c r="B208" s="13">
        <v>4.3509000000000002</v>
      </c>
      <c r="C208" s="18">
        <v>58650</v>
      </c>
      <c r="G208" s="19">
        <f t="shared" si="38"/>
        <v>14.9</v>
      </c>
      <c r="H208" s="19">
        <f t="shared" si="39"/>
        <v>9.1999999999999993</v>
      </c>
      <c r="I208" s="5">
        <f t="shared" si="31"/>
        <v>989.99176</v>
      </c>
      <c r="J208" s="20">
        <f t="shared" si="32"/>
        <v>3.809355225</v>
      </c>
      <c r="K208" s="21">
        <f t="shared" si="33"/>
        <v>11.090644774999999</v>
      </c>
      <c r="L208" s="5">
        <f t="shared" si="34"/>
        <v>89.263679441937597</v>
      </c>
      <c r="M208" s="15">
        <f t="shared" si="35"/>
        <v>657.04215159704995</v>
      </c>
      <c r="N208" s="16">
        <f t="shared" si="36"/>
        <v>0.25566142449664397</v>
      </c>
      <c r="O208" s="17">
        <f t="shared" si="37"/>
        <v>0.29525927306280297</v>
      </c>
    </row>
    <row r="209" ht="14.25">
      <c r="A209" s="13">
        <v>19.5</v>
      </c>
      <c r="B209" s="13">
        <v>4.3714000000000004</v>
      </c>
      <c r="C209" s="18">
        <v>58805</v>
      </c>
      <c r="G209" s="19">
        <f t="shared" si="38"/>
        <v>14.9</v>
      </c>
      <c r="H209" s="19">
        <f t="shared" si="39"/>
        <v>9.1999999999999993</v>
      </c>
      <c r="I209" s="5">
        <f t="shared" si="31"/>
        <v>989.99176</v>
      </c>
      <c r="J209" s="20">
        <f t="shared" si="32"/>
        <v>3.8284240325000001</v>
      </c>
      <c r="K209" s="21">
        <f t="shared" si="33"/>
        <v>11.071575967499999</v>
      </c>
      <c r="L209" s="5">
        <f t="shared" si="34"/>
        <v>89.4174201492241</v>
      </c>
      <c r="M209" s="15">
        <f t="shared" si="35"/>
        <v>657.64590279906702</v>
      </c>
      <c r="N209" s="16">
        <f t="shared" si="36"/>
        <v>0.25694121023489902</v>
      </c>
      <c r="O209" s="17">
        <f t="shared" si="37"/>
        <v>0.29698011254249701</v>
      </c>
    </row>
    <row r="210" ht="14.25">
      <c r="A210" s="13">
        <v>19.600000000000001</v>
      </c>
      <c r="B210" s="13">
        <v>4.3920000000000003</v>
      </c>
      <c r="C210" s="18">
        <v>58947</v>
      </c>
      <c r="G210" s="19">
        <f t="shared" si="38"/>
        <v>14.9</v>
      </c>
      <c r="H210" s="19">
        <f t="shared" si="39"/>
        <v>9.1999999999999993</v>
      </c>
      <c r="I210" s="5">
        <f t="shared" si="31"/>
        <v>989.99176</v>
      </c>
      <c r="J210" s="20">
        <f t="shared" si="32"/>
        <v>3.8477128755000001</v>
      </c>
      <c r="K210" s="21">
        <f t="shared" si="33"/>
        <v>11.052287124499999</v>
      </c>
      <c r="L210" s="5">
        <f t="shared" si="34"/>
        <v>89.573474598343495</v>
      </c>
      <c r="M210" s="15">
        <f t="shared" si="35"/>
        <v>658.08544621412</v>
      </c>
      <c r="N210" s="16">
        <f t="shared" si="36"/>
        <v>0.258235763456376</v>
      </c>
      <c r="O210" s="17">
        <f t="shared" si="37"/>
        <v>0.29872382681221199</v>
      </c>
    </row>
    <row r="211" ht="14.25">
      <c r="A211" s="13">
        <v>19.699999999999999</v>
      </c>
      <c r="B211" s="13">
        <v>4.4127000000000001</v>
      </c>
      <c r="C211" s="18">
        <v>59100</v>
      </c>
      <c r="G211" s="19">
        <f t="shared" si="38"/>
        <v>14.9</v>
      </c>
      <c r="H211" s="19">
        <f t="shared" si="39"/>
        <v>9.1999999999999993</v>
      </c>
      <c r="I211" s="5">
        <f t="shared" si="31"/>
        <v>989.99176</v>
      </c>
      <c r="J211" s="20">
        <f t="shared" si="32"/>
        <v>3.86700015</v>
      </c>
      <c r="K211" s="21">
        <f t="shared" si="33"/>
        <v>11.032999849999999</v>
      </c>
      <c r="L211" s="5">
        <f t="shared" si="34"/>
        <v>89.730061946842099</v>
      </c>
      <c r="M211" s="15">
        <f t="shared" si="35"/>
        <v>658.64213974366805</v>
      </c>
      <c r="N211" s="16">
        <f t="shared" si="36"/>
        <v>0.25953021140939603</v>
      </c>
      <c r="O211" s="17">
        <f t="shared" si="37"/>
        <v>0.30047044476882101</v>
      </c>
    </row>
    <row r="212" ht="14.25">
      <c r="A212" s="13">
        <v>19.800000000000001</v>
      </c>
      <c r="B212" s="13">
        <v>4.4333</v>
      </c>
      <c r="C212" s="18">
        <v>59256</v>
      </c>
      <c r="G212" s="19">
        <f t="shared" si="38"/>
        <v>14.9</v>
      </c>
      <c r="H212" s="19">
        <f t="shared" si="39"/>
        <v>9.1999999999999993</v>
      </c>
      <c r="I212" s="5">
        <f t="shared" si="31"/>
        <v>989.99176</v>
      </c>
      <c r="J212" s="20">
        <f t="shared" si="32"/>
        <v>3.8861597240000001</v>
      </c>
      <c r="K212" s="21">
        <f t="shared" si="33"/>
        <v>11.013840276</v>
      </c>
      <c r="L212" s="5">
        <f t="shared" si="34"/>
        <v>89.886155527175006</v>
      </c>
      <c r="M212" s="15">
        <f t="shared" si="35"/>
        <v>659.23389038577102</v>
      </c>
      <c r="N212" s="16">
        <f t="shared" si="36"/>
        <v>0.26081608885905999</v>
      </c>
      <c r="O212" s="17">
        <f t="shared" si="37"/>
        <v>0.30220852412294202</v>
      </c>
    </row>
    <row r="213" ht="14.25">
      <c r="A213" s="13">
        <v>19.899999999999999</v>
      </c>
      <c r="B213" s="13">
        <v>4.4539</v>
      </c>
      <c r="C213" s="18">
        <v>59406</v>
      </c>
      <c r="G213" s="19">
        <f t="shared" si="38"/>
        <v>14.9</v>
      </c>
      <c r="H213" s="19">
        <f t="shared" si="39"/>
        <v>9.1999999999999993</v>
      </c>
      <c r="I213" s="5">
        <f t="shared" si="31"/>
        <v>989.99176</v>
      </c>
      <c r="J213" s="20">
        <f t="shared" si="32"/>
        <v>3.9053746989999998</v>
      </c>
      <c r="K213" s="21">
        <f t="shared" si="33"/>
        <v>10.994625300999999</v>
      </c>
      <c r="L213" s="5">
        <f t="shared" si="34"/>
        <v>90.043246849891005</v>
      </c>
      <c r="M213" s="15">
        <f t="shared" si="35"/>
        <v>659.74964340229099</v>
      </c>
      <c r="N213" s="16">
        <f t="shared" si="36"/>
        <v>0.26210568449664401</v>
      </c>
      <c r="O213" s="17">
        <f t="shared" si="37"/>
        <v>0.30395466856131798</v>
      </c>
    </row>
    <row r="214" ht="14.25">
      <c r="A214" s="13">
        <v>20</v>
      </c>
      <c r="B214" s="13">
        <v>4.4745999999999997</v>
      </c>
      <c r="C214" s="18">
        <v>59560</v>
      </c>
      <c r="G214" s="19">
        <f t="shared" si="38"/>
        <v>14.9</v>
      </c>
      <c r="H214" s="19">
        <f t="shared" si="39"/>
        <v>9.1999999999999993</v>
      </c>
      <c r="I214" s="5">
        <f t="shared" si="31"/>
        <v>989.99176</v>
      </c>
      <c r="J214" s="20">
        <f t="shared" si="32"/>
        <v>3.92465274</v>
      </c>
      <c r="K214" s="21">
        <f t="shared" si="33"/>
        <v>10.975347259999999</v>
      </c>
      <c r="L214" s="5">
        <f t="shared" si="34"/>
        <v>90.201406529345604</v>
      </c>
      <c r="M214" s="15">
        <f t="shared" si="35"/>
        <v>660.300124927909</v>
      </c>
      <c r="N214" s="16">
        <f t="shared" si="36"/>
        <v>0.263399512751678</v>
      </c>
      <c r="O214" s="17">
        <f t="shared" si="37"/>
        <v>0.30570961348846598</v>
      </c>
    </row>
    <row r="215" ht="14.25">
      <c r="A215" s="13">
        <v>20.100000000000001</v>
      </c>
      <c r="B215" s="13">
        <v>4.4954000000000001</v>
      </c>
      <c r="C215" s="18">
        <v>59715</v>
      </c>
      <c r="G215" s="19">
        <f t="shared" si="38"/>
        <v>14.9</v>
      </c>
      <c r="H215" s="19">
        <f t="shared" si="39"/>
        <v>9.1999999999999993</v>
      </c>
      <c r="I215" s="5">
        <f t="shared" si="31"/>
        <v>989.99176</v>
      </c>
      <c r="J215" s="20">
        <f t="shared" si="32"/>
        <v>3.9440215474999998</v>
      </c>
      <c r="K215" s="21">
        <f t="shared" si="33"/>
        <v>10.9559784525</v>
      </c>
      <c r="L215" s="5">
        <f t="shared" si="34"/>
        <v>90.360871399313297</v>
      </c>
      <c r="M215" s="15">
        <f t="shared" si="35"/>
        <v>660.850200703729</v>
      </c>
      <c r="N215" s="16">
        <f t="shared" si="36"/>
        <v>0.26469943271812102</v>
      </c>
      <c r="O215" s="17">
        <f t="shared" si="37"/>
        <v>0.30747592828307402</v>
      </c>
    </row>
    <row r="216" ht="14.25">
      <c r="A216" s="13">
        <v>20.199999999999999</v>
      </c>
      <c r="B216" s="13">
        <v>4.5167999999999999</v>
      </c>
      <c r="C216" s="18">
        <v>59872</v>
      </c>
      <c r="G216" s="19">
        <f t="shared" si="38"/>
        <v>14.9</v>
      </c>
      <c r="H216" s="19">
        <f t="shared" si="39"/>
        <v>9.1999999999999993</v>
      </c>
      <c r="I216" s="5">
        <f t="shared" si="31"/>
        <v>989.99176</v>
      </c>
      <c r="J216" s="20">
        <f t="shared" si="32"/>
        <v>3.9639718880000001</v>
      </c>
      <c r="K216" s="21">
        <f t="shared" si="33"/>
        <v>10.936028112000001</v>
      </c>
      <c r="L216" s="5">
        <f t="shared" si="34"/>
        <v>90.525714625193004</v>
      </c>
      <c r="M216" s="15">
        <f t="shared" si="35"/>
        <v>661.38113626487598</v>
      </c>
      <c r="N216" s="16">
        <f t="shared" si="36"/>
        <v>0.26603838174496602</v>
      </c>
      <c r="O216" s="17">
        <f t="shared" si="37"/>
        <v>0.30929854294053</v>
      </c>
    </row>
    <row r="217" ht="14.25">
      <c r="A217" s="13">
        <v>20.300000000000001</v>
      </c>
      <c r="B217" s="13">
        <v>4.5373999999999999</v>
      </c>
      <c r="C217" s="18">
        <v>60026</v>
      </c>
      <c r="G217" s="19">
        <f t="shared" si="38"/>
        <v>14.9</v>
      </c>
      <c r="H217" s="19">
        <f t="shared" si="39"/>
        <v>9.1999999999999993</v>
      </c>
      <c r="I217" s="5">
        <f t="shared" si="31"/>
        <v>989.99176</v>
      </c>
      <c r="J217" s="20">
        <f t="shared" si="32"/>
        <v>3.9831499290000001</v>
      </c>
      <c r="K217" s="21">
        <f t="shared" si="33"/>
        <v>10.916850071000001</v>
      </c>
      <c r="L217" s="5">
        <f t="shared" si="34"/>
        <v>90.684744551897595</v>
      </c>
      <c r="M217" s="15">
        <f t="shared" si="35"/>
        <v>661.91949149338996</v>
      </c>
      <c r="N217" s="16">
        <f t="shared" si="36"/>
        <v>0.267325498590604</v>
      </c>
      <c r="O217" s="17">
        <f t="shared" si="37"/>
        <v>0.31105373928244101</v>
      </c>
    </row>
    <row r="218" ht="14.25">
      <c r="A218" s="13">
        <v>20.399999999999999</v>
      </c>
      <c r="B218" s="13">
        <v>4.5580999999999996</v>
      </c>
      <c r="C218" s="18">
        <v>60180</v>
      </c>
      <c r="G218" s="19">
        <f t="shared" si="38"/>
        <v>14.9</v>
      </c>
      <c r="H218" s="19">
        <f t="shared" si="39"/>
        <v>9.1999999999999993</v>
      </c>
      <c r="I218" s="5">
        <f t="shared" si="31"/>
        <v>989.99176</v>
      </c>
      <c r="J218" s="20">
        <f t="shared" si="32"/>
        <v>4.0024279700000003</v>
      </c>
      <c r="K218" s="21">
        <f t="shared" si="33"/>
        <v>10.897572029999999</v>
      </c>
      <c r="L218" s="5">
        <f t="shared" si="34"/>
        <v>90.845167829553702</v>
      </c>
      <c r="M218" s="15">
        <f t="shared" si="35"/>
        <v>662.44580133212401</v>
      </c>
      <c r="N218" s="16">
        <f t="shared" si="36"/>
        <v>0.268619326845638</v>
      </c>
      <c r="O218" s="17">
        <f t="shared" si="37"/>
        <v>0.312821198069963</v>
      </c>
    </row>
    <row r="219" ht="14.25">
      <c r="A219" s="13">
        <v>20.5</v>
      </c>
      <c r="B219" s="13">
        <v>4.5787000000000004</v>
      </c>
      <c r="C219" s="18">
        <v>60326</v>
      </c>
      <c r="G219" s="19">
        <f t="shared" si="38"/>
        <v>14.9</v>
      </c>
      <c r="H219" s="19">
        <f t="shared" si="39"/>
        <v>9.1999999999999993</v>
      </c>
      <c r="I219" s="5">
        <f t="shared" si="31"/>
        <v>989.99176</v>
      </c>
      <c r="J219" s="20">
        <f t="shared" si="32"/>
        <v>4.0216798789999997</v>
      </c>
      <c r="K219" s="21">
        <f t="shared" si="33"/>
        <v>10.878320121</v>
      </c>
      <c r="L219" s="5">
        <f t="shared" si="34"/>
        <v>91.005941081737006</v>
      </c>
      <c r="M219" s="15">
        <f t="shared" si="35"/>
        <v>662.879799746461</v>
      </c>
      <c r="N219" s="16">
        <f t="shared" si="36"/>
        <v>0.26991140127516799</v>
      </c>
      <c r="O219" s="17">
        <f t="shared" si="37"/>
        <v>0.31458938408800602</v>
      </c>
    </row>
    <row r="220" ht="14.25">
      <c r="A220" s="13">
        <v>20.600000000000001</v>
      </c>
      <c r="B220" s="13">
        <v>4.6239999999999997</v>
      </c>
      <c r="C220" s="18">
        <v>60678</v>
      </c>
      <c r="G220" s="19">
        <f t="shared" si="38"/>
        <v>14.9</v>
      </c>
      <c r="H220" s="19">
        <f t="shared" si="39"/>
        <v>9.1999999999999993</v>
      </c>
      <c r="I220" s="5">
        <f t="shared" si="31"/>
        <v>989.99176</v>
      </c>
      <c r="J220" s="20">
        <f t="shared" si="32"/>
        <v>4.0637296870000004</v>
      </c>
      <c r="K220" s="21">
        <f t="shared" si="33"/>
        <v>10.836270313</v>
      </c>
      <c r="L220" s="5">
        <f t="shared" si="34"/>
        <v>91.359086789513896</v>
      </c>
      <c r="M220" s="15">
        <f t="shared" si="35"/>
        <v>664.17038668303098</v>
      </c>
      <c r="N220" s="16">
        <f t="shared" si="36"/>
        <v>0.27273353604026801</v>
      </c>
      <c r="O220" s="17">
        <f t="shared" si="37"/>
        <v>0.31846234321098799</v>
      </c>
    </row>
    <row r="221" ht="14.25">
      <c r="A221" s="13">
        <v>20.699999999999999</v>
      </c>
      <c r="B221" s="13">
        <v>4.6445999999999996</v>
      </c>
      <c r="C221" s="18">
        <v>60830</v>
      </c>
      <c r="G221" s="19">
        <f t="shared" si="38"/>
        <v>14.9</v>
      </c>
      <c r="H221" s="19">
        <f t="shared" si="39"/>
        <v>9.1999999999999993</v>
      </c>
      <c r="I221" s="5">
        <f t="shared" si="31"/>
        <v>989.99176</v>
      </c>
      <c r="J221" s="20">
        <f t="shared" si="32"/>
        <v>4.0829261949999998</v>
      </c>
      <c r="K221" s="21">
        <f t="shared" si="33"/>
        <v>10.817073805</v>
      </c>
      <c r="L221" s="5">
        <f t="shared" si="34"/>
        <v>91.521217091298197</v>
      </c>
      <c r="M221" s="15">
        <f t="shared" si="35"/>
        <v>664.65462253761598</v>
      </c>
      <c r="N221" s="16">
        <f t="shared" si="36"/>
        <v>0.27402189228187901</v>
      </c>
      <c r="O221" s="17">
        <f t="shared" si="37"/>
        <v>0.32023541927023802</v>
      </c>
    </row>
    <row r="222" ht="14.25">
      <c r="A222" s="13">
        <v>20.800000000000001</v>
      </c>
      <c r="B222" s="13">
        <v>4.6651999999999996</v>
      </c>
      <c r="C222" s="18">
        <v>60990</v>
      </c>
      <c r="G222" s="19">
        <f t="shared" si="38"/>
        <v>14.9</v>
      </c>
      <c r="H222" s="19">
        <f t="shared" si="39"/>
        <v>9.1999999999999993</v>
      </c>
      <c r="I222" s="5">
        <f t="shared" si="31"/>
        <v>989.99176</v>
      </c>
      <c r="J222" s="20">
        <f t="shared" si="32"/>
        <v>4.1020488349999997</v>
      </c>
      <c r="K222" s="21">
        <f t="shared" si="33"/>
        <v>10.797951165000001</v>
      </c>
      <c r="L222" s="5">
        <f t="shared" si="34"/>
        <v>91.683296661770001</v>
      </c>
      <c r="M222" s="15">
        <f t="shared" si="35"/>
        <v>665.22477071258697</v>
      </c>
      <c r="N222" s="16">
        <f t="shared" si="36"/>
        <v>0.27530529093959699</v>
      </c>
      <c r="O222" s="17">
        <f t="shared" si="37"/>
        <v>0.32200480376232199</v>
      </c>
    </row>
    <row r="223" ht="14.25">
      <c r="A223" s="13">
        <v>20.899999999999999</v>
      </c>
      <c r="B223" s="13">
        <v>4.6864999999999997</v>
      </c>
      <c r="C223" s="18">
        <v>61152</v>
      </c>
      <c r="G223" s="19">
        <f t="shared" si="38"/>
        <v>14.9</v>
      </c>
      <c r="H223" s="19">
        <f t="shared" si="39"/>
        <v>9.1999999999999993</v>
      </c>
      <c r="I223" s="5">
        <f t="shared" si="31"/>
        <v>989.99176</v>
      </c>
      <c r="J223" s="20">
        <f t="shared" si="32"/>
        <v>4.1218530080000004</v>
      </c>
      <c r="K223" s="21">
        <f t="shared" si="33"/>
        <v>10.778146992</v>
      </c>
      <c r="L223" s="5">
        <f t="shared" si="34"/>
        <v>91.851759002249096</v>
      </c>
      <c r="M223" s="15">
        <f t="shared" si="35"/>
        <v>665.76841493588199</v>
      </c>
      <c r="N223" s="16">
        <f t="shared" si="36"/>
        <v>0.27663443006711402</v>
      </c>
      <c r="O223" s="17">
        <f t="shared" si="37"/>
        <v>0.32384055538131701</v>
      </c>
    </row>
    <row r="224" ht="14.25">
      <c r="A224" s="13">
        <v>21</v>
      </c>
      <c r="B224" s="13">
        <v>4.7070999999999996</v>
      </c>
      <c r="C224" s="18">
        <v>61313</v>
      </c>
      <c r="G224" s="19">
        <f t="shared" si="38"/>
        <v>14.9</v>
      </c>
      <c r="H224" s="19">
        <f t="shared" si="39"/>
        <v>9.1999999999999993</v>
      </c>
      <c r="I224" s="5">
        <f t="shared" si="31"/>
        <v>989.99176</v>
      </c>
      <c r="J224" s="20">
        <f t="shared" si="32"/>
        <v>4.1409664145000002</v>
      </c>
      <c r="K224" s="21">
        <f t="shared" si="33"/>
        <v>10.759033585499999</v>
      </c>
      <c r="L224" s="5">
        <f t="shared" si="34"/>
        <v>92.014933509847594</v>
      </c>
      <c r="M224" s="15">
        <f t="shared" si="35"/>
        <v>666.33749176635695</v>
      </c>
      <c r="N224" s="16">
        <f t="shared" si="36"/>
        <v>0.27791720902684602</v>
      </c>
      <c r="O224" s="17">
        <f t="shared" si="37"/>
        <v>0.325615477725404</v>
      </c>
    </row>
    <row r="225" ht="14.25">
      <c r="A225" s="13">
        <v>21.100000000000001</v>
      </c>
      <c r="B225" s="13">
        <v>4.7278000000000002</v>
      </c>
      <c r="C225" s="18">
        <v>61473</v>
      </c>
      <c r="G225" s="19">
        <f t="shared" si="38"/>
        <v>14.9</v>
      </c>
      <c r="H225" s="19">
        <f t="shared" si="39"/>
        <v>9.1999999999999993</v>
      </c>
      <c r="I225" s="5">
        <f t="shared" si="31"/>
        <v>989.99176</v>
      </c>
      <c r="J225" s="20">
        <f t="shared" si="32"/>
        <v>4.1601890545</v>
      </c>
      <c r="K225" s="21">
        <f t="shared" si="33"/>
        <v>10.7398109455</v>
      </c>
      <c r="L225" s="5">
        <f t="shared" si="34"/>
        <v>92.179626347594905</v>
      </c>
      <c r="M225" s="15">
        <f t="shared" si="35"/>
        <v>666.88272057205995</v>
      </c>
      <c r="N225" s="16">
        <f t="shared" si="36"/>
        <v>0.27920731909396002</v>
      </c>
      <c r="O225" s="17">
        <f t="shared" si="37"/>
        <v>0.32740372686547797</v>
      </c>
    </row>
    <row r="226" ht="14.25">
      <c r="A226" s="13">
        <v>21.199999999999999</v>
      </c>
      <c r="B226" s="13">
        <v>4.7484999999999999</v>
      </c>
      <c r="C226" s="18">
        <v>61638</v>
      </c>
      <c r="G226" s="19">
        <f t="shared" si="38"/>
        <v>14.9</v>
      </c>
      <c r="H226" s="19">
        <f t="shared" si="39"/>
        <v>9.1999999999999993</v>
      </c>
      <c r="I226" s="5">
        <f t="shared" si="31"/>
        <v>989.99176</v>
      </c>
      <c r="J226" s="20">
        <f t="shared" si="32"/>
        <v>4.1793655269999999</v>
      </c>
      <c r="K226" s="21">
        <f t="shared" si="33"/>
        <v>10.720634473</v>
      </c>
      <c r="L226" s="5">
        <f t="shared" si="34"/>
        <v>92.344512117571199</v>
      </c>
      <c r="M226" s="15">
        <f t="shared" si="35"/>
        <v>667.47875522395702</v>
      </c>
      <c r="N226" s="16">
        <f t="shared" si="36"/>
        <v>0.28049433067114099</v>
      </c>
      <c r="O226" s="17">
        <f t="shared" si="37"/>
        <v>0.32919087314599599</v>
      </c>
    </row>
    <row r="227" ht="14.25">
      <c r="A227" s="13">
        <v>21.300000000000001</v>
      </c>
      <c r="B227" s="13">
        <v>4.7691999999999997</v>
      </c>
      <c r="C227" s="18">
        <v>61793</v>
      </c>
      <c r="G227" s="19">
        <f t="shared" si="38"/>
        <v>14.9</v>
      </c>
      <c r="H227" s="19">
        <f t="shared" si="39"/>
        <v>9.1999999999999993</v>
      </c>
      <c r="I227" s="5">
        <f t="shared" si="31"/>
        <v>989.99176</v>
      </c>
      <c r="J227" s="20">
        <f t="shared" si="32"/>
        <v>4.1986343345000003</v>
      </c>
      <c r="K227" s="21">
        <f t="shared" si="33"/>
        <v>10.701365665499999</v>
      </c>
      <c r="L227" s="5">
        <f t="shared" si="34"/>
        <v>92.5107870289511</v>
      </c>
      <c r="M227" s="15">
        <f t="shared" si="35"/>
        <v>667.95453789255998</v>
      </c>
      <c r="N227" s="16">
        <f t="shared" si="36"/>
        <v>0.281787539228188</v>
      </c>
      <c r="O227" s="17">
        <f t="shared" si="37"/>
        <v>0.33098984733814102</v>
      </c>
    </row>
    <row r="228" ht="14.25">
      <c r="A228" s="13">
        <v>21.399999999999999</v>
      </c>
      <c r="B228" s="13">
        <v>4.7897999999999996</v>
      </c>
      <c r="C228" s="18">
        <v>61956</v>
      </c>
      <c r="G228" s="19">
        <f t="shared" si="38"/>
        <v>14.9</v>
      </c>
      <c r="H228" s="19">
        <f t="shared" si="39"/>
        <v>9.1999999999999993</v>
      </c>
      <c r="I228" s="5">
        <f t="shared" ref="I228:I291" si="40">(3.14*POWER(H228,2)*0.25*G228)</f>
        <v>989.99176</v>
      </c>
      <c r="J228" s="20">
        <f t="shared" ref="J228:J291" si="41">B228-C228/(2*10^5/1.8467)</f>
        <v>4.2177292739999999</v>
      </c>
      <c r="K228" s="21">
        <f t="shared" ref="K228:K291" si="42">G228-J228</f>
        <v>10.682270726</v>
      </c>
      <c r="L228" s="5">
        <f t="shared" ref="L228:L291" si="43">I228/K228</f>
        <v>92.676153356647305</v>
      </c>
      <c r="M228" s="15">
        <f t="shared" ref="M228:M291" si="44">C228/L228</f>
        <v>668.52148860315401</v>
      </c>
      <c r="N228" s="16">
        <f t="shared" ref="N228:N291" si="45">J228/G228</f>
        <v>0.28306907879194598</v>
      </c>
      <c r="O228" s="17">
        <f t="shared" ref="O228:O291" si="46">LN(L228/(3.14*H228^2/4))</f>
        <v>0.33277578722467899</v>
      </c>
    </row>
    <row r="229" ht="14.25">
      <c r="A229" s="13">
        <v>21.5</v>
      </c>
      <c r="B229" s="13">
        <v>4.8105000000000002</v>
      </c>
      <c r="C229" s="18">
        <v>62196</v>
      </c>
      <c r="G229" s="19">
        <f t="shared" si="38"/>
        <v>14.9</v>
      </c>
      <c r="H229" s="19">
        <f t="shared" si="39"/>
        <v>9.1999999999999993</v>
      </c>
      <c r="I229" s="5">
        <f t="shared" si="40"/>
        <v>989.99176</v>
      </c>
      <c r="J229" s="20">
        <f t="shared" si="41"/>
        <v>4.236213234</v>
      </c>
      <c r="K229" s="21">
        <f t="shared" si="42"/>
        <v>10.663786765999999</v>
      </c>
      <c r="L229" s="5">
        <f t="shared" si="43"/>
        <v>92.836792569451106</v>
      </c>
      <c r="M229" s="15">
        <f t="shared" si="44"/>
        <v>669.94990109628395</v>
      </c>
      <c r="N229" s="16">
        <f t="shared" si="45"/>
        <v>0.28430961302013402</v>
      </c>
      <c r="O229" s="17">
        <f t="shared" si="46"/>
        <v>0.33450762596134398</v>
      </c>
    </row>
    <row r="230" ht="14.25">
      <c r="A230" s="13">
        <v>21.600000000000001</v>
      </c>
      <c r="B230" s="13">
        <v>4.8312999999999997</v>
      </c>
      <c r="C230" s="18">
        <v>62291</v>
      </c>
      <c r="G230" s="19">
        <f t="shared" si="38"/>
        <v>14.9</v>
      </c>
      <c r="H230" s="19">
        <f t="shared" si="39"/>
        <v>9.1999999999999993</v>
      </c>
      <c r="I230" s="5">
        <f t="shared" si="40"/>
        <v>989.99176</v>
      </c>
      <c r="J230" s="20">
        <f t="shared" si="41"/>
        <v>4.2561360515000004</v>
      </c>
      <c r="K230" s="21">
        <f t="shared" si="42"/>
        <v>10.6438639485</v>
      </c>
      <c r="L230" s="5">
        <f t="shared" si="43"/>
        <v>93.010561276435297</v>
      </c>
      <c r="M230" s="15">
        <f t="shared" si="44"/>
        <v>669.71964414735498</v>
      </c>
      <c r="N230" s="16">
        <f t="shared" si="45"/>
        <v>0.28564671486577198</v>
      </c>
      <c r="O230" s="17">
        <f t="shared" si="46"/>
        <v>0.33637764190751401</v>
      </c>
    </row>
    <row r="231" ht="14.25">
      <c r="A231" s="13">
        <v>21.699999999999999</v>
      </c>
      <c r="B231" s="13">
        <v>4.8525999999999998</v>
      </c>
      <c r="C231" s="18">
        <v>62469</v>
      </c>
      <c r="G231" s="19">
        <f t="shared" si="38"/>
        <v>14.9</v>
      </c>
      <c r="H231" s="19">
        <f t="shared" si="39"/>
        <v>9.1999999999999993</v>
      </c>
      <c r="I231" s="5">
        <f t="shared" si="40"/>
        <v>989.99176</v>
      </c>
      <c r="J231" s="20">
        <f t="shared" si="41"/>
        <v>4.2757924884999996</v>
      </c>
      <c r="K231" s="21">
        <f t="shared" si="42"/>
        <v>10.6242075115</v>
      </c>
      <c r="L231" s="5">
        <f t="shared" si="43"/>
        <v>93.182645287038994</v>
      </c>
      <c r="M231" s="15">
        <f t="shared" si="44"/>
        <v>670.393073812951</v>
      </c>
      <c r="N231" s="16">
        <f t="shared" si="45"/>
        <v>0.28696593882550298</v>
      </c>
      <c r="O231" s="17">
        <f t="shared" si="46"/>
        <v>0.33822608807563398</v>
      </c>
    </row>
    <row r="232" ht="14.25">
      <c r="A232" s="13">
        <v>21.800000000000001</v>
      </c>
      <c r="B232" s="13">
        <v>4.8733000000000004</v>
      </c>
      <c r="C232" s="18">
        <v>62637</v>
      </c>
      <c r="G232" s="19">
        <f t="shared" si="38"/>
        <v>14.9</v>
      </c>
      <c r="H232" s="19">
        <f t="shared" si="39"/>
        <v>9.1999999999999993</v>
      </c>
      <c r="I232" s="5">
        <f t="shared" si="40"/>
        <v>989.99176</v>
      </c>
      <c r="J232" s="20">
        <f t="shared" si="41"/>
        <v>4.2949412604999999</v>
      </c>
      <c r="K232" s="21">
        <f t="shared" si="42"/>
        <v>10.6050587395</v>
      </c>
      <c r="L232" s="5">
        <f t="shared" si="43"/>
        <v>93.350898313522706</v>
      </c>
      <c r="M232" s="15">
        <f t="shared" si="44"/>
        <v>670.98443755336098</v>
      </c>
      <c r="N232" s="16">
        <f t="shared" si="45"/>
        <v>0.288251091308725</v>
      </c>
      <c r="O232" s="17">
        <f t="shared" si="46"/>
        <v>0.340030086100508</v>
      </c>
    </row>
    <row r="233" ht="14.25">
      <c r="A233" s="13">
        <v>21.899999999999999</v>
      </c>
      <c r="B233" s="13">
        <v>4.8939000000000004</v>
      </c>
      <c r="C233" s="18">
        <v>62797</v>
      </c>
      <c r="G233" s="19">
        <f t="shared" si="38"/>
        <v>14.9</v>
      </c>
      <c r="H233" s="19">
        <f t="shared" si="39"/>
        <v>9.1999999999999993</v>
      </c>
      <c r="I233" s="5">
        <f t="shared" si="40"/>
        <v>989.99176</v>
      </c>
      <c r="J233" s="20">
        <f t="shared" si="41"/>
        <v>4.3140639004999999</v>
      </c>
      <c r="K233" s="21">
        <f t="shared" si="42"/>
        <v>10.5859360995</v>
      </c>
      <c r="L233" s="5">
        <f t="shared" si="43"/>
        <v>93.519529184269302</v>
      </c>
      <c r="M233" s="15">
        <f t="shared" si="44"/>
        <v>671.48541644457896</v>
      </c>
      <c r="N233" s="16">
        <f t="shared" si="45"/>
        <v>0.28953448996644299</v>
      </c>
      <c r="O233" s="17">
        <f t="shared" si="46"/>
        <v>0.34183487585539302</v>
      </c>
    </row>
    <row r="234" ht="14.25">
      <c r="A234" s="13">
        <v>22</v>
      </c>
      <c r="B234" s="13">
        <v>4.9146000000000001</v>
      </c>
      <c r="C234" s="18">
        <v>62959</v>
      </c>
      <c r="G234" s="19">
        <f t="shared" si="38"/>
        <v>14.9</v>
      </c>
      <c r="H234" s="19">
        <f t="shared" si="39"/>
        <v>9.1999999999999993</v>
      </c>
      <c r="I234" s="5">
        <f t="shared" si="40"/>
        <v>989.99176</v>
      </c>
      <c r="J234" s="20">
        <f t="shared" si="41"/>
        <v>4.3332680735000002</v>
      </c>
      <c r="K234" s="21">
        <f t="shared" si="42"/>
        <v>10.566731926499999</v>
      </c>
      <c r="L234" s="5">
        <f t="shared" si="43"/>
        <v>93.689493297092994</v>
      </c>
      <c r="M234" s="15">
        <f t="shared" si="44"/>
        <v>671.99637637439901</v>
      </c>
      <c r="N234" s="16">
        <f t="shared" si="45"/>
        <v>0.29082336063758402</v>
      </c>
      <c r="O234" s="17">
        <f t="shared" si="46"/>
        <v>0.34365064474589602</v>
      </c>
    </row>
    <row r="235" ht="14.25">
      <c r="A235" s="13">
        <v>22.100000000000001</v>
      </c>
      <c r="B235" s="13">
        <v>4.9352</v>
      </c>
      <c r="C235" s="18">
        <v>63123</v>
      </c>
      <c r="G235" s="19">
        <f t="shared" si="38"/>
        <v>14.9</v>
      </c>
      <c r="H235" s="19">
        <f t="shared" si="39"/>
        <v>9.1999999999999993</v>
      </c>
      <c r="I235" s="5">
        <f t="shared" si="40"/>
        <v>989.99176</v>
      </c>
      <c r="J235" s="20">
        <f t="shared" si="41"/>
        <v>4.3523537794999996</v>
      </c>
      <c r="K235" s="21">
        <f t="shared" si="42"/>
        <v>10.547646220500001</v>
      </c>
      <c r="L235" s="5">
        <f t="shared" si="43"/>
        <v>93.8590221272202</v>
      </c>
      <c r="M235" s="15">
        <f t="shared" si="44"/>
        <v>672.52991315465295</v>
      </c>
      <c r="N235" s="16">
        <f t="shared" si="45"/>
        <v>0.29210428050335602</v>
      </c>
      <c r="O235" s="17">
        <f t="shared" si="46"/>
        <v>0.345458484983032</v>
      </c>
    </row>
    <row r="236" ht="14.25">
      <c r="A236" s="13">
        <v>22.199999999999999</v>
      </c>
      <c r="B236" s="13">
        <v>4.9558999999999997</v>
      </c>
      <c r="C236" s="18">
        <v>63281</v>
      </c>
      <c r="G236" s="19">
        <f t="shared" si="38"/>
        <v>14.9</v>
      </c>
      <c r="H236" s="19">
        <f t="shared" si="39"/>
        <v>9.1999999999999993</v>
      </c>
      <c r="I236" s="5">
        <f t="shared" si="40"/>
        <v>989.99176</v>
      </c>
      <c r="J236" s="20">
        <f t="shared" si="41"/>
        <v>4.3715948864999996</v>
      </c>
      <c r="K236" s="21">
        <f t="shared" si="42"/>
        <v>10.5284051135</v>
      </c>
      <c r="L236" s="5">
        <f t="shared" si="43"/>
        <v>94.0305534720152</v>
      </c>
      <c r="M236" s="15">
        <f t="shared" si="44"/>
        <v>672.98338320249604</v>
      </c>
      <c r="N236" s="16">
        <f t="shared" si="45"/>
        <v>0.29339562996644297</v>
      </c>
      <c r="O236" s="17">
        <f t="shared" si="46"/>
        <v>0.347284359483014</v>
      </c>
    </row>
    <row r="237" ht="14.25">
      <c r="A237" s="13">
        <v>22.300000000000001</v>
      </c>
      <c r="B237" s="13">
        <v>4.9766000000000004</v>
      </c>
      <c r="C237" s="18">
        <v>63444</v>
      </c>
      <c r="G237" s="19">
        <f t="shared" si="38"/>
        <v>14.9</v>
      </c>
      <c r="H237" s="19">
        <f t="shared" si="39"/>
        <v>9.1999999999999993</v>
      </c>
      <c r="I237" s="5">
        <f t="shared" si="40"/>
        <v>989.99176</v>
      </c>
      <c r="J237" s="20">
        <f t="shared" si="41"/>
        <v>4.3907898259999998</v>
      </c>
      <c r="K237" s="21">
        <f t="shared" si="42"/>
        <v>10.509210174</v>
      </c>
      <c r="L237" s="5">
        <f t="shared" si="43"/>
        <v>94.202299088970506</v>
      </c>
      <c r="M237" s="15">
        <f t="shared" si="44"/>
        <v>673.48674728288199</v>
      </c>
      <c r="N237" s="16">
        <f t="shared" si="45"/>
        <v>0.29468388093959702</v>
      </c>
      <c r="O237" s="17">
        <f t="shared" si="46"/>
        <v>0.34910918083887899</v>
      </c>
    </row>
    <row r="238" ht="14.25">
      <c r="A238" s="13">
        <v>22.399999999999999</v>
      </c>
      <c r="B238" s="13">
        <v>4.9973000000000001</v>
      </c>
      <c r="C238" s="18">
        <v>63609</v>
      </c>
      <c r="G238" s="19">
        <f t="shared" si="38"/>
        <v>14.9</v>
      </c>
      <c r="H238" s="19">
        <f t="shared" si="39"/>
        <v>9.1999999999999993</v>
      </c>
      <c r="I238" s="5">
        <f t="shared" si="40"/>
        <v>989.99176</v>
      </c>
      <c r="J238" s="20">
        <f t="shared" si="41"/>
        <v>4.4099662984999997</v>
      </c>
      <c r="K238" s="21">
        <f t="shared" si="42"/>
        <v>10.4900337015</v>
      </c>
      <c r="L238" s="5">
        <f t="shared" si="43"/>
        <v>94.374507096048504</v>
      </c>
      <c r="M238" s="15">
        <f t="shared" si="44"/>
        <v>674.00616922176596</v>
      </c>
      <c r="N238" s="16">
        <f t="shared" si="45"/>
        <v>0.29597089251677899</v>
      </c>
      <c r="O238" s="17">
        <f t="shared" si="46"/>
        <v>0.350935577821962</v>
      </c>
    </row>
    <row r="239" ht="14.25">
      <c r="A239" s="13">
        <v>22.5</v>
      </c>
      <c r="B239" s="13">
        <v>5.0186000000000002</v>
      </c>
      <c r="C239" s="18">
        <v>63774</v>
      </c>
      <c r="G239" s="19">
        <f t="shared" si="38"/>
        <v>14.9</v>
      </c>
      <c r="H239" s="19">
        <f t="shared" si="39"/>
        <v>9.1999999999999993</v>
      </c>
      <c r="I239" s="5">
        <f t="shared" si="40"/>
        <v>989.99176</v>
      </c>
      <c r="J239" s="20">
        <f t="shared" si="41"/>
        <v>4.4297427709999999</v>
      </c>
      <c r="K239" s="21">
        <f t="shared" si="42"/>
        <v>10.470257229</v>
      </c>
      <c r="L239" s="5">
        <f t="shared" si="43"/>
        <v>94.552763924268206</v>
      </c>
      <c r="M239" s="15">
        <f t="shared" si="44"/>
        <v>674.48054771915099</v>
      </c>
      <c r="N239" s="16">
        <f t="shared" si="45"/>
        <v>0.29729817255033603</v>
      </c>
      <c r="O239" s="17">
        <f t="shared" si="46"/>
        <v>0.35282262017591898</v>
      </c>
    </row>
    <row r="240" ht="14.25">
      <c r="A240" s="13">
        <v>22.600000000000001</v>
      </c>
      <c r="B240" s="13">
        <v>5.0392999999999999</v>
      </c>
      <c r="C240" s="18">
        <v>63942</v>
      </c>
      <c r="G240" s="19">
        <f t="shared" si="38"/>
        <v>14.9</v>
      </c>
      <c r="H240" s="19">
        <f t="shared" si="39"/>
        <v>9.1999999999999993</v>
      </c>
      <c r="I240" s="5">
        <f t="shared" si="40"/>
        <v>989.99176</v>
      </c>
      <c r="J240" s="20">
        <f t="shared" si="41"/>
        <v>4.4488915430000002</v>
      </c>
      <c r="K240" s="21">
        <f t="shared" si="42"/>
        <v>10.451108457</v>
      </c>
      <c r="L240" s="5">
        <f t="shared" si="43"/>
        <v>94.726005769935099</v>
      </c>
      <c r="M240" s="15">
        <f t="shared" si="44"/>
        <v>675.02054457250597</v>
      </c>
      <c r="N240" s="16">
        <f t="shared" si="45"/>
        <v>0.298583325033557</v>
      </c>
      <c r="O240" s="17">
        <f t="shared" si="46"/>
        <v>0.354653167725685</v>
      </c>
    </row>
    <row r="241" ht="14.25">
      <c r="A241" s="13">
        <v>22.699999999999999</v>
      </c>
      <c r="B241" s="13">
        <v>5.0598999999999998</v>
      </c>
      <c r="C241" s="18">
        <v>64113</v>
      </c>
      <c r="G241" s="19">
        <f t="shared" si="38"/>
        <v>14.9</v>
      </c>
      <c r="H241" s="19">
        <f t="shared" si="39"/>
        <v>9.1999999999999993</v>
      </c>
      <c r="I241" s="5">
        <f t="shared" si="40"/>
        <v>989.99176</v>
      </c>
      <c r="J241" s="20">
        <f t="shared" si="41"/>
        <v>4.4679126145000003</v>
      </c>
      <c r="K241" s="21">
        <f t="shared" si="42"/>
        <v>10.432087385499999</v>
      </c>
      <c r="L241" s="5">
        <f t="shared" si="43"/>
        <v>94.898721935173896</v>
      </c>
      <c r="M241" s="15">
        <f t="shared" si="44"/>
        <v>675.59392468737497</v>
      </c>
      <c r="N241" s="16">
        <f t="shared" si="45"/>
        <v>0.29985990701342302</v>
      </c>
      <c r="O241" s="17">
        <f t="shared" si="46"/>
        <v>0.35647483112466999</v>
      </c>
    </row>
    <row r="242" ht="14.25">
      <c r="A242" s="13">
        <v>22.800000000000001</v>
      </c>
      <c r="B242" s="13">
        <v>5.0804999999999998</v>
      </c>
      <c r="C242" s="18">
        <v>64278</v>
      </c>
      <c r="G242" s="19">
        <f t="shared" si="38"/>
        <v>14.9</v>
      </c>
      <c r="H242" s="19">
        <f t="shared" si="39"/>
        <v>9.1999999999999993</v>
      </c>
      <c r="I242" s="5">
        <f t="shared" si="40"/>
        <v>989.99176</v>
      </c>
      <c r="J242" s="20">
        <f t="shared" si="41"/>
        <v>4.4869890870000004</v>
      </c>
      <c r="K242" s="21">
        <f t="shared" si="42"/>
        <v>10.413010913000001</v>
      </c>
      <c r="L242" s="5">
        <f t="shared" si="43"/>
        <v>95.072574903773202</v>
      </c>
      <c r="M242" s="15">
        <f t="shared" si="44"/>
        <v>676.09402674807495</v>
      </c>
      <c r="N242" s="16">
        <f t="shared" si="45"/>
        <v>0.30114020718120799</v>
      </c>
      <c r="O242" s="17">
        <f t="shared" si="46"/>
        <v>0.35830513938730202</v>
      </c>
    </row>
    <row r="243" ht="14.25">
      <c r="A243" s="13">
        <v>22.899999999999999</v>
      </c>
      <c r="B243" s="13">
        <v>5.1013000000000002</v>
      </c>
      <c r="C243" s="18">
        <v>64455</v>
      </c>
      <c r="G243" s="19">
        <f t="shared" si="38"/>
        <v>14.9</v>
      </c>
      <c r="H243" s="19">
        <f t="shared" si="39"/>
        <v>9.1999999999999993</v>
      </c>
      <c r="I243" s="5">
        <f t="shared" si="40"/>
        <v>989.99176</v>
      </c>
      <c r="J243" s="20">
        <f t="shared" si="41"/>
        <v>4.5061547575000001</v>
      </c>
      <c r="K243" s="21">
        <f t="shared" si="42"/>
        <v>10.393845242499999</v>
      </c>
      <c r="L243" s="5">
        <f t="shared" si="43"/>
        <v>95.247883425468501</v>
      </c>
      <c r="M243" s="15">
        <f t="shared" si="44"/>
        <v>676.70795068570806</v>
      </c>
      <c r="N243" s="16">
        <f t="shared" si="45"/>
        <v>0.30242649379194603</v>
      </c>
      <c r="O243" s="17">
        <f t="shared" si="46"/>
        <v>0.36014738559472997</v>
      </c>
    </row>
    <row r="244" ht="14.25">
      <c r="A244" s="13">
        <v>23</v>
      </c>
      <c r="B244" s="13">
        <v>5.1218000000000004</v>
      </c>
      <c r="C244" s="18">
        <v>64626</v>
      </c>
      <c r="G244" s="19">
        <f t="shared" si="38"/>
        <v>14.9</v>
      </c>
      <c r="H244" s="19">
        <f t="shared" si="39"/>
        <v>9.1999999999999993</v>
      </c>
      <c r="I244" s="5">
        <f t="shared" si="40"/>
        <v>989.99176</v>
      </c>
      <c r="J244" s="20">
        <f t="shared" si="41"/>
        <v>4.5250758290000004</v>
      </c>
      <c r="K244" s="21">
        <f t="shared" si="42"/>
        <v>10.374924171</v>
      </c>
      <c r="L244" s="5">
        <f t="shared" si="43"/>
        <v>95.421589949276594</v>
      </c>
      <c r="M244" s="15">
        <f t="shared" si="44"/>
        <v>677.26811127705298</v>
      </c>
      <c r="N244" s="16">
        <f t="shared" si="45"/>
        <v>0.30369636436241598</v>
      </c>
      <c r="O244" s="17">
        <f t="shared" si="46"/>
        <v>0.36196945568063799</v>
      </c>
    </row>
    <row r="245" ht="14.25">
      <c r="A245" s="13">
        <v>23.100000000000001</v>
      </c>
      <c r="B245" s="13">
        <v>5.1422999999999996</v>
      </c>
      <c r="C245" s="18">
        <v>64798</v>
      </c>
      <c r="G245" s="19">
        <f t="shared" si="38"/>
        <v>14.9</v>
      </c>
      <c r="H245" s="19">
        <f t="shared" si="39"/>
        <v>9.1999999999999993</v>
      </c>
      <c r="I245" s="5">
        <f t="shared" si="40"/>
        <v>989.99176</v>
      </c>
      <c r="J245" s="20">
        <f t="shared" si="41"/>
        <v>4.5439876669999997</v>
      </c>
      <c r="K245" s="21">
        <f t="shared" si="42"/>
        <v>10.356012333000001</v>
      </c>
      <c r="L245" s="5">
        <f t="shared" si="43"/>
        <v>95.595845984591705</v>
      </c>
      <c r="M245" s="15">
        <f t="shared" si="44"/>
        <v>677.83280050102098</v>
      </c>
      <c r="N245" s="16">
        <f t="shared" si="45"/>
        <v>0.30496561523489901</v>
      </c>
      <c r="O245" s="17">
        <f t="shared" si="46"/>
        <v>0.363793960159007</v>
      </c>
    </row>
    <row r="246" ht="14.25">
      <c r="A246" s="13">
        <v>23.199999999999999</v>
      </c>
      <c r="B246" s="13">
        <v>5.1628999999999996</v>
      </c>
      <c r="C246" s="18">
        <v>64965</v>
      </c>
      <c r="G246" s="19">
        <f t="shared" si="38"/>
        <v>14.9</v>
      </c>
      <c r="H246" s="19">
        <f t="shared" si="39"/>
        <v>9.1999999999999993</v>
      </c>
      <c r="I246" s="5">
        <f t="shared" si="40"/>
        <v>989.99176</v>
      </c>
      <c r="J246" s="20">
        <f t="shared" si="41"/>
        <v>4.5630456725000004</v>
      </c>
      <c r="K246" s="21">
        <f t="shared" si="42"/>
        <v>10.336954327500001</v>
      </c>
      <c r="L246" s="5">
        <f t="shared" si="43"/>
        <v>95.772093852273997</v>
      </c>
      <c r="M246" s="15">
        <f t="shared" si="44"/>
        <v>678.329118503004</v>
      </c>
      <c r="N246" s="16">
        <f t="shared" si="45"/>
        <v>0.30624467600671101</v>
      </c>
      <c r="O246" s="17">
        <f t="shared" si="46"/>
        <v>0.36563593972637898</v>
      </c>
    </row>
    <row r="247" ht="14.25">
      <c r="A247" s="13">
        <v>23.300000000000001</v>
      </c>
      <c r="B247" s="13">
        <v>5.1841999999999997</v>
      </c>
      <c r="C247" s="18">
        <v>65153</v>
      </c>
      <c r="G247" s="19">
        <f t="shared" si="38"/>
        <v>14.9</v>
      </c>
      <c r="H247" s="19">
        <f t="shared" si="39"/>
        <v>9.1999999999999993</v>
      </c>
      <c r="I247" s="5">
        <f t="shared" si="40"/>
        <v>989.99176</v>
      </c>
      <c r="J247" s="20">
        <f t="shared" si="41"/>
        <v>4.5826097744999998</v>
      </c>
      <c r="K247" s="21">
        <f t="shared" si="42"/>
        <v>10.317390225500001</v>
      </c>
      <c r="L247" s="5">
        <f t="shared" si="43"/>
        <v>95.953699371880006</v>
      </c>
      <c r="M247" s="15">
        <f t="shared" si="44"/>
        <v>679.00456601982398</v>
      </c>
      <c r="N247" s="16">
        <f t="shared" si="45"/>
        <v>0.30755770298657698</v>
      </c>
      <c r="O247" s="17">
        <f t="shared" si="46"/>
        <v>0.36753037000480099</v>
      </c>
    </row>
    <row r="248" ht="14.25">
      <c r="A248" s="13">
        <v>23.399999999999999</v>
      </c>
      <c r="B248" s="13">
        <v>5.2047999999999996</v>
      </c>
      <c r="C248" s="18">
        <v>65320</v>
      </c>
      <c r="G248" s="19">
        <f t="shared" si="38"/>
        <v>14.9</v>
      </c>
      <c r="H248" s="19">
        <f t="shared" si="39"/>
        <v>9.1999999999999993</v>
      </c>
      <c r="I248" s="5">
        <f t="shared" si="40"/>
        <v>989.99176</v>
      </c>
      <c r="J248" s="20">
        <f t="shared" si="41"/>
        <v>4.6016677799999997</v>
      </c>
      <c r="K248" s="21">
        <f t="shared" si="42"/>
        <v>10.298332220000001</v>
      </c>
      <c r="L248" s="5">
        <f t="shared" si="43"/>
        <v>96.131270467015497</v>
      </c>
      <c r="M248" s="15">
        <f t="shared" si="44"/>
        <v>679.48753493705897</v>
      </c>
      <c r="N248" s="16">
        <f t="shared" si="45"/>
        <v>0.30883676375838898</v>
      </c>
      <c r="O248" s="17">
        <f t="shared" si="46"/>
        <v>0.369379251214694</v>
      </c>
    </row>
    <row r="249" ht="14.25">
      <c r="A249" s="13">
        <v>23.5</v>
      </c>
      <c r="B249" s="13">
        <v>5.2255000000000003</v>
      </c>
      <c r="C249" s="18">
        <v>65494</v>
      </c>
      <c r="G249" s="19">
        <f t="shared" si="38"/>
        <v>14.9</v>
      </c>
      <c r="H249" s="19">
        <f t="shared" si="39"/>
        <v>9.1999999999999993</v>
      </c>
      <c r="I249" s="5">
        <f t="shared" si="40"/>
        <v>989.99176</v>
      </c>
      <c r="J249" s="20">
        <f t="shared" si="41"/>
        <v>4.620761151</v>
      </c>
      <c r="K249" s="21">
        <f t="shared" si="42"/>
        <v>10.279238849</v>
      </c>
      <c r="L249" s="5">
        <f t="shared" si="43"/>
        <v>96.309831354517996</v>
      </c>
      <c r="M249" s="15">
        <f t="shared" si="44"/>
        <v>680.03441682828395</v>
      </c>
      <c r="N249" s="16">
        <f t="shared" si="45"/>
        <v>0.31011819805369101</v>
      </c>
      <c r="O249" s="17">
        <f t="shared" si="46"/>
        <v>0.37123499759170298</v>
      </c>
    </row>
    <row r="250" ht="14.25">
      <c r="A250" s="13">
        <v>23.600000000000001</v>
      </c>
      <c r="B250" s="13">
        <v>5.2461000000000002</v>
      </c>
      <c r="C250" s="18">
        <v>65669</v>
      </c>
      <c r="G250" s="19">
        <f t="shared" si="38"/>
        <v>14.9</v>
      </c>
      <c r="H250" s="19">
        <f t="shared" si="39"/>
        <v>9.1999999999999993</v>
      </c>
      <c r="I250" s="5">
        <f t="shared" si="40"/>
        <v>989.99176</v>
      </c>
      <c r="J250" s="20">
        <f t="shared" si="41"/>
        <v>4.6397452885000003</v>
      </c>
      <c r="K250" s="21">
        <f t="shared" si="42"/>
        <v>10.2602547115</v>
      </c>
      <c r="L250" s="5">
        <f t="shared" si="43"/>
        <v>96.488029570102896</v>
      </c>
      <c r="M250" s="15">
        <f t="shared" si="44"/>
        <v>680.59219669615595</v>
      </c>
      <c r="N250" s="16">
        <f t="shared" si="45"/>
        <v>0.31139230124161099</v>
      </c>
      <c r="O250" s="17">
        <f t="shared" si="46"/>
        <v>0.37308354783468101</v>
      </c>
    </row>
    <row r="251" ht="14.25">
      <c r="A251" s="13">
        <v>23.699999999999999</v>
      </c>
      <c r="B251" s="13">
        <v>5.2667999999999999</v>
      </c>
      <c r="C251" s="18">
        <v>65848</v>
      </c>
      <c r="G251" s="19">
        <f t="shared" si="38"/>
        <v>14.9</v>
      </c>
      <c r="H251" s="19">
        <f t="shared" si="39"/>
        <v>9.1999999999999993</v>
      </c>
      <c r="I251" s="5">
        <f t="shared" si="40"/>
        <v>989.99176</v>
      </c>
      <c r="J251" s="20">
        <f t="shared" si="41"/>
        <v>4.6587924919999999</v>
      </c>
      <c r="K251" s="21">
        <f t="shared" si="42"/>
        <v>10.241207508</v>
      </c>
      <c r="L251" s="5">
        <f t="shared" si="43"/>
        <v>96.667483714851002</v>
      </c>
      <c r="M251" s="15">
        <f t="shared" si="44"/>
        <v>681.18044940776497</v>
      </c>
      <c r="N251" s="16">
        <f t="shared" si="45"/>
        <v>0.31267063704698</v>
      </c>
      <c r="O251" s="17">
        <f t="shared" si="46"/>
        <v>0.37494167958902602</v>
      </c>
    </row>
    <row r="252" ht="14.25">
      <c r="A252" s="13">
        <v>23.800000000000001</v>
      </c>
      <c r="B252" s="13">
        <v>5.2874999999999996</v>
      </c>
      <c r="C252" s="18">
        <v>66019</v>
      </c>
      <c r="G252" s="19">
        <f t="shared" si="38"/>
        <v>14.9</v>
      </c>
      <c r="H252" s="19">
        <f t="shared" si="39"/>
        <v>9.1999999999999993</v>
      </c>
      <c r="I252" s="5">
        <f t="shared" si="40"/>
        <v>989.99176</v>
      </c>
      <c r="J252" s="20">
        <f t="shared" si="41"/>
        <v>4.6779135634999998</v>
      </c>
      <c r="K252" s="21">
        <f t="shared" si="42"/>
        <v>10.2220864365</v>
      </c>
      <c r="L252" s="5">
        <f t="shared" si="43"/>
        <v>96.848306473425694</v>
      </c>
      <c r="M252" s="15">
        <f t="shared" si="44"/>
        <v>681.67428429029906</v>
      </c>
      <c r="N252" s="16">
        <f t="shared" si="45"/>
        <v>0.31395393043624198</v>
      </c>
      <c r="O252" s="17">
        <f t="shared" si="46"/>
        <v>0.37681049671268702</v>
      </c>
    </row>
    <row r="253" ht="14.25">
      <c r="A253" s="13">
        <v>23.899999999999999</v>
      </c>
      <c r="B253" s="13">
        <v>5.3083</v>
      </c>
      <c r="C253" s="18">
        <v>66202</v>
      </c>
      <c r="G253" s="19">
        <f t="shared" si="38"/>
        <v>14.9</v>
      </c>
      <c r="H253" s="19">
        <f t="shared" si="39"/>
        <v>9.1999999999999993</v>
      </c>
      <c r="I253" s="5">
        <f t="shared" si="40"/>
        <v>989.99176</v>
      </c>
      <c r="J253" s="20">
        <f t="shared" si="41"/>
        <v>4.6970238330000003</v>
      </c>
      <c r="K253" s="21">
        <f t="shared" si="42"/>
        <v>10.202976166999999</v>
      </c>
      <c r="L253" s="5">
        <f t="shared" si="43"/>
        <v>97.029704254527303</v>
      </c>
      <c r="M253" s="15">
        <f t="shared" si="44"/>
        <v>682.28590933699695</v>
      </c>
      <c r="N253" s="16">
        <f t="shared" si="45"/>
        <v>0.31523649885906002</v>
      </c>
      <c r="O253" s="17">
        <f t="shared" si="46"/>
        <v>0.37868175414257699</v>
      </c>
    </row>
    <row r="254" ht="14.25">
      <c r="A254" s="13">
        <v>24</v>
      </c>
      <c r="B254" s="13">
        <v>5.3291000000000004</v>
      </c>
      <c r="C254" s="18">
        <v>66386</v>
      </c>
      <c r="G254" s="19">
        <f t="shared" si="38"/>
        <v>14.9</v>
      </c>
      <c r="H254" s="19">
        <f t="shared" si="39"/>
        <v>9.1999999999999993</v>
      </c>
      <c r="I254" s="5">
        <f t="shared" si="40"/>
        <v>989.99176</v>
      </c>
      <c r="J254" s="20">
        <f t="shared" si="41"/>
        <v>4.7161248689999997</v>
      </c>
      <c r="K254" s="21">
        <f t="shared" si="42"/>
        <v>10.183875131000001</v>
      </c>
      <c r="L254" s="5">
        <f t="shared" si="43"/>
        <v>97.211694690406901</v>
      </c>
      <c r="M254" s="15">
        <f t="shared" si="44"/>
        <v>682.90137530696802</v>
      </c>
      <c r="N254" s="16">
        <f t="shared" si="45"/>
        <v>0.31651844758389303</v>
      </c>
      <c r="O254" s="17">
        <f t="shared" si="46"/>
        <v>0.380555613063701</v>
      </c>
    </row>
    <row r="255" ht="14.25">
      <c r="A255" s="13">
        <v>24.100000000000001</v>
      </c>
      <c r="B255" s="13">
        <v>5.3503999999999996</v>
      </c>
      <c r="C255" s="18">
        <v>66651</v>
      </c>
      <c r="G255" s="19">
        <f t="shared" si="38"/>
        <v>14.9</v>
      </c>
      <c r="H255" s="19">
        <f t="shared" si="39"/>
        <v>9.1999999999999993</v>
      </c>
      <c r="I255" s="5">
        <f t="shared" si="40"/>
        <v>989.99176</v>
      </c>
      <c r="J255" s="20">
        <f t="shared" si="41"/>
        <v>4.7349779915000001</v>
      </c>
      <c r="K255" s="21">
        <f t="shared" si="42"/>
        <v>10.165022008499999</v>
      </c>
      <c r="L255" s="5">
        <f t="shared" si="43"/>
        <v>97.391993757826398</v>
      </c>
      <c r="M255" s="15">
        <f t="shared" si="44"/>
        <v>684.35810201948902</v>
      </c>
      <c r="N255" s="16">
        <f t="shared" si="45"/>
        <v>0.31778375781879198</v>
      </c>
      <c r="O255" s="17">
        <f t="shared" si="46"/>
        <v>0.38240860074801702</v>
      </c>
    </row>
    <row r="256" ht="14.25">
      <c r="A256" s="13">
        <v>24.199999999999999</v>
      </c>
      <c r="B256" s="13">
        <v>5.3710000000000004</v>
      </c>
      <c r="C256" s="18">
        <v>66765</v>
      </c>
      <c r="G256" s="19">
        <f t="shared" si="38"/>
        <v>14.9</v>
      </c>
      <c r="H256" s="19">
        <f t="shared" si="39"/>
        <v>9.1999999999999993</v>
      </c>
      <c r="I256" s="5">
        <f t="shared" si="40"/>
        <v>989.99176</v>
      </c>
      <c r="J256" s="20">
        <f t="shared" si="41"/>
        <v>4.7545253724999998</v>
      </c>
      <c r="K256" s="21">
        <f t="shared" si="42"/>
        <v>10.145474627500001</v>
      </c>
      <c r="L256" s="5">
        <f t="shared" si="43"/>
        <v>97.579639824494706</v>
      </c>
      <c r="M256" s="15">
        <f t="shared" si="44"/>
        <v>684.21035494784098</v>
      </c>
      <c r="N256" s="16">
        <f t="shared" si="45"/>
        <v>0.31909566258389299</v>
      </c>
      <c r="O256" s="17">
        <f t="shared" si="46"/>
        <v>0.38433345639145</v>
      </c>
    </row>
    <row r="257" ht="14.25">
      <c r="A257" s="13">
        <v>24.300000000000001</v>
      </c>
      <c r="B257" s="13">
        <v>5.3916000000000004</v>
      </c>
      <c r="C257" s="18">
        <v>66942</v>
      </c>
      <c r="G257" s="19">
        <f t="shared" si="38"/>
        <v>14.9</v>
      </c>
      <c r="H257" s="19">
        <f t="shared" si="39"/>
        <v>9.1999999999999993</v>
      </c>
      <c r="I257" s="5">
        <f t="shared" si="40"/>
        <v>989.99176</v>
      </c>
      <c r="J257" s="20">
        <f t="shared" si="41"/>
        <v>4.7734910429999999</v>
      </c>
      <c r="K257" s="21">
        <f t="shared" si="42"/>
        <v>10.126508957</v>
      </c>
      <c r="L257" s="5">
        <f t="shared" si="43"/>
        <v>97.762394148248205</v>
      </c>
      <c r="M257" s="15">
        <f t="shared" si="44"/>
        <v>684.74182310314802</v>
      </c>
      <c r="N257" s="16">
        <f t="shared" si="45"/>
        <v>0.32036852637583901</v>
      </c>
      <c r="O257" s="17">
        <f t="shared" si="46"/>
        <v>0.38620457827297</v>
      </c>
    </row>
    <row r="258" ht="14.25">
      <c r="A258" s="13">
        <v>24.399999999999999</v>
      </c>
      <c r="B258" s="13">
        <v>5.4402999999999997</v>
      </c>
      <c r="C258" s="18">
        <v>67361</v>
      </c>
      <c r="G258" s="19">
        <f t="shared" si="38"/>
        <v>14.9</v>
      </c>
      <c r="H258" s="19">
        <f t="shared" si="39"/>
        <v>9.1999999999999993</v>
      </c>
      <c r="I258" s="5">
        <f t="shared" si="40"/>
        <v>989.99176</v>
      </c>
      <c r="J258" s="20">
        <f t="shared" si="41"/>
        <v>4.8183222065000004</v>
      </c>
      <c r="K258" s="21">
        <f t="shared" si="42"/>
        <v>10.081677793500001</v>
      </c>
      <c r="L258" s="5">
        <f t="shared" si="43"/>
        <v>98.197123561941396</v>
      </c>
      <c r="M258" s="15">
        <f t="shared" si="44"/>
        <v>685.97732353646404</v>
      </c>
      <c r="N258" s="16">
        <f t="shared" si="45"/>
        <v>0.323377329295302</v>
      </c>
      <c r="O258" s="17">
        <f t="shared" si="46"/>
        <v>0.39064151639122602</v>
      </c>
    </row>
    <row r="259" ht="14.25">
      <c r="A259" s="13">
        <v>24.5</v>
      </c>
      <c r="B259" s="13">
        <v>5.4610000000000003</v>
      </c>
      <c r="C259" s="18">
        <v>67541</v>
      </c>
      <c r="G259" s="19">
        <f t="shared" si="38"/>
        <v>14.9</v>
      </c>
      <c r="H259" s="19">
        <f t="shared" si="39"/>
        <v>9.1999999999999993</v>
      </c>
      <c r="I259" s="5">
        <f t="shared" si="40"/>
        <v>989.99176</v>
      </c>
      <c r="J259" s="20">
        <f t="shared" si="41"/>
        <v>4.8373601764999998</v>
      </c>
      <c r="K259" s="21">
        <f t="shared" si="42"/>
        <v>10.0626398235</v>
      </c>
      <c r="L259" s="5">
        <f t="shared" si="43"/>
        <v>98.382907205721693</v>
      </c>
      <c r="M259" s="15">
        <f t="shared" si="44"/>
        <v>686.51152845859394</v>
      </c>
      <c r="N259" s="16">
        <f t="shared" si="45"/>
        <v>0.32465504540268503</v>
      </c>
      <c r="O259" s="17">
        <f t="shared" si="46"/>
        <v>0.39253167480016798</v>
      </c>
    </row>
    <row r="260" ht="14.25">
      <c r="A260" s="13">
        <v>24.600000000000001</v>
      </c>
      <c r="B260" s="13">
        <v>5.4817999999999998</v>
      </c>
      <c r="C260" s="18">
        <v>67726</v>
      </c>
      <c r="G260" s="19">
        <f t="shared" si="38"/>
        <v>14.9</v>
      </c>
      <c r="H260" s="19">
        <f t="shared" si="39"/>
        <v>9.1999999999999993</v>
      </c>
      <c r="I260" s="5">
        <f t="shared" si="40"/>
        <v>989.99176</v>
      </c>
      <c r="J260" s="20">
        <f t="shared" si="41"/>
        <v>4.856451979</v>
      </c>
      <c r="K260" s="21">
        <f t="shared" si="42"/>
        <v>10.043548020999999</v>
      </c>
      <c r="L260" s="5">
        <f t="shared" si="43"/>
        <v>98.569923490188103</v>
      </c>
      <c r="M260" s="15">
        <f t="shared" si="44"/>
        <v>687.08585339159401</v>
      </c>
      <c r="N260" s="16">
        <f t="shared" si="45"/>
        <v>0.32593637442953</v>
      </c>
      <c r="O260" s="17">
        <f t="shared" si="46"/>
        <v>0.39443077256903902</v>
      </c>
    </row>
    <row r="261" ht="14.25">
      <c r="A261" s="13">
        <v>24.699999999999999</v>
      </c>
      <c r="B261" s="13">
        <v>5.5026999999999999</v>
      </c>
      <c r="C261" s="18">
        <v>67905</v>
      </c>
      <c r="G261" s="19">
        <f t="shared" si="38"/>
        <v>14.9</v>
      </c>
      <c r="H261" s="19">
        <f t="shared" si="39"/>
        <v>9.1999999999999993</v>
      </c>
      <c r="I261" s="5">
        <f t="shared" si="40"/>
        <v>989.99176</v>
      </c>
      <c r="J261" s="20">
        <f t="shared" si="41"/>
        <v>4.8756991825</v>
      </c>
      <c r="K261" s="21">
        <f t="shared" si="42"/>
        <v>10.0243008175</v>
      </c>
      <c r="L261" s="5">
        <f t="shared" si="43"/>
        <v>98.759183111475906</v>
      </c>
      <c r="M261" s="15">
        <f t="shared" si="44"/>
        <v>687.58162897470697</v>
      </c>
      <c r="N261" s="16">
        <f t="shared" si="45"/>
        <v>0.32722813305369097</v>
      </c>
      <c r="O261" s="17">
        <f t="shared" si="46"/>
        <v>0.396348986081273</v>
      </c>
    </row>
    <row r="262" ht="14.25">
      <c r="A262" s="13">
        <v>24.800000000000001</v>
      </c>
      <c r="B262" s="13">
        <v>5.5242000000000004</v>
      </c>
      <c r="C262" s="18">
        <v>68106</v>
      </c>
      <c r="G262" s="19">
        <f t="shared" si="38"/>
        <v>14.9</v>
      </c>
      <c r="H262" s="19">
        <f t="shared" si="39"/>
        <v>9.1999999999999993</v>
      </c>
      <c r="I262" s="5">
        <f t="shared" si="40"/>
        <v>989.99176</v>
      </c>
      <c r="J262" s="20">
        <f t="shared" si="41"/>
        <v>4.8953432489999997</v>
      </c>
      <c r="K262" s="21">
        <f t="shared" si="42"/>
        <v>10.004656751000001</v>
      </c>
      <c r="L262" s="5">
        <f t="shared" si="43"/>
        <v>98.953096007121601</v>
      </c>
      <c r="M262" s="15">
        <f t="shared" si="44"/>
        <v>688.26547877894097</v>
      </c>
      <c r="N262" s="16">
        <f t="shared" si="45"/>
        <v>0.32854652677852397</v>
      </c>
      <c r="O262" s="17">
        <f t="shared" si="46"/>
        <v>0.39831055325036802</v>
      </c>
    </row>
    <row r="263" ht="14.25">
      <c r="A263" s="13">
        <v>24.899999999999999</v>
      </c>
      <c r="B263" s="13">
        <v>5.5449000000000002</v>
      </c>
      <c r="C263" s="18">
        <v>68281</v>
      </c>
      <c r="G263" s="19">
        <f t="shared" si="38"/>
        <v>14.9</v>
      </c>
      <c r="H263" s="19">
        <f t="shared" si="39"/>
        <v>9.1999999999999993</v>
      </c>
      <c r="I263" s="5">
        <f t="shared" si="40"/>
        <v>989.99176</v>
      </c>
      <c r="J263" s="20">
        <f t="shared" si="41"/>
        <v>4.9144273864999999</v>
      </c>
      <c r="K263" s="21">
        <f t="shared" si="42"/>
        <v>9.9855726135000005</v>
      </c>
      <c r="L263" s="5">
        <f t="shared" si="43"/>
        <v>99.142212301533903</v>
      </c>
      <c r="M263" s="15">
        <f t="shared" si="44"/>
        <v>688.71773601670498</v>
      </c>
      <c r="N263" s="16">
        <f t="shared" si="45"/>
        <v>0.32982734137583902</v>
      </c>
      <c r="O263" s="17">
        <f t="shared" si="46"/>
        <v>0.40021990035687599</v>
      </c>
    </row>
    <row r="264" ht="14.25">
      <c r="A264" s="13">
        <v>25</v>
      </c>
      <c r="B264" s="13">
        <v>5.5655999999999999</v>
      </c>
      <c r="C264" s="18">
        <v>68467</v>
      </c>
      <c r="G264" s="19">
        <f t="shared" si="38"/>
        <v>14.9</v>
      </c>
      <c r="H264" s="19">
        <f t="shared" si="39"/>
        <v>9.1999999999999993</v>
      </c>
      <c r="I264" s="5">
        <f t="shared" si="40"/>
        <v>989.99176</v>
      </c>
      <c r="J264" s="20">
        <f t="shared" si="41"/>
        <v>4.9334099555000002</v>
      </c>
      <c r="K264" s="21">
        <f t="shared" si="42"/>
        <v>9.9665900445000002</v>
      </c>
      <c r="L264" s="5">
        <f t="shared" si="43"/>
        <v>99.331040564502899</v>
      </c>
      <c r="M264" s="15">
        <f t="shared" si="44"/>
        <v>689.28101035586599</v>
      </c>
      <c r="N264" s="16">
        <f t="shared" si="45"/>
        <v>0.331101339295302</v>
      </c>
      <c r="O264" s="17">
        <f t="shared" si="46"/>
        <v>0.402122709095243</v>
      </c>
    </row>
    <row r="265" ht="14.25">
      <c r="A265" s="13">
        <v>25.100000000000001</v>
      </c>
      <c r="B265" s="13">
        <v>5.5862999999999996</v>
      </c>
      <c r="C265" s="18">
        <v>68651</v>
      </c>
      <c r="G265" s="19">
        <f t="shared" si="38"/>
        <v>14.9</v>
      </c>
      <c r="H265" s="19">
        <f t="shared" si="39"/>
        <v>9.1999999999999993</v>
      </c>
      <c r="I265" s="5">
        <f t="shared" si="40"/>
        <v>989.99176</v>
      </c>
      <c r="J265" s="20">
        <f t="shared" si="41"/>
        <v>4.9524109914999999</v>
      </c>
      <c r="K265" s="21">
        <f t="shared" si="42"/>
        <v>9.9475890084999996</v>
      </c>
      <c r="L265" s="5">
        <f t="shared" si="43"/>
        <v>99.520774245304395</v>
      </c>
      <c r="M265" s="15">
        <f t="shared" si="44"/>
        <v>689.81577485304899</v>
      </c>
      <c r="N265" s="16">
        <f t="shared" si="45"/>
        <v>0.33237657661073799</v>
      </c>
      <c r="O265" s="17">
        <f t="shared" si="46"/>
        <v>0.404031001846411</v>
      </c>
    </row>
    <row r="266" ht="14.25">
      <c r="A266" s="13">
        <v>25.199999999999999</v>
      </c>
      <c r="B266" s="13">
        <v>5.6069000000000004</v>
      </c>
      <c r="C266" s="18">
        <v>68836</v>
      </c>
      <c r="G266" s="19">
        <f t="shared" si="38"/>
        <v>14.9</v>
      </c>
      <c r="H266" s="19">
        <f t="shared" si="39"/>
        <v>9.1999999999999993</v>
      </c>
      <c r="I266" s="5">
        <f t="shared" si="40"/>
        <v>989.99176</v>
      </c>
      <c r="J266" s="20">
        <f t="shared" si="41"/>
        <v>4.9713027939999996</v>
      </c>
      <c r="K266" s="21">
        <f t="shared" si="42"/>
        <v>9.9286972060000007</v>
      </c>
      <c r="L266" s="5">
        <f t="shared" si="43"/>
        <v>99.710137136797698</v>
      </c>
      <c r="M266" s="15">
        <f t="shared" si="44"/>
        <v>690.36110045220596</v>
      </c>
      <c r="N266" s="16">
        <f t="shared" si="45"/>
        <v>0.333644482818792</v>
      </c>
      <c r="O266" s="17">
        <f t="shared" si="46"/>
        <v>0.40593194128600602</v>
      </c>
    </row>
    <row r="267" ht="14.25">
      <c r="A267" s="13">
        <v>25.300000000000001</v>
      </c>
      <c r="B267" s="13">
        <v>5.6275000000000004</v>
      </c>
      <c r="C267" s="18">
        <v>69016</v>
      </c>
      <c r="G267" s="19">
        <f t="shared" si="38"/>
        <v>14.9</v>
      </c>
      <c r="H267" s="19">
        <f t="shared" si="39"/>
        <v>9.1999999999999993</v>
      </c>
      <c r="I267" s="5">
        <f t="shared" si="40"/>
        <v>989.99176</v>
      </c>
      <c r="J267" s="20">
        <f t="shared" si="41"/>
        <v>4.9902407640000002</v>
      </c>
      <c r="K267" s="21">
        <f t="shared" si="42"/>
        <v>9.9097592359999993</v>
      </c>
      <c r="L267" s="5">
        <f t="shared" si="43"/>
        <v>99.900687435833504</v>
      </c>
      <c r="M267" s="15">
        <f t="shared" si="44"/>
        <v>690.84609697334895</v>
      </c>
      <c r="N267" s="16">
        <f t="shared" si="45"/>
        <v>0.33491548751677902</v>
      </c>
      <c r="O267" s="17">
        <f t="shared" si="46"/>
        <v>0.40784115996014603</v>
      </c>
    </row>
    <row r="268" ht="14.25">
      <c r="A268" s="13">
        <v>25.399999999999999</v>
      </c>
      <c r="B268" s="13">
        <v>5.6481000000000003</v>
      </c>
      <c r="C268" s="18">
        <v>69203</v>
      </c>
      <c r="G268" s="19">
        <f t="shared" si="38"/>
        <v>14.9</v>
      </c>
      <c r="H268" s="19">
        <f t="shared" si="39"/>
        <v>9.1999999999999993</v>
      </c>
      <c r="I268" s="5">
        <f t="shared" si="40"/>
        <v>989.99176</v>
      </c>
      <c r="J268" s="20">
        <f t="shared" si="41"/>
        <v>5.0091140994999996</v>
      </c>
      <c r="K268" s="21">
        <f t="shared" si="42"/>
        <v>9.8908859005000007</v>
      </c>
      <c r="L268" s="5">
        <f t="shared" si="43"/>
        <v>100.09131335242201</v>
      </c>
      <c r="M268" s="15">
        <f t="shared" si="44"/>
        <v>691.39866070430901</v>
      </c>
      <c r="N268" s="16">
        <f t="shared" si="45"/>
        <v>0.33618215432885901</v>
      </c>
      <c r="O268" s="17">
        <f t="shared" si="46"/>
        <v>0.40974749594925702</v>
      </c>
    </row>
    <row r="269" ht="14.25">
      <c r="A269" s="13">
        <v>25.5</v>
      </c>
      <c r="B269" s="13">
        <v>5.6687000000000003</v>
      </c>
      <c r="C269" s="18">
        <v>69392</v>
      </c>
      <c r="G269" s="19">
        <f t="shared" si="38"/>
        <v>14.9</v>
      </c>
      <c r="H269" s="19">
        <f t="shared" si="39"/>
        <v>9.1999999999999993</v>
      </c>
      <c r="I269" s="5">
        <f t="shared" si="40"/>
        <v>989.99176</v>
      </c>
      <c r="J269" s="20">
        <f t="shared" si="41"/>
        <v>5.0279689679999997</v>
      </c>
      <c r="K269" s="21">
        <f t="shared" si="42"/>
        <v>9.8720310320000006</v>
      </c>
      <c r="L269" s="5">
        <f t="shared" si="43"/>
        <v>100.282480554504</v>
      </c>
      <c r="M269" s="15">
        <f t="shared" si="44"/>
        <v>691.96533249180197</v>
      </c>
      <c r="N269" s="16">
        <f t="shared" si="45"/>
        <v>0.33744758174496697</v>
      </c>
      <c r="O269" s="17">
        <f t="shared" si="46"/>
        <v>0.411655602357342</v>
      </c>
    </row>
    <row r="270" ht="14.25">
      <c r="A270" s="13">
        <v>25.600000000000001</v>
      </c>
      <c r="B270" s="13">
        <v>5.6898999999999997</v>
      </c>
      <c r="C270" s="18">
        <v>69580</v>
      </c>
      <c r="G270" s="19">
        <f t="shared" ref="G270:G333" si="47">$G$11</f>
        <v>14.9</v>
      </c>
      <c r="H270" s="19">
        <f t="shared" ref="H270:H333" si="48">$H$11</f>
        <v>9.1999999999999993</v>
      </c>
      <c r="I270" s="5">
        <f t="shared" si="40"/>
        <v>989.99176</v>
      </c>
      <c r="J270" s="20">
        <f t="shared" si="41"/>
        <v>5.0474330700000003</v>
      </c>
      <c r="K270" s="21">
        <f t="shared" si="42"/>
        <v>9.8525669300000001</v>
      </c>
      <c r="L270" s="5">
        <f t="shared" si="43"/>
        <v>100.480592218621</v>
      </c>
      <c r="M270" s="15">
        <f t="shared" si="44"/>
        <v>692.472033291873</v>
      </c>
      <c r="N270" s="16">
        <f t="shared" si="45"/>
        <v>0.33875389731543598</v>
      </c>
      <c r="O270" s="17">
        <f t="shared" si="46"/>
        <v>0.41362918968777002</v>
      </c>
    </row>
    <row r="271" ht="14.25">
      <c r="A271" s="13">
        <v>25.699999999999999</v>
      </c>
      <c r="B271" s="13">
        <v>5.7104999999999997</v>
      </c>
      <c r="C271" s="18">
        <v>69771</v>
      </c>
      <c r="G271" s="19">
        <f t="shared" si="47"/>
        <v>14.9</v>
      </c>
      <c r="H271" s="19">
        <f t="shared" si="48"/>
        <v>9.1999999999999993</v>
      </c>
      <c r="I271" s="5">
        <f t="shared" si="40"/>
        <v>989.99176</v>
      </c>
      <c r="J271" s="20">
        <f t="shared" si="41"/>
        <v>5.0662694715000001</v>
      </c>
      <c r="K271" s="21">
        <f t="shared" si="42"/>
        <v>9.8337305285000003</v>
      </c>
      <c r="L271" s="5">
        <f t="shared" si="43"/>
        <v>100.673061675914</v>
      </c>
      <c r="M271" s="15">
        <f t="shared" si="44"/>
        <v>693.04537716957702</v>
      </c>
      <c r="N271" s="16">
        <f t="shared" si="45"/>
        <v>0.34001808533557099</v>
      </c>
      <c r="O271" s="17">
        <f t="shared" si="46"/>
        <v>0.41554284636069999</v>
      </c>
    </row>
    <row r="272" ht="14.25">
      <c r="A272" s="13">
        <v>25.800000000000001</v>
      </c>
      <c r="B272" s="13">
        <v>5.7312000000000003</v>
      </c>
      <c r="C272" s="18">
        <v>69966</v>
      </c>
      <c r="G272" s="19">
        <f t="shared" si="47"/>
        <v>14.9</v>
      </c>
      <c r="H272" s="19">
        <f t="shared" si="48"/>
        <v>9.1999999999999993</v>
      </c>
      <c r="I272" s="5">
        <f t="shared" si="40"/>
        <v>989.99176</v>
      </c>
      <c r="J272" s="20">
        <f t="shared" si="41"/>
        <v>5.0851689389999999</v>
      </c>
      <c r="K272" s="21">
        <f t="shared" si="42"/>
        <v>9.8148310609999996</v>
      </c>
      <c r="L272" s="5">
        <f t="shared" si="43"/>
        <v>100.866918018977</v>
      </c>
      <c r="M272" s="15">
        <f t="shared" si="44"/>
        <v>693.64665218418202</v>
      </c>
      <c r="N272" s="16">
        <f t="shared" si="45"/>
        <v>0.34128650597315402</v>
      </c>
      <c r="O272" s="17">
        <f t="shared" si="46"/>
        <v>0.41746659769919198</v>
      </c>
    </row>
    <row r="273" ht="14.25">
      <c r="A273" s="13">
        <v>25.899999999999999</v>
      </c>
      <c r="B273" s="13">
        <v>5.7519</v>
      </c>
      <c r="C273" s="18">
        <v>70148</v>
      </c>
      <c r="G273" s="19">
        <f t="shared" si="47"/>
        <v>14.9</v>
      </c>
      <c r="H273" s="19">
        <f t="shared" si="48"/>
        <v>9.1999999999999993</v>
      </c>
      <c r="I273" s="5">
        <f t="shared" si="40"/>
        <v>989.99176</v>
      </c>
      <c r="J273" s="20">
        <f t="shared" si="41"/>
        <v>5.1041884419999999</v>
      </c>
      <c r="K273" s="21">
        <f t="shared" si="42"/>
        <v>9.7958115580000005</v>
      </c>
      <c r="L273" s="5">
        <f t="shared" si="43"/>
        <v>101.06276076651299</v>
      </c>
      <c r="M273" s="15">
        <f t="shared" si="44"/>
        <v>694.10334200214402</v>
      </c>
      <c r="N273" s="16">
        <f t="shared" si="45"/>
        <v>0.34256298268456398</v>
      </c>
      <c r="O273" s="17">
        <f t="shared" si="46"/>
        <v>0.41940631067371298</v>
      </c>
    </row>
    <row r="274" ht="14.25">
      <c r="A274" s="13">
        <v>26</v>
      </c>
      <c r="B274" s="13">
        <v>5.7725</v>
      </c>
      <c r="C274" s="18">
        <v>70342</v>
      </c>
      <c r="G274" s="19">
        <f t="shared" si="47"/>
        <v>14.9</v>
      </c>
      <c r="H274" s="19">
        <f t="shared" si="48"/>
        <v>9.1999999999999993</v>
      </c>
      <c r="I274" s="5">
        <f t="shared" si="40"/>
        <v>989.99176</v>
      </c>
      <c r="J274" s="20">
        <f t="shared" si="41"/>
        <v>5.1229971430000001</v>
      </c>
      <c r="K274" s="21">
        <f t="shared" si="42"/>
        <v>9.7770028569999994</v>
      </c>
      <c r="L274" s="5">
        <f t="shared" si="43"/>
        <v>101.257182234656</v>
      </c>
      <c r="M274" s="15">
        <f t="shared" si="44"/>
        <v>694.686524428339</v>
      </c>
      <c r="N274" s="16">
        <f t="shared" si="45"/>
        <v>0.34382531161073798</v>
      </c>
      <c r="O274" s="17">
        <f t="shared" si="46"/>
        <v>0.42132823221149601</v>
      </c>
    </row>
    <row r="275" ht="14.25">
      <c r="A275" s="13">
        <v>26.100000000000001</v>
      </c>
      <c r="B275" s="13">
        <v>5.7930999999999999</v>
      </c>
      <c r="C275" s="18">
        <v>70540</v>
      </c>
      <c r="G275" s="19">
        <f t="shared" si="47"/>
        <v>14.9</v>
      </c>
      <c r="H275" s="19">
        <f t="shared" si="48"/>
        <v>9.1999999999999993</v>
      </c>
      <c r="I275" s="5">
        <f t="shared" si="40"/>
        <v>989.99176</v>
      </c>
      <c r="J275" s="20">
        <f t="shared" si="41"/>
        <v>5.1417689099999997</v>
      </c>
      <c r="K275" s="21">
        <f t="shared" si="42"/>
        <v>9.7582310900000007</v>
      </c>
      <c r="L275" s="5">
        <f t="shared" si="43"/>
        <v>101.451969201111</v>
      </c>
      <c r="M275" s="15">
        <f t="shared" si="44"/>
        <v>695.30439434021196</v>
      </c>
      <c r="N275" s="16">
        <f t="shared" si="45"/>
        <v>0.34508516174496601</v>
      </c>
      <c r="O275" s="17">
        <f t="shared" si="46"/>
        <v>0.423250069731195</v>
      </c>
    </row>
    <row r="276" ht="14.25">
      <c r="A276" s="13">
        <v>26.199999999999999</v>
      </c>
      <c r="B276" s="13">
        <v>5.8137999999999996</v>
      </c>
      <c r="C276" s="18">
        <v>70738</v>
      </c>
      <c r="G276" s="19">
        <f t="shared" si="47"/>
        <v>14.9</v>
      </c>
      <c r="H276" s="19">
        <f t="shared" si="48"/>
        <v>9.1999999999999993</v>
      </c>
      <c r="I276" s="5">
        <f t="shared" si="40"/>
        <v>989.99176</v>
      </c>
      <c r="J276" s="20">
        <f t="shared" si="41"/>
        <v>5.160640677</v>
      </c>
      <c r="K276" s="21">
        <f t="shared" si="42"/>
        <v>9.7393593230000004</v>
      </c>
      <c r="L276" s="5">
        <f t="shared" si="43"/>
        <v>101.64855070724001</v>
      </c>
      <c r="M276" s="15">
        <f t="shared" si="44"/>
        <v>695.90761017079001</v>
      </c>
      <c r="N276" s="16">
        <f t="shared" si="45"/>
        <v>0.34635172328859098</v>
      </c>
      <c r="O276" s="17">
        <f t="shared" si="46"/>
        <v>0.42518587538650998</v>
      </c>
    </row>
    <row r="277" ht="14.25">
      <c r="A277" s="13">
        <v>26.300000000000001</v>
      </c>
      <c r="B277" s="13">
        <v>5.8346</v>
      </c>
      <c r="C277" s="18">
        <v>70928</v>
      </c>
      <c r="G277" s="19">
        <f t="shared" si="47"/>
        <v>14.9</v>
      </c>
      <c r="H277" s="19">
        <f t="shared" si="48"/>
        <v>9.1999999999999993</v>
      </c>
      <c r="I277" s="5">
        <f t="shared" si="40"/>
        <v>989.99176</v>
      </c>
      <c r="J277" s="20">
        <f t="shared" si="41"/>
        <v>5.1796863120000003</v>
      </c>
      <c r="K277" s="21">
        <f t="shared" si="42"/>
        <v>9.7203136879999992</v>
      </c>
      <c r="L277" s="5">
        <f t="shared" si="43"/>
        <v>101.847717242106</v>
      </c>
      <c r="M277" s="15">
        <f t="shared" si="44"/>
        <v>696.41227040360798</v>
      </c>
      <c r="N277" s="16">
        <f t="shared" si="45"/>
        <v>0.34762995382550299</v>
      </c>
      <c r="O277" s="17">
        <f t="shared" si="46"/>
        <v>0.42714332257182602</v>
      </c>
    </row>
    <row r="278" ht="14.25">
      <c r="A278" s="13">
        <v>26.399999999999999</v>
      </c>
      <c r="B278" s="13">
        <v>5.8559000000000001</v>
      </c>
      <c r="C278" s="18">
        <v>71141</v>
      </c>
      <c r="G278" s="19">
        <f t="shared" si="47"/>
        <v>14.9</v>
      </c>
      <c r="H278" s="19">
        <f t="shared" si="48"/>
        <v>9.1999999999999993</v>
      </c>
      <c r="I278" s="5">
        <f t="shared" si="40"/>
        <v>989.99176</v>
      </c>
      <c r="J278" s="20">
        <f t="shared" si="41"/>
        <v>5.1990195764999996</v>
      </c>
      <c r="K278" s="21">
        <f t="shared" si="42"/>
        <v>9.7009804235000008</v>
      </c>
      <c r="L278" s="5">
        <f t="shared" si="43"/>
        <v>102.050691454011</v>
      </c>
      <c r="M278" s="15">
        <f t="shared" si="44"/>
        <v>697.11433588923398</v>
      </c>
      <c r="N278" s="16">
        <f t="shared" si="45"/>
        <v>0.34892748835570497</v>
      </c>
      <c r="O278" s="17">
        <f t="shared" si="46"/>
        <v>0.42913425796214</v>
      </c>
    </row>
    <row r="279" ht="14.25">
      <c r="A279" s="13">
        <v>26.5</v>
      </c>
      <c r="B279" s="13">
        <v>5.8765000000000001</v>
      </c>
      <c r="C279" s="18">
        <v>71341</v>
      </c>
      <c r="G279" s="19">
        <f t="shared" si="47"/>
        <v>14.9</v>
      </c>
      <c r="H279" s="19">
        <f t="shared" si="48"/>
        <v>9.1999999999999993</v>
      </c>
      <c r="I279" s="5">
        <f t="shared" si="40"/>
        <v>989.99176</v>
      </c>
      <c r="J279" s="20">
        <f t="shared" si="41"/>
        <v>5.2177728764999998</v>
      </c>
      <c r="K279" s="21">
        <f t="shared" si="42"/>
        <v>9.6822271235000006</v>
      </c>
      <c r="L279" s="5">
        <f t="shared" si="43"/>
        <v>102.248351270047</v>
      </c>
      <c r="M279" s="15">
        <f t="shared" si="44"/>
        <v>697.722741871724</v>
      </c>
      <c r="N279" s="16">
        <f t="shared" si="45"/>
        <v>0.35018609909395998</v>
      </c>
      <c r="O279" s="17">
        <f t="shared" si="46"/>
        <v>0.43106926338432699</v>
      </c>
    </row>
    <row r="280" ht="14.25">
      <c r="A280" s="13">
        <v>26.600000000000001</v>
      </c>
      <c r="B280" s="13">
        <v>5.8971</v>
      </c>
      <c r="C280" s="18">
        <v>71715</v>
      </c>
      <c r="G280" s="19">
        <f t="shared" si="47"/>
        <v>14.9</v>
      </c>
      <c r="H280" s="19">
        <f t="shared" si="48"/>
        <v>9.1999999999999993</v>
      </c>
      <c r="I280" s="5">
        <f t="shared" si="40"/>
        <v>989.99176</v>
      </c>
      <c r="J280" s="20">
        <f t="shared" si="41"/>
        <v>5.2349195474999997</v>
      </c>
      <c r="K280" s="21">
        <f t="shared" si="42"/>
        <v>9.6650804524999998</v>
      </c>
      <c r="L280" s="5">
        <f t="shared" si="43"/>
        <v>102.429748501879</v>
      </c>
      <c r="M280" s="15">
        <f t="shared" si="44"/>
        <v>700.13839776912698</v>
      </c>
      <c r="N280" s="16">
        <f t="shared" si="45"/>
        <v>0.35133688238255001</v>
      </c>
      <c r="O280" s="17">
        <f t="shared" si="46"/>
        <v>0.43284177621816</v>
      </c>
    </row>
    <row r="281" ht="14.25">
      <c r="A281" s="13">
        <v>26.699999999999999</v>
      </c>
      <c r="B281" s="13">
        <v>5.9173</v>
      </c>
      <c r="C281" s="18">
        <v>71778</v>
      </c>
      <c r="G281" s="19">
        <f t="shared" si="47"/>
        <v>14.9</v>
      </c>
      <c r="H281" s="19">
        <f t="shared" si="48"/>
        <v>9.1999999999999993</v>
      </c>
      <c r="I281" s="5">
        <f t="shared" si="40"/>
        <v>989.99176</v>
      </c>
      <c r="J281" s="20">
        <f t="shared" si="41"/>
        <v>5.254537837</v>
      </c>
      <c r="K281" s="21">
        <f t="shared" si="42"/>
        <v>9.6454621629999995</v>
      </c>
      <c r="L281" s="5">
        <f t="shared" si="43"/>
        <v>102.63808444530601</v>
      </c>
      <c r="M281" s="15">
        <f t="shared" si="44"/>
        <v>699.33105618557295</v>
      </c>
      <c r="N281" s="16">
        <f t="shared" si="45"/>
        <v>0.35265354610738298</v>
      </c>
      <c r="O281" s="17">
        <f t="shared" si="46"/>
        <v>0.43487365037520997</v>
      </c>
    </row>
    <row r="282" ht="14.25">
      <c r="A282" s="13">
        <v>26.800000000000001</v>
      </c>
      <c r="B282" s="13">
        <v>5.9379999999999997</v>
      </c>
      <c r="C282" s="18">
        <v>71945</v>
      </c>
      <c r="G282" s="19">
        <f t="shared" si="47"/>
        <v>14.9</v>
      </c>
      <c r="H282" s="19">
        <f t="shared" si="48"/>
        <v>9.1999999999999993</v>
      </c>
      <c r="I282" s="5">
        <f t="shared" si="40"/>
        <v>989.99176</v>
      </c>
      <c r="J282" s="20">
        <f t="shared" si="41"/>
        <v>5.2736958424999996</v>
      </c>
      <c r="K282" s="21">
        <f t="shared" si="42"/>
        <v>9.6263041574999999</v>
      </c>
      <c r="L282" s="5">
        <f t="shared" si="43"/>
        <v>102.842351935107</v>
      </c>
      <c r="M282" s="15">
        <f t="shared" si="44"/>
        <v>699.56587579207496</v>
      </c>
      <c r="N282" s="16">
        <f t="shared" si="45"/>
        <v>0.35393931828859099</v>
      </c>
      <c r="O282" s="17">
        <f t="shared" si="46"/>
        <v>0.43686184507332199</v>
      </c>
    </row>
    <row r="283" ht="14.25">
      <c r="A283" s="13">
        <v>26.899999999999999</v>
      </c>
      <c r="B283" s="13">
        <v>5.9587000000000003</v>
      </c>
      <c r="C283" s="18">
        <v>72152</v>
      </c>
      <c r="G283" s="19">
        <f t="shared" si="47"/>
        <v>14.9</v>
      </c>
      <c r="H283" s="19">
        <f t="shared" si="48"/>
        <v>9.1999999999999993</v>
      </c>
      <c r="I283" s="5">
        <f t="shared" si="40"/>
        <v>989.99176</v>
      </c>
      <c r="J283" s="20">
        <f t="shared" si="41"/>
        <v>5.2924845080000003</v>
      </c>
      <c r="K283" s="21">
        <f t="shared" si="42"/>
        <v>9.6075154919999992</v>
      </c>
      <c r="L283" s="5">
        <f t="shared" si="43"/>
        <v>103.04347266724101</v>
      </c>
      <c r="M283" s="15">
        <f t="shared" si="44"/>
        <v>700.20932071069399</v>
      </c>
      <c r="N283" s="16">
        <f t="shared" si="45"/>
        <v>0.35520030255033602</v>
      </c>
      <c r="O283" s="17">
        <f t="shared" si="46"/>
        <v>0.43881555700560998</v>
      </c>
    </row>
    <row r="284" ht="14.25">
      <c r="A284" s="13">
        <v>27</v>
      </c>
      <c r="B284" s="13">
        <v>5.9794999999999998</v>
      </c>
      <c r="C284" s="18">
        <v>72359</v>
      </c>
      <c r="G284" s="19">
        <f t="shared" si="47"/>
        <v>14.9</v>
      </c>
      <c r="H284" s="19">
        <f t="shared" si="48"/>
        <v>9.1999999999999993</v>
      </c>
      <c r="I284" s="5">
        <f t="shared" si="40"/>
        <v>989.99176</v>
      </c>
      <c r="J284" s="20">
        <f t="shared" si="41"/>
        <v>5.3113731734999998</v>
      </c>
      <c r="K284" s="21">
        <f t="shared" si="42"/>
        <v>9.5886268265000005</v>
      </c>
      <c r="L284" s="5">
        <f t="shared" si="43"/>
        <v>103.246458321224</v>
      </c>
      <c r="M284" s="15">
        <f t="shared" si="44"/>
        <v>700.83759943488201</v>
      </c>
      <c r="N284" s="16">
        <f t="shared" si="45"/>
        <v>0.35646799822147701</v>
      </c>
      <c r="O284" s="17">
        <f t="shared" si="46"/>
        <v>0.44078352236893498</v>
      </c>
    </row>
    <row r="285" ht="14.25">
      <c r="A285" s="13">
        <v>27.100000000000001</v>
      </c>
      <c r="B285" s="13">
        <v>6.0002000000000004</v>
      </c>
      <c r="C285" s="18">
        <v>72566</v>
      </c>
      <c r="G285" s="19">
        <f t="shared" si="47"/>
        <v>14.9</v>
      </c>
      <c r="H285" s="19">
        <f t="shared" si="48"/>
        <v>9.1999999999999993</v>
      </c>
      <c r="I285" s="5">
        <f t="shared" si="40"/>
        <v>989.99176</v>
      </c>
      <c r="J285" s="20">
        <f t="shared" si="41"/>
        <v>5.3301618389999996</v>
      </c>
      <c r="K285" s="21">
        <f t="shared" si="42"/>
        <v>9.5698381609999998</v>
      </c>
      <c r="L285" s="5">
        <f t="shared" si="43"/>
        <v>103.44916427474401</v>
      </c>
      <c r="M285" s="15">
        <f t="shared" si="44"/>
        <v>701.46530915684195</v>
      </c>
      <c r="N285" s="16">
        <f t="shared" si="45"/>
        <v>0.35772898248322199</v>
      </c>
      <c r="O285" s="17">
        <f t="shared" si="46"/>
        <v>0.442744918705825</v>
      </c>
    </row>
    <row r="286" ht="14.25">
      <c r="A286" s="13">
        <v>27.199999999999999</v>
      </c>
      <c r="B286" s="13">
        <v>6.0214999999999996</v>
      </c>
      <c r="C286" s="18">
        <v>72775</v>
      </c>
      <c r="G286" s="19">
        <f t="shared" si="47"/>
        <v>14.9</v>
      </c>
      <c r="H286" s="19">
        <f t="shared" si="48"/>
        <v>9.1999999999999993</v>
      </c>
      <c r="I286" s="5">
        <f t="shared" si="40"/>
        <v>989.99176</v>
      </c>
      <c r="J286" s="20">
        <f t="shared" si="41"/>
        <v>5.3495320375000004</v>
      </c>
      <c r="K286" s="21">
        <f t="shared" si="42"/>
        <v>9.5504679625000009</v>
      </c>
      <c r="L286" s="5">
        <f t="shared" si="43"/>
        <v>103.658979213083</v>
      </c>
      <c r="M286" s="15">
        <f t="shared" si="44"/>
        <v>702.06170803981001</v>
      </c>
      <c r="N286" s="16">
        <f t="shared" si="45"/>
        <v>0.35902899580536901</v>
      </c>
      <c r="O286" s="17">
        <f t="shared" si="46"/>
        <v>0.44477105835039898</v>
      </c>
    </row>
    <row r="287" ht="14.25">
      <c r="A287" s="13">
        <v>27.300000000000001</v>
      </c>
      <c r="B287" s="13">
        <v>6.0423</v>
      </c>
      <c r="C287" s="18">
        <v>72979</v>
      </c>
      <c r="G287" s="19">
        <f t="shared" si="47"/>
        <v>14.9</v>
      </c>
      <c r="H287" s="19">
        <f t="shared" si="48"/>
        <v>9.1999999999999993</v>
      </c>
      <c r="I287" s="5">
        <f t="shared" si="40"/>
        <v>989.99176</v>
      </c>
      <c r="J287" s="20">
        <f t="shared" si="41"/>
        <v>5.3684484035000004</v>
      </c>
      <c r="K287" s="21">
        <f t="shared" si="42"/>
        <v>9.5315515964999999</v>
      </c>
      <c r="L287" s="5">
        <f t="shared" si="43"/>
        <v>103.864701352876</v>
      </c>
      <c r="M287" s="15">
        <f t="shared" si="44"/>
        <v>702.63524613676998</v>
      </c>
      <c r="N287" s="16">
        <f t="shared" si="45"/>
        <v>0.36029855057047</v>
      </c>
      <c r="O287" s="17">
        <f t="shared" si="46"/>
        <v>0.44675369673287901</v>
      </c>
    </row>
    <row r="288" ht="14.25">
      <c r="A288" s="13">
        <v>27.399999999999999</v>
      </c>
      <c r="B288" s="13">
        <v>6.0629999999999997</v>
      </c>
      <c r="C288" s="18">
        <v>73183</v>
      </c>
      <c r="G288" s="19">
        <f t="shared" si="47"/>
        <v>14.9</v>
      </c>
      <c r="H288" s="19">
        <f t="shared" si="48"/>
        <v>9.1999999999999993</v>
      </c>
      <c r="I288" s="5">
        <f t="shared" si="40"/>
        <v>989.99176</v>
      </c>
      <c r="J288" s="20">
        <f t="shared" si="41"/>
        <v>5.3872647694999998</v>
      </c>
      <c r="K288" s="21">
        <f t="shared" si="42"/>
        <v>9.5127352305000006</v>
      </c>
      <c r="L288" s="5">
        <f t="shared" si="43"/>
        <v>104.07014765068401</v>
      </c>
      <c r="M288" s="15">
        <f t="shared" si="44"/>
        <v>703.20838061690699</v>
      </c>
      <c r="N288" s="16">
        <f t="shared" si="45"/>
        <v>0.36156139392617498</v>
      </c>
      <c r="O288" s="17">
        <f t="shared" si="46"/>
        <v>0.44872976150168098</v>
      </c>
    </row>
    <row r="289" ht="14.25">
      <c r="A289" s="13">
        <v>27.5</v>
      </c>
      <c r="B289" s="13">
        <v>6.0838000000000001</v>
      </c>
      <c r="C289" s="18">
        <v>73381</v>
      </c>
      <c r="G289" s="19">
        <f t="shared" si="47"/>
        <v>14.9</v>
      </c>
      <c r="H289" s="19">
        <f t="shared" si="48"/>
        <v>9.1999999999999993</v>
      </c>
      <c r="I289" s="5">
        <f t="shared" si="40"/>
        <v>989.99176</v>
      </c>
      <c r="J289" s="20">
        <f t="shared" si="41"/>
        <v>5.4062365364999998</v>
      </c>
      <c r="K289" s="21">
        <f t="shared" si="42"/>
        <v>9.4937634635000006</v>
      </c>
      <c r="L289" s="5">
        <f t="shared" si="43"/>
        <v>104.27811518647501</v>
      </c>
      <c r="M289" s="15">
        <f t="shared" si="44"/>
        <v>703.70470226448504</v>
      </c>
      <c r="N289" s="16">
        <f t="shared" si="45"/>
        <v>0.36283466687919502</v>
      </c>
      <c r="O289" s="17">
        <f t="shared" si="46"/>
        <v>0.45072610744695801</v>
      </c>
    </row>
    <row r="290" ht="14.25">
      <c r="A290" s="13">
        <v>27.600000000000001</v>
      </c>
      <c r="B290" s="13">
        <v>6.1044999999999998</v>
      </c>
      <c r="C290" s="18">
        <v>73590</v>
      </c>
      <c r="G290" s="19">
        <f t="shared" si="47"/>
        <v>14.9</v>
      </c>
      <c r="H290" s="19">
        <f t="shared" si="48"/>
        <v>9.1999999999999993</v>
      </c>
      <c r="I290" s="5">
        <f t="shared" si="40"/>
        <v>989.99176</v>
      </c>
      <c r="J290" s="20">
        <f t="shared" si="41"/>
        <v>5.4250067350000002</v>
      </c>
      <c r="K290" s="21">
        <f t="shared" si="42"/>
        <v>9.4749932650000002</v>
      </c>
      <c r="L290" s="5">
        <f t="shared" si="43"/>
        <v>104.484692739251</v>
      </c>
      <c r="M290" s="15">
        <f t="shared" si="44"/>
        <v>704.31369486484402</v>
      </c>
      <c r="N290" s="16">
        <f t="shared" si="45"/>
        <v>0.36409441174496598</v>
      </c>
      <c r="O290" s="17">
        <f t="shared" si="46"/>
        <v>0.45270517280111799</v>
      </c>
    </row>
    <row r="291" ht="14.25">
      <c r="A291" s="13">
        <v>27.699999999999999</v>
      </c>
      <c r="B291" s="13">
        <v>6.125</v>
      </c>
      <c r="C291" s="18">
        <v>73798</v>
      </c>
      <c r="G291" s="19">
        <f t="shared" si="47"/>
        <v>14.9</v>
      </c>
      <c r="H291" s="19">
        <f t="shared" si="48"/>
        <v>9.1999999999999993</v>
      </c>
      <c r="I291" s="5">
        <f t="shared" si="40"/>
        <v>989.99176</v>
      </c>
      <c r="J291" s="20">
        <f t="shared" si="41"/>
        <v>5.4435861670000003</v>
      </c>
      <c r="K291" s="21">
        <f t="shared" si="42"/>
        <v>9.4564138329999992</v>
      </c>
      <c r="L291" s="5">
        <f t="shared" si="43"/>
        <v>104.68997840864699</v>
      </c>
      <c r="M291" s="15">
        <f t="shared" si="44"/>
        <v>704.91943089277197</v>
      </c>
      <c r="N291" s="16">
        <f t="shared" si="45"/>
        <v>0.36534135348993302</v>
      </c>
      <c r="O291" s="17">
        <f t="shared" si="46"/>
        <v>0.454667989180146</v>
      </c>
    </row>
    <row r="292" ht="14.25">
      <c r="A292" s="13">
        <v>27.800000000000001</v>
      </c>
      <c r="B292" s="13">
        <v>6.1456999999999997</v>
      </c>
      <c r="C292" s="18">
        <v>73997</v>
      </c>
      <c r="G292" s="19">
        <f t="shared" si="47"/>
        <v>14.9</v>
      </c>
      <c r="H292" s="19">
        <f t="shared" si="48"/>
        <v>9.1999999999999993</v>
      </c>
      <c r="I292" s="5">
        <f t="shared" ref="I292:I355" si="49">(3.14*POWER(H292,2)*0.25*G292)</f>
        <v>989.99176</v>
      </c>
      <c r="J292" s="20">
        <f t="shared" ref="J292:J355" si="50">B292-C292/(2*10^5/1.8467)</f>
        <v>5.4624487005000004</v>
      </c>
      <c r="K292" s="21">
        <f t="shared" ref="K292:K355" si="51">G292-J292</f>
        <v>9.4375512995000008</v>
      </c>
      <c r="L292" s="5">
        <f t="shared" ref="L292:L355" si="52">I292/K292</f>
        <v>104.899218937485</v>
      </c>
      <c r="M292" s="15">
        <f t="shared" ref="M292:M355" si="53">C292/L292</f>
        <v>705.41040009171604</v>
      </c>
      <c r="N292" s="16">
        <f t="shared" ref="N292:N355" si="54">J292/G292</f>
        <v>0.36660729533557002</v>
      </c>
      <c r="O292" s="17">
        <f t="shared" ref="O292:O355" si="55">LN(L292/(3.14*H292^2/4))</f>
        <v>0.456664662682434</v>
      </c>
    </row>
    <row r="293" ht="14.25">
      <c r="A293" s="13">
        <v>27.899999999999999</v>
      </c>
      <c r="B293" s="13">
        <v>6.1664000000000003</v>
      </c>
      <c r="C293" s="18">
        <v>74211</v>
      </c>
      <c r="G293" s="19">
        <f t="shared" si="47"/>
        <v>14.9</v>
      </c>
      <c r="H293" s="19">
        <f t="shared" si="48"/>
        <v>9.1999999999999993</v>
      </c>
      <c r="I293" s="5">
        <f t="shared" si="49"/>
        <v>989.99176</v>
      </c>
      <c r="J293" s="20">
        <f t="shared" si="50"/>
        <v>5.4811727315000001</v>
      </c>
      <c r="K293" s="21">
        <f t="shared" si="51"/>
        <v>9.4188272684999994</v>
      </c>
      <c r="L293" s="5">
        <f t="shared" si="52"/>
        <v>105.107751929043</v>
      </c>
      <c r="M293" s="15">
        <f t="shared" si="53"/>
        <v>706.04687701911098</v>
      </c>
      <c r="N293" s="16">
        <f t="shared" si="54"/>
        <v>0.36786394171140901</v>
      </c>
      <c r="O293" s="17">
        <f t="shared" si="55"/>
        <v>0.45865062590294597</v>
      </c>
    </row>
    <row r="294" ht="14.25">
      <c r="A294" s="13">
        <v>28</v>
      </c>
      <c r="B294" s="13">
        <v>6.1877000000000004</v>
      </c>
      <c r="C294" s="18">
        <v>74435</v>
      </c>
      <c r="G294" s="19">
        <f t="shared" si="47"/>
        <v>14.9</v>
      </c>
      <c r="H294" s="19">
        <f t="shared" si="48"/>
        <v>9.1999999999999993</v>
      </c>
      <c r="I294" s="5">
        <f t="shared" si="49"/>
        <v>989.99176</v>
      </c>
      <c r="J294" s="20">
        <f t="shared" si="50"/>
        <v>5.5004044275000004</v>
      </c>
      <c r="K294" s="21">
        <f t="shared" si="51"/>
        <v>9.3995955725000009</v>
      </c>
      <c r="L294" s="5">
        <f t="shared" si="52"/>
        <v>105.322803770024</v>
      </c>
      <c r="M294" s="15">
        <f t="shared" si="53"/>
        <v>706.73204031419198</v>
      </c>
      <c r="N294" s="16">
        <f t="shared" si="54"/>
        <v>0.36915465956375798</v>
      </c>
      <c r="O294" s="17">
        <f t="shared" si="55"/>
        <v>0.46069454880314997</v>
      </c>
    </row>
    <row r="295" ht="14.25">
      <c r="A295" s="13">
        <v>28.100000000000001</v>
      </c>
      <c r="B295" s="13">
        <v>6.2084000000000001</v>
      </c>
      <c r="C295" s="18">
        <v>74639</v>
      </c>
      <c r="G295" s="19">
        <f t="shared" si="47"/>
        <v>14.9</v>
      </c>
      <c r="H295" s="19">
        <f t="shared" si="48"/>
        <v>9.1999999999999993</v>
      </c>
      <c r="I295" s="5">
        <f t="shared" si="49"/>
        <v>989.99176</v>
      </c>
      <c r="J295" s="20">
        <f t="shared" si="50"/>
        <v>5.5192207934999997</v>
      </c>
      <c r="K295" s="21">
        <f t="shared" si="51"/>
        <v>9.3807792064999997</v>
      </c>
      <c r="L295" s="5">
        <f t="shared" si="52"/>
        <v>105.534064730361</v>
      </c>
      <c r="M295" s="15">
        <f t="shared" si="53"/>
        <v>707.25031003687695</v>
      </c>
      <c r="N295" s="16">
        <f t="shared" si="54"/>
        <v>0.37041750291946302</v>
      </c>
      <c r="O295" s="17">
        <f t="shared" si="55"/>
        <v>0.46269838232805199</v>
      </c>
    </row>
    <row r="296" ht="14.25">
      <c r="A296" s="13">
        <v>28.199999999999999</v>
      </c>
      <c r="B296" s="13">
        <v>6.2290999999999999</v>
      </c>
      <c r="C296" s="18">
        <v>74853</v>
      </c>
      <c r="G296" s="19">
        <f t="shared" si="47"/>
        <v>14.9</v>
      </c>
      <c r="H296" s="19">
        <f t="shared" si="48"/>
        <v>9.1999999999999993</v>
      </c>
      <c r="I296" s="5">
        <f t="shared" si="49"/>
        <v>989.99176</v>
      </c>
      <c r="J296" s="20">
        <f t="shared" si="50"/>
        <v>5.5379448245000003</v>
      </c>
      <c r="K296" s="21">
        <f t="shared" si="51"/>
        <v>9.3620551755000001</v>
      </c>
      <c r="L296" s="5">
        <f t="shared" si="52"/>
        <v>105.745131965336</v>
      </c>
      <c r="M296" s="15">
        <f t="shared" si="53"/>
        <v>707.862372563284</v>
      </c>
      <c r="N296" s="16">
        <f t="shared" si="54"/>
        <v>0.37167414929530201</v>
      </c>
      <c r="O296" s="17">
        <f t="shared" si="55"/>
        <v>0.46469637653183299</v>
      </c>
    </row>
    <row r="297" ht="14.25">
      <c r="A297" s="13">
        <v>28.300000000000001</v>
      </c>
      <c r="B297" s="13">
        <v>6.2497999999999996</v>
      </c>
      <c r="C297" s="18">
        <v>75061</v>
      </c>
      <c r="G297" s="19">
        <f t="shared" si="47"/>
        <v>14.9</v>
      </c>
      <c r="H297" s="19">
        <f t="shared" si="48"/>
        <v>9.1999999999999993</v>
      </c>
      <c r="I297" s="5">
        <f t="shared" si="49"/>
        <v>989.99176</v>
      </c>
      <c r="J297" s="20">
        <f t="shared" si="50"/>
        <v>5.5567242564999999</v>
      </c>
      <c r="K297" s="21">
        <f t="shared" si="51"/>
        <v>9.3432757434999996</v>
      </c>
      <c r="L297" s="5">
        <f t="shared" si="52"/>
        <v>105.95767343040499</v>
      </c>
      <c r="M297" s="15">
        <f t="shared" si="53"/>
        <v>708.40551297402101</v>
      </c>
      <c r="N297" s="16">
        <f t="shared" si="54"/>
        <v>0.37293451385906001</v>
      </c>
      <c r="O297" s="17">
        <f t="shared" si="55"/>
        <v>0.46670430019710601</v>
      </c>
    </row>
    <row r="298" ht="14.25">
      <c r="A298" s="13">
        <v>28.399999999999999</v>
      </c>
      <c r="B298" s="13">
        <v>6.2704000000000004</v>
      </c>
      <c r="C298" s="18">
        <v>75267</v>
      </c>
      <c r="G298" s="19">
        <f t="shared" si="47"/>
        <v>14.9</v>
      </c>
      <c r="H298" s="19">
        <f t="shared" si="48"/>
        <v>9.1999999999999993</v>
      </c>
      <c r="I298" s="5">
        <f t="shared" si="49"/>
        <v>989.99176</v>
      </c>
      <c r="J298" s="20">
        <f t="shared" si="50"/>
        <v>5.5754221555000001</v>
      </c>
      <c r="K298" s="21">
        <f t="shared" si="51"/>
        <v>9.3245778445000003</v>
      </c>
      <c r="L298" s="5">
        <f t="shared" si="52"/>
        <v>106.170142660553</v>
      </c>
      <c r="M298" s="15">
        <f t="shared" si="53"/>
        <v>708.92812342395803</v>
      </c>
      <c r="N298" s="16">
        <f t="shared" si="54"/>
        <v>0.37418940640939602</v>
      </c>
      <c r="O298" s="17">
        <f t="shared" si="55"/>
        <v>0.46870751981360598</v>
      </c>
    </row>
    <row r="299" ht="14.25">
      <c r="A299" s="13">
        <v>28.5</v>
      </c>
      <c r="B299" s="13">
        <v>6.2911000000000001</v>
      </c>
      <c r="C299" s="18">
        <v>75467</v>
      </c>
      <c r="G299" s="19">
        <f t="shared" si="47"/>
        <v>14.9</v>
      </c>
      <c r="H299" s="19">
        <f t="shared" si="48"/>
        <v>9.1999999999999993</v>
      </c>
      <c r="I299" s="5">
        <f t="shared" si="49"/>
        <v>989.99176</v>
      </c>
      <c r="J299" s="20">
        <f t="shared" si="50"/>
        <v>5.5942754555</v>
      </c>
      <c r="K299" s="21">
        <f t="shared" si="51"/>
        <v>9.3057245445000003</v>
      </c>
      <c r="L299" s="5">
        <f t="shared" si="52"/>
        <v>106.38524225232101</v>
      </c>
      <c r="M299" s="15">
        <f t="shared" si="53"/>
        <v>709.37470651248805</v>
      </c>
      <c r="N299" s="16">
        <f t="shared" si="54"/>
        <v>0.37545472855704698</v>
      </c>
      <c r="O299" s="17">
        <f t="shared" si="55"/>
        <v>0.47073145974137798</v>
      </c>
    </row>
    <row r="300" ht="14.25">
      <c r="A300" s="13">
        <v>28.600000000000001</v>
      </c>
      <c r="B300" s="13">
        <v>6.3117999999999999</v>
      </c>
      <c r="C300" s="18">
        <v>75688</v>
      </c>
      <c r="G300" s="19">
        <f t="shared" si="47"/>
        <v>14.9</v>
      </c>
      <c r="H300" s="19">
        <f t="shared" si="48"/>
        <v>9.1999999999999993</v>
      </c>
      <c r="I300" s="5">
        <f t="shared" si="49"/>
        <v>989.99176</v>
      </c>
      <c r="J300" s="20">
        <f t="shared" si="50"/>
        <v>5.6129348520000004</v>
      </c>
      <c r="K300" s="21">
        <f t="shared" si="51"/>
        <v>9.2870651479999999</v>
      </c>
      <c r="L300" s="5">
        <f t="shared" si="52"/>
        <v>106.598989478737</v>
      </c>
      <c r="M300" s="15">
        <f t="shared" si="53"/>
        <v>710.02549245644605</v>
      </c>
      <c r="N300" s="16">
        <f t="shared" si="54"/>
        <v>0.37670703704698</v>
      </c>
      <c r="O300" s="17">
        <f t="shared" si="55"/>
        <v>0.47273862521498899</v>
      </c>
    </row>
    <row r="301" ht="14.25">
      <c r="A301" s="13">
        <v>28.699999999999999</v>
      </c>
      <c r="B301" s="13">
        <v>6.3326000000000002</v>
      </c>
      <c r="C301" s="18">
        <v>75918</v>
      </c>
      <c r="G301" s="19">
        <f t="shared" si="47"/>
        <v>14.9</v>
      </c>
      <c r="H301" s="19">
        <f t="shared" si="48"/>
        <v>9.1999999999999993</v>
      </c>
      <c r="I301" s="5">
        <f t="shared" si="49"/>
        <v>989.99176</v>
      </c>
      <c r="J301" s="20">
        <f t="shared" si="50"/>
        <v>5.6316111470000001</v>
      </c>
      <c r="K301" s="21">
        <f t="shared" si="51"/>
        <v>9.2683888529999994</v>
      </c>
      <c r="L301" s="5">
        <f t="shared" si="52"/>
        <v>106.813792095005</v>
      </c>
      <c r="M301" s="15">
        <f t="shared" si="53"/>
        <v>710.75091063591697</v>
      </c>
      <c r="N301" s="16">
        <f t="shared" si="54"/>
        <v>0.37796047966443003</v>
      </c>
      <c r="O301" s="17">
        <f t="shared" si="55"/>
        <v>0.47475165074438602</v>
      </c>
    </row>
    <row r="302" ht="14.25">
      <c r="A302" s="13">
        <v>28.800000000000001</v>
      </c>
      <c r="B302" s="13">
        <v>6.3539000000000003</v>
      </c>
      <c r="C302" s="18">
        <v>76149</v>
      </c>
      <c r="G302" s="19">
        <f t="shared" si="47"/>
        <v>14.9</v>
      </c>
      <c r="H302" s="19">
        <f t="shared" si="48"/>
        <v>9.1999999999999993</v>
      </c>
      <c r="I302" s="5">
        <f t="shared" si="49"/>
        <v>989.99176</v>
      </c>
      <c r="J302" s="20">
        <f t="shared" si="50"/>
        <v>5.6507782085000002</v>
      </c>
      <c r="K302" s="21">
        <f t="shared" si="51"/>
        <v>9.2492217915000001</v>
      </c>
      <c r="L302" s="5">
        <f t="shared" si="52"/>
        <v>107.03514115207</v>
      </c>
      <c r="M302" s="15">
        <f t="shared" si="53"/>
        <v>711.43924490940606</v>
      </c>
      <c r="N302" s="16">
        <f t="shared" si="54"/>
        <v>0.37924685963087301</v>
      </c>
      <c r="O302" s="17">
        <f t="shared" si="55"/>
        <v>0.47682179561491</v>
      </c>
    </row>
    <row r="303" ht="14.25">
      <c r="A303" s="13">
        <v>28.899999999999999</v>
      </c>
      <c r="B303" s="13">
        <v>6.3746999999999998</v>
      </c>
      <c r="C303" s="18">
        <v>76376</v>
      </c>
      <c r="G303" s="19">
        <f t="shared" si="47"/>
        <v>14.9</v>
      </c>
      <c r="H303" s="19">
        <f t="shared" si="48"/>
        <v>9.1999999999999993</v>
      </c>
      <c r="I303" s="5">
        <f t="shared" si="49"/>
        <v>989.99176</v>
      </c>
      <c r="J303" s="20">
        <f t="shared" si="50"/>
        <v>5.6694822040000004</v>
      </c>
      <c r="K303" s="21">
        <f t="shared" si="51"/>
        <v>9.2305177960000009</v>
      </c>
      <c r="L303" s="5">
        <f t="shared" si="52"/>
        <v>107.252028746319</v>
      </c>
      <c r="M303" s="15">
        <f t="shared" si="53"/>
        <v>712.11706568880595</v>
      </c>
      <c r="N303" s="16">
        <f t="shared" si="54"/>
        <v>0.38050216134228199</v>
      </c>
      <c r="O303" s="17">
        <f t="shared" si="55"/>
        <v>0.47884606676855301</v>
      </c>
    </row>
    <row r="304" ht="14.25">
      <c r="A304" s="13">
        <v>29</v>
      </c>
      <c r="B304" s="13">
        <v>6.3952999999999998</v>
      </c>
      <c r="C304" s="18">
        <v>76601</v>
      </c>
      <c r="G304" s="19">
        <f t="shared" si="47"/>
        <v>14.9</v>
      </c>
      <c r="H304" s="19">
        <f t="shared" si="48"/>
        <v>9.1999999999999993</v>
      </c>
      <c r="I304" s="5">
        <f t="shared" si="49"/>
        <v>989.99176</v>
      </c>
      <c r="J304" s="20">
        <f t="shared" si="50"/>
        <v>5.6880046665000004</v>
      </c>
      <c r="K304" s="21">
        <f t="shared" si="51"/>
        <v>9.2119953335000009</v>
      </c>
      <c r="L304" s="5">
        <f t="shared" si="52"/>
        <v>107.467679276805</v>
      </c>
      <c r="M304" s="15">
        <f t="shared" si="53"/>
        <v>712.78174531617697</v>
      </c>
      <c r="N304" s="16">
        <f t="shared" si="54"/>
        <v>0.38174527963087201</v>
      </c>
      <c r="O304" s="17">
        <f t="shared" si="55"/>
        <v>0.48085473756062402</v>
      </c>
    </row>
    <row r="305" ht="14.25">
      <c r="A305" s="13">
        <v>29.100000000000001</v>
      </c>
      <c r="B305" s="13">
        <v>6.4158999999999997</v>
      </c>
      <c r="C305" s="18">
        <v>76812</v>
      </c>
      <c r="G305" s="19">
        <f t="shared" si="47"/>
        <v>14.9</v>
      </c>
      <c r="H305" s="19">
        <f t="shared" si="48"/>
        <v>9.1999999999999993</v>
      </c>
      <c r="I305" s="5">
        <f t="shared" si="49"/>
        <v>989.99176</v>
      </c>
      <c r="J305" s="20">
        <f t="shared" si="50"/>
        <v>5.7066563979999998</v>
      </c>
      <c r="K305" s="21">
        <f t="shared" si="51"/>
        <v>9.1933436020000006</v>
      </c>
      <c r="L305" s="5">
        <f t="shared" si="52"/>
        <v>107.685712930889</v>
      </c>
      <c r="M305" s="15">
        <f t="shared" si="53"/>
        <v>713.29796599198403</v>
      </c>
      <c r="N305" s="16">
        <f t="shared" si="54"/>
        <v>0.382997073691275</v>
      </c>
      <c r="O305" s="17">
        <f t="shared" si="55"/>
        <v>0.48288151228617299</v>
      </c>
    </row>
    <row r="306" ht="14.25">
      <c r="A306" s="13">
        <v>29.199999999999999</v>
      </c>
      <c r="B306" s="13">
        <v>6.4362000000000004</v>
      </c>
      <c r="C306" s="18">
        <v>77074</v>
      </c>
      <c r="G306" s="19">
        <f t="shared" si="47"/>
        <v>14.9</v>
      </c>
      <c r="H306" s="19">
        <f t="shared" si="48"/>
        <v>9.1999999999999993</v>
      </c>
      <c r="I306" s="5">
        <f t="shared" si="49"/>
        <v>989.99176</v>
      </c>
      <c r="J306" s="20">
        <f t="shared" si="50"/>
        <v>5.7245372210000003</v>
      </c>
      <c r="K306" s="21">
        <f t="shared" si="51"/>
        <v>9.1754627790000001</v>
      </c>
      <c r="L306" s="5">
        <f t="shared" si="52"/>
        <v>107.895567105978</v>
      </c>
      <c r="M306" s="15">
        <f t="shared" si="53"/>
        <v>714.33889331426997</v>
      </c>
      <c r="N306" s="16">
        <f t="shared" si="54"/>
        <v>0.38419712892617502</v>
      </c>
      <c r="O306" s="17">
        <f t="shared" si="55"/>
        <v>0.48482838115472399</v>
      </c>
    </row>
    <row r="307" ht="14.25">
      <c r="A307" s="13">
        <v>29.300000000000001</v>
      </c>
      <c r="B307" s="13">
        <v>6.4568000000000003</v>
      </c>
      <c r="C307" s="18">
        <v>77239</v>
      </c>
      <c r="G307" s="19">
        <f t="shared" si="47"/>
        <v>14.9</v>
      </c>
      <c r="H307" s="19">
        <f t="shared" si="48"/>
        <v>9.1999999999999993</v>
      </c>
      <c r="I307" s="5">
        <f t="shared" si="49"/>
        <v>989.99176</v>
      </c>
      <c r="J307" s="20">
        <f t="shared" si="50"/>
        <v>5.7436136935000004</v>
      </c>
      <c r="K307" s="21">
        <f t="shared" si="51"/>
        <v>9.1563863065</v>
      </c>
      <c r="L307" s="5">
        <f t="shared" si="52"/>
        <v>108.120357405325</v>
      </c>
      <c r="M307" s="15">
        <f t="shared" si="53"/>
        <v>714.37980648218104</v>
      </c>
      <c r="N307" s="16">
        <f t="shared" si="54"/>
        <v>0.38547742909395999</v>
      </c>
      <c r="O307" s="17">
        <f t="shared" si="55"/>
        <v>0.48690962012815497</v>
      </c>
    </row>
    <row r="308" ht="14.25">
      <c r="A308" s="13">
        <v>29.399999999999999</v>
      </c>
      <c r="B308" s="13">
        <v>6.4774000000000003</v>
      </c>
      <c r="C308" s="18">
        <v>77462</v>
      </c>
      <c r="G308" s="19">
        <f t="shared" si="47"/>
        <v>14.9</v>
      </c>
      <c r="H308" s="19">
        <f t="shared" si="48"/>
        <v>9.1999999999999993</v>
      </c>
      <c r="I308" s="5">
        <f t="shared" si="49"/>
        <v>989.99176</v>
      </c>
      <c r="J308" s="20">
        <f t="shared" si="50"/>
        <v>5.7621546229999998</v>
      </c>
      <c r="K308" s="21">
        <f t="shared" si="51"/>
        <v>9.1378453769999997</v>
      </c>
      <c r="L308" s="5">
        <f t="shared" si="52"/>
        <v>108.33973646477</v>
      </c>
      <c r="M308" s="15">
        <f t="shared" si="53"/>
        <v>714.99158598367899</v>
      </c>
      <c r="N308" s="16">
        <f t="shared" si="54"/>
        <v>0.38672178677852398</v>
      </c>
      <c r="O308" s="17">
        <f t="shared" si="55"/>
        <v>0.48893659083333602</v>
      </c>
    </row>
    <row r="309" ht="14.25">
      <c r="A309" s="13">
        <v>29.5</v>
      </c>
      <c r="B309" s="13">
        <v>6.4981999999999998</v>
      </c>
      <c r="C309" s="18">
        <v>77695</v>
      </c>
      <c r="G309" s="19">
        <f t="shared" si="47"/>
        <v>14.9</v>
      </c>
      <c r="H309" s="19">
        <f t="shared" si="48"/>
        <v>9.1999999999999993</v>
      </c>
      <c r="I309" s="5">
        <f t="shared" si="49"/>
        <v>989.99176</v>
      </c>
      <c r="J309" s="20">
        <f t="shared" si="50"/>
        <v>5.7808032174999999</v>
      </c>
      <c r="K309" s="21">
        <f t="shared" si="51"/>
        <v>9.1191967824999995</v>
      </c>
      <c r="L309" s="5">
        <f t="shared" si="52"/>
        <v>108.561289290283</v>
      </c>
      <c r="M309" s="15">
        <f t="shared" si="53"/>
        <v>715.67867798853001</v>
      </c>
      <c r="N309" s="16">
        <f t="shared" si="54"/>
        <v>0.38797337030201301</v>
      </c>
      <c r="O309" s="17">
        <f t="shared" si="55"/>
        <v>0.49097948483804599</v>
      </c>
    </row>
    <row r="310" ht="14.25">
      <c r="A310" s="13">
        <v>29.600000000000001</v>
      </c>
      <c r="B310" s="13">
        <v>6.5194999999999999</v>
      </c>
      <c r="C310" s="18">
        <v>77929</v>
      </c>
      <c r="G310" s="19">
        <f t="shared" si="47"/>
        <v>14.9</v>
      </c>
      <c r="H310" s="19">
        <f t="shared" si="48"/>
        <v>9.1999999999999993</v>
      </c>
      <c r="I310" s="5">
        <f t="shared" si="49"/>
        <v>989.99176</v>
      </c>
      <c r="J310" s="20">
        <f t="shared" si="50"/>
        <v>5.7999425784999996</v>
      </c>
      <c r="K310" s="21">
        <f t="shared" si="51"/>
        <v>9.1000574215000007</v>
      </c>
      <c r="L310" s="5">
        <f t="shared" si="52"/>
        <v>108.78961682824399</v>
      </c>
      <c r="M310" s="15">
        <f t="shared" si="53"/>
        <v>716.32755286778695</v>
      </c>
      <c r="N310" s="16">
        <f t="shared" si="54"/>
        <v>0.38925789117449699</v>
      </c>
      <c r="O310" s="17">
        <f t="shared" si="55"/>
        <v>0.49308048939357202</v>
      </c>
    </row>
    <row r="311" ht="14.25">
      <c r="A311" s="13">
        <v>29.699999999999999</v>
      </c>
      <c r="B311" s="13">
        <v>6.5403000000000002</v>
      </c>
      <c r="C311" s="18">
        <v>78156</v>
      </c>
      <c r="G311" s="19">
        <f t="shared" si="47"/>
        <v>14.9</v>
      </c>
      <c r="H311" s="19">
        <f t="shared" si="48"/>
        <v>9.1999999999999993</v>
      </c>
      <c r="I311" s="5">
        <f t="shared" si="49"/>
        <v>989.99176</v>
      </c>
      <c r="J311" s="20">
        <f t="shared" si="50"/>
        <v>5.8186465739999997</v>
      </c>
      <c r="K311" s="21">
        <f t="shared" si="51"/>
        <v>9.0813534259999997</v>
      </c>
      <c r="L311" s="5">
        <f t="shared" si="52"/>
        <v>109.013680402047</v>
      </c>
      <c r="M311" s="15">
        <f t="shared" si="53"/>
        <v>716.937541341209</v>
      </c>
      <c r="N311" s="16">
        <f t="shared" si="54"/>
        <v>0.39051319288590602</v>
      </c>
      <c r="O311" s="17">
        <f t="shared" si="55"/>
        <v>0.49513797571904</v>
      </c>
    </row>
    <row r="312" ht="14.25">
      <c r="A312" s="13">
        <v>29.800000000000001</v>
      </c>
      <c r="B312" s="13">
        <v>6.5609999999999999</v>
      </c>
      <c r="C312" s="18">
        <v>78381</v>
      </c>
      <c r="G312" s="19">
        <f t="shared" si="47"/>
        <v>14.9</v>
      </c>
      <c r="H312" s="19">
        <f t="shared" si="48"/>
        <v>9.1999999999999993</v>
      </c>
      <c r="I312" s="5">
        <f t="shared" si="49"/>
        <v>989.99176</v>
      </c>
      <c r="J312" s="20">
        <f t="shared" si="50"/>
        <v>5.8372690365000004</v>
      </c>
      <c r="K312" s="21">
        <f t="shared" si="51"/>
        <v>9.0627309635</v>
      </c>
      <c r="L312" s="5">
        <f t="shared" si="52"/>
        <v>109.23768607798</v>
      </c>
      <c r="M312" s="15">
        <f t="shared" si="53"/>
        <v>717.52709906403004</v>
      </c>
      <c r="N312" s="16">
        <f t="shared" si="54"/>
        <v>0.39176302258389301</v>
      </c>
      <c r="O312" s="17">
        <f t="shared" si="55"/>
        <v>0.49719070746778699</v>
      </c>
    </row>
    <row r="313" ht="14.25">
      <c r="A313" s="13">
        <v>29.899999999999999</v>
      </c>
      <c r="B313" s="13">
        <v>6.5818000000000003</v>
      </c>
      <c r="C313" s="18">
        <v>78609</v>
      </c>
      <c r="G313" s="19">
        <f t="shared" si="47"/>
        <v>14.9</v>
      </c>
      <c r="H313" s="19">
        <f t="shared" si="48"/>
        <v>9.1999999999999993</v>
      </c>
      <c r="I313" s="5">
        <f t="shared" si="49"/>
        <v>989.99176</v>
      </c>
      <c r="J313" s="20">
        <f t="shared" si="50"/>
        <v>5.8559637985000004</v>
      </c>
      <c r="K313" s="21">
        <f t="shared" si="51"/>
        <v>9.0440362015000009</v>
      </c>
      <c r="L313" s="5">
        <f t="shared" si="52"/>
        <v>109.463489303128</v>
      </c>
      <c r="M313" s="15">
        <f t="shared" si="53"/>
        <v>718.12985773105197</v>
      </c>
      <c r="N313" s="16">
        <f t="shared" si="54"/>
        <v>0.393017704597315</v>
      </c>
      <c r="O313" s="17">
        <f t="shared" si="55"/>
        <v>0.49925565572415298</v>
      </c>
    </row>
    <row r="314" ht="14.25">
      <c r="A314" s="13">
        <v>30</v>
      </c>
      <c r="B314" s="13">
        <v>6.6024000000000003</v>
      </c>
      <c r="C314" s="18">
        <v>78828</v>
      </c>
      <c r="G314" s="19">
        <f t="shared" si="47"/>
        <v>14.9</v>
      </c>
      <c r="H314" s="19">
        <f t="shared" si="48"/>
        <v>9.1999999999999993</v>
      </c>
      <c r="I314" s="5">
        <f t="shared" si="49"/>
        <v>989.99176</v>
      </c>
      <c r="J314" s="20">
        <f t="shared" si="50"/>
        <v>5.8745416620000004</v>
      </c>
      <c r="K314" s="21">
        <f t="shared" si="51"/>
        <v>9.025458338</v>
      </c>
      <c r="L314" s="5">
        <f t="shared" si="52"/>
        <v>109.68880725224</v>
      </c>
      <c r="M314" s="15">
        <f t="shared" si="53"/>
        <v>718.65126419624403</v>
      </c>
      <c r="N314" s="16">
        <f t="shared" si="54"/>
        <v>0.39426454107382602</v>
      </c>
      <c r="O314" s="17">
        <f t="shared" si="55"/>
        <v>0.50131192464804097</v>
      </c>
    </row>
    <row r="315" ht="14.25">
      <c r="A315" s="13">
        <v>30.100000000000001</v>
      </c>
      <c r="B315" s="13">
        <v>6.6230000000000002</v>
      </c>
      <c r="C315" s="18">
        <v>79067</v>
      </c>
      <c r="G315" s="19">
        <f t="shared" si="47"/>
        <v>14.9</v>
      </c>
      <c r="H315" s="19">
        <f t="shared" si="48"/>
        <v>9.1999999999999993</v>
      </c>
      <c r="I315" s="5">
        <f t="shared" si="49"/>
        <v>989.99176</v>
      </c>
      <c r="J315" s="20">
        <f t="shared" si="50"/>
        <v>5.8929348555000001</v>
      </c>
      <c r="K315" s="21">
        <f t="shared" si="51"/>
        <v>9.0070651445000003</v>
      </c>
      <c r="L315" s="5">
        <f t="shared" si="52"/>
        <v>109.91280113084601</v>
      </c>
      <c r="M315" s="15">
        <f t="shared" si="53"/>
        <v>719.36115890518295</v>
      </c>
      <c r="N315" s="16">
        <f t="shared" si="54"/>
        <v>0.39549898359060398</v>
      </c>
      <c r="O315" s="17">
        <f t="shared" si="55"/>
        <v>0.50335192752358204</v>
      </c>
    </row>
    <row r="316" ht="14.25">
      <c r="A316" s="13">
        <v>30.199999999999999</v>
      </c>
      <c r="B316" s="13">
        <v>6.6436000000000002</v>
      </c>
      <c r="C316" s="18">
        <v>79314</v>
      </c>
      <c r="G316" s="19">
        <f t="shared" si="47"/>
        <v>14.9</v>
      </c>
      <c r="H316" s="19">
        <f t="shared" si="48"/>
        <v>9.1999999999999993</v>
      </c>
      <c r="I316" s="5">
        <f t="shared" si="49"/>
        <v>989.99176</v>
      </c>
      <c r="J316" s="20">
        <f t="shared" si="50"/>
        <v>5.9112541810000003</v>
      </c>
      <c r="K316" s="21">
        <f t="shared" si="51"/>
        <v>8.988745819</v>
      </c>
      <c r="L316" s="5">
        <f t="shared" si="52"/>
        <v>110.13680661738201</v>
      </c>
      <c r="M316" s="15">
        <f t="shared" si="53"/>
        <v>720.14072711894698</v>
      </c>
      <c r="N316" s="16">
        <f t="shared" si="54"/>
        <v>0.39672846852348997</v>
      </c>
      <c r="O316" s="17">
        <f t="shared" si="55"/>
        <v>0.50538788265393197</v>
      </c>
    </row>
    <row r="317" ht="14.25">
      <c r="A317" s="13">
        <v>30.300000000000001</v>
      </c>
      <c r="B317" s="13">
        <v>6.6642999999999999</v>
      </c>
      <c r="C317" s="18">
        <v>79554</v>
      </c>
      <c r="G317" s="19">
        <f t="shared" si="47"/>
        <v>14.9</v>
      </c>
      <c r="H317" s="19">
        <f t="shared" si="48"/>
        <v>9.1999999999999993</v>
      </c>
      <c r="I317" s="5">
        <f t="shared" si="49"/>
        <v>989.99176</v>
      </c>
      <c r="J317" s="20">
        <f t="shared" si="50"/>
        <v>5.9297381409999996</v>
      </c>
      <c r="K317" s="21">
        <f t="shared" si="51"/>
        <v>8.9702618590000007</v>
      </c>
      <c r="L317" s="5">
        <f t="shared" si="52"/>
        <v>110.363752537138</v>
      </c>
      <c r="M317" s="15">
        <f t="shared" si="53"/>
        <v>720.83449657286701</v>
      </c>
      <c r="N317" s="16">
        <f t="shared" si="54"/>
        <v>0.39796900275167801</v>
      </c>
      <c r="O317" s="17">
        <f t="shared" si="55"/>
        <v>0.50744634455318605</v>
      </c>
    </row>
    <row r="318" ht="14.25">
      <c r="A318" s="13">
        <v>30.399999999999999</v>
      </c>
      <c r="B318" s="13">
        <v>6.6855000000000002</v>
      </c>
      <c r="C318" s="18">
        <v>79790</v>
      </c>
      <c r="G318" s="19">
        <f t="shared" si="47"/>
        <v>14.9</v>
      </c>
      <c r="H318" s="19">
        <f t="shared" si="48"/>
        <v>9.1999999999999993</v>
      </c>
      <c r="I318" s="5">
        <f t="shared" si="49"/>
        <v>989.99176</v>
      </c>
      <c r="J318" s="20">
        <f t="shared" si="50"/>
        <v>5.9487590350000001</v>
      </c>
      <c r="K318" s="21">
        <f t="shared" si="51"/>
        <v>8.9512409650000002</v>
      </c>
      <c r="L318" s="5">
        <f t="shared" si="52"/>
        <v>110.598269432243</v>
      </c>
      <c r="M318" s="15">
        <f t="shared" si="53"/>
        <v>721.439859860399</v>
      </c>
      <c r="N318" s="16">
        <f t="shared" si="54"/>
        <v>0.39924557281879203</v>
      </c>
      <c r="O318" s="17">
        <f t="shared" si="55"/>
        <v>0.50956903496914496</v>
      </c>
    </row>
    <row r="319" ht="14.25">
      <c r="A319" s="13">
        <v>30.5</v>
      </c>
      <c r="B319" s="13">
        <v>6.7061999999999999</v>
      </c>
      <c r="C319" s="18">
        <v>80036</v>
      </c>
      <c r="G319" s="19">
        <f t="shared" si="47"/>
        <v>14.9</v>
      </c>
      <c r="H319" s="19">
        <f t="shared" si="48"/>
        <v>9.1999999999999993</v>
      </c>
      <c r="I319" s="5">
        <f t="shared" si="49"/>
        <v>989.99176</v>
      </c>
      <c r="J319" s="20">
        <f t="shared" si="50"/>
        <v>5.9671875940000003</v>
      </c>
      <c r="K319" s="21">
        <f t="shared" si="51"/>
        <v>8.932812406</v>
      </c>
      <c r="L319" s="5">
        <f t="shared" si="52"/>
        <v>110.82643572980901</v>
      </c>
      <c r="M319" s="15">
        <f t="shared" si="53"/>
        <v>722.174267113714</v>
      </c>
      <c r="N319" s="16">
        <f t="shared" si="54"/>
        <v>0.40048238885906001</v>
      </c>
      <c r="O319" s="17">
        <f t="shared" si="55"/>
        <v>0.51162992856416201</v>
      </c>
    </row>
    <row r="320" ht="14.25">
      <c r="A320" s="13">
        <v>30.600000000000001</v>
      </c>
      <c r="B320" s="13">
        <v>6.7268999999999997</v>
      </c>
      <c r="C320" s="18">
        <v>80270</v>
      </c>
      <c r="G320" s="19">
        <f t="shared" si="47"/>
        <v>14.9</v>
      </c>
      <c r="H320" s="19">
        <f t="shared" si="48"/>
        <v>9.1999999999999993</v>
      </c>
      <c r="I320" s="5">
        <f t="shared" si="49"/>
        <v>989.99176</v>
      </c>
      <c r="J320" s="20">
        <f t="shared" si="50"/>
        <v>5.9857269549999996</v>
      </c>
      <c r="K320" s="21">
        <f t="shared" si="51"/>
        <v>8.9142730449999998</v>
      </c>
      <c r="L320" s="5">
        <f t="shared" si="52"/>
        <v>111.05692578659399</v>
      </c>
      <c r="M320" s="15">
        <f t="shared" si="53"/>
        <v>722.78247782804794</v>
      </c>
      <c r="N320" s="16">
        <f t="shared" si="54"/>
        <v>0.40172664127516799</v>
      </c>
      <c r="O320" s="17">
        <f t="shared" si="55"/>
        <v>0.51370750786632902</v>
      </c>
    </row>
    <row r="321" ht="14.25">
      <c r="A321" s="13">
        <v>30.699999999999999</v>
      </c>
      <c r="B321" s="13">
        <v>6.7477</v>
      </c>
      <c r="C321" s="18">
        <v>80511</v>
      </c>
      <c r="G321" s="19">
        <f t="shared" si="47"/>
        <v>14.9</v>
      </c>
      <c r="H321" s="19">
        <f t="shared" si="48"/>
        <v>9.1999999999999993</v>
      </c>
      <c r="I321" s="5">
        <f t="shared" si="49"/>
        <v>989.99176</v>
      </c>
      <c r="J321" s="20">
        <f t="shared" si="50"/>
        <v>6.0043016815000003</v>
      </c>
      <c r="K321" s="21">
        <f t="shared" si="51"/>
        <v>8.8956983184999991</v>
      </c>
      <c r="L321" s="5">
        <f t="shared" si="52"/>
        <v>111.288818994812</v>
      </c>
      <c r="M321" s="15">
        <f t="shared" si="53"/>
        <v>723.44194796202498</v>
      </c>
      <c r="N321" s="16">
        <f t="shared" si="54"/>
        <v>0.40297326721476501</v>
      </c>
      <c r="O321" s="17">
        <f t="shared" si="55"/>
        <v>0.51579338805733199</v>
      </c>
    </row>
    <row r="322" ht="14.25">
      <c r="A322" s="13">
        <v>30.800000000000001</v>
      </c>
      <c r="B322" s="13">
        <v>6.7683999999999997</v>
      </c>
      <c r="C322" s="18">
        <v>80756</v>
      </c>
      <c r="G322" s="19">
        <f t="shared" si="47"/>
        <v>14.9</v>
      </c>
      <c r="H322" s="19">
        <f t="shared" si="48"/>
        <v>9.1999999999999993</v>
      </c>
      <c r="I322" s="5">
        <f t="shared" si="49"/>
        <v>989.99176</v>
      </c>
      <c r="J322" s="20">
        <f t="shared" si="50"/>
        <v>6.0227394739999998</v>
      </c>
      <c r="K322" s="21">
        <f t="shared" si="51"/>
        <v>8.8772605260000006</v>
      </c>
      <c r="L322" s="5">
        <f t="shared" si="52"/>
        <v>111.51996239160501</v>
      </c>
      <c r="M322" s="15">
        <f t="shared" si="53"/>
        <v>724.13941206708205</v>
      </c>
      <c r="N322" s="16">
        <f t="shared" si="54"/>
        <v>0.40421070295301997</v>
      </c>
      <c r="O322" s="17">
        <f t="shared" si="55"/>
        <v>0.51786820286736501</v>
      </c>
    </row>
    <row r="323" ht="14.25">
      <c r="A323" s="13">
        <v>30.899999999999999</v>
      </c>
      <c r="B323" s="13">
        <v>6.7889999999999997</v>
      </c>
      <c r="C323" s="18">
        <v>81002</v>
      </c>
      <c r="G323" s="19">
        <f t="shared" si="47"/>
        <v>14.9</v>
      </c>
      <c r="H323" s="19">
        <f t="shared" si="48"/>
        <v>9.1999999999999993</v>
      </c>
      <c r="I323" s="5">
        <f t="shared" si="49"/>
        <v>989.99176</v>
      </c>
      <c r="J323" s="20">
        <f t="shared" si="50"/>
        <v>6.0410680330000002</v>
      </c>
      <c r="K323" s="21">
        <f t="shared" si="51"/>
        <v>8.8589319670000002</v>
      </c>
      <c r="L323" s="5">
        <f t="shared" si="52"/>
        <v>111.750690002787</v>
      </c>
      <c r="M323" s="15">
        <f t="shared" si="53"/>
        <v>724.84563628179501</v>
      </c>
      <c r="N323" s="16">
        <f t="shared" si="54"/>
        <v>0.405440807583893</v>
      </c>
      <c r="O323" s="17">
        <f t="shared" si="55"/>
        <v>0.51993500108594204</v>
      </c>
    </row>
    <row r="324" ht="14.25">
      <c r="A324" s="13">
        <v>31</v>
      </c>
      <c r="B324" s="13">
        <v>6.8098000000000001</v>
      </c>
      <c r="C324" s="18">
        <v>81231</v>
      </c>
      <c r="G324" s="19">
        <f t="shared" si="47"/>
        <v>14.9</v>
      </c>
      <c r="H324" s="19">
        <f t="shared" si="48"/>
        <v>9.1999999999999993</v>
      </c>
      <c r="I324" s="5">
        <f t="shared" si="49"/>
        <v>989.99176</v>
      </c>
      <c r="J324" s="20">
        <f t="shared" si="50"/>
        <v>6.0597535615</v>
      </c>
      <c r="K324" s="21">
        <f t="shared" si="51"/>
        <v>8.8402464384999995</v>
      </c>
      <c r="L324" s="5">
        <f t="shared" si="52"/>
        <v>111.986896167114</v>
      </c>
      <c r="M324" s="15">
        <f t="shared" si="53"/>
        <v>725.36165194525802</v>
      </c>
      <c r="N324" s="16">
        <f t="shared" si="54"/>
        <v>0.40669486989932901</v>
      </c>
      <c r="O324" s="17">
        <f t="shared" si="55"/>
        <v>0.52204645903206504</v>
      </c>
    </row>
    <row r="325" ht="14.25">
      <c r="A325" s="13">
        <v>31.100000000000001</v>
      </c>
      <c r="B325" s="13">
        <v>6.8304999999999998</v>
      </c>
      <c r="C325" s="18">
        <v>81474</v>
      </c>
      <c r="G325" s="19">
        <f t="shared" si="47"/>
        <v>14.9</v>
      </c>
      <c r="H325" s="19">
        <f t="shared" si="48"/>
        <v>9.1999999999999993</v>
      </c>
      <c r="I325" s="5">
        <f t="shared" si="49"/>
        <v>989.99176</v>
      </c>
      <c r="J325" s="20">
        <f t="shared" si="50"/>
        <v>6.0782098209999997</v>
      </c>
      <c r="K325" s="21">
        <f t="shared" si="51"/>
        <v>8.8217901790000006</v>
      </c>
      <c r="L325" s="5">
        <f t="shared" si="52"/>
        <v>112.221186393284</v>
      </c>
      <c r="M325" s="15">
        <f t="shared" si="53"/>
        <v>726.01264180607495</v>
      </c>
      <c r="N325" s="16">
        <f t="shared" si="54"/>
        <v>0.407933545033557</v>
      </c>
      <c r="O325" s="17">
        <f t="shared" si="55"/>
        <v>0.52413639538737</v>
      </c>
    </row>
    <row r="326" ht="14.25">
      <c r="A326" s="13">
        <v>31.199999999999999</v>
      </c>
      <c r="B326" s="13">
        <v>6.8517999999999999</v>
      </c>
      <c r="C326" s="18">
        <v>81734</v>
      </c>
      <c r="G326" s="19">
        <f t="shared" si="47"/>
        <v>14.9</v>
      </c>
      <c r="H326" s="19">
        <f t="shared" si="48"/>
        <v>9.1999999999999993</v>
      </c>
      <c r="I326" s="5">
        <f t="shared" si="49"/>
        <v>989.99176</v>
      </c>
      <c r="J326" s="20">
        <f t="shared" si="50"/>
        <v>6.097109111</v>
      </c>
      <c r="K326" s="21">
        <f t="shared" si="51"/>
        <v>8.8028908890000004</v>
      </c>
      <c r="L326" s="5">
        <f t="shared" si="52"/>
        <v>112.462118692972</v>
      </c>
      <c r="M326" s="15">
        <f t="shared" si="53"/>
        <v>726.76916414084701</v>
      </c>
      <c r="N326" s="16">
        <f t="shared" si="54"/>
        <v>0.40920195375838903</v>
      </c>
      <c r="O326" s="17">
        <f t="shared" si="55"/>
        <v>0.52628103530124903</v>
      </c>
    </row>
    <row r="327" ht="14.25">
      <c r="A327" s="13">
        <v>31.300000000000001</v>
      </c>
      <c r="B327" s="13">
        <v>6.8723999999999998</v>
      </c>
      <c r="C327" s="18">
        <v>81969</v>
      </c>
      <c r="G327" s="19">
        <f t="shared" si="47"/>
        <v>14.9</v>
      </c>
      <c r="H327" s="19">
        <f t="shared" si="48"/>
        <v>9.1999999999999993</v>
      </c>
      <c r="I327" s="5">
        <f t="shared" si="49"/>
        <v>989.99176</v>
      </c>
      <c r="J327" s="20">
        <f t="shared" si="50"/>
        <v>6.1155392385000003</v>
      </c>
      <c r="K327" s="21">
        <f t="shared" si="51"/>
        <v>8.7844607615000001</v>
      </c>
      <c r="L327" s="5">
        <f t="shared" si="52"/>
        <v>112.69806842770301</v>
      </c>
      <c r="M327" s="15">
        <f t="shared" si="53"/>
        <v>727.33278523388299</v>
      </c>
      <c r="N327" s="16">
        <f t="shared" si="54"/>
        <v>0.41043887506711402</v>
      </c>
      <c r="O327" s="17">
        <f t="shared" si="55"/>
        <v>0.52837687492650998</v>
      </c>
    </row>
    <row r="328" ht="14.25">
      <c r="A328" s="13">
        <v>31.399999999999999</v>
      </c>
      <c r="B328" s="13">
        <v>6.8929</v>
      </c>
      <c r="C328" s="18">
        <v>82220</v>
      </c>
      <c r="G328" s="19">
        <f t="shared" si="47"/>
        <v>14.9</v>
      </c>
      <c r="H328" s="19">
        <f t="shared" si="48"/>
        <v>9.1999999999999993</v>
      </c>
      <c r="I328" s="5">
        <f t="shared" si="49"/>
        <v>989.99176</v>
      </c>
      <c r="J328" s="20">
        <f t="shared" si="50"/>
        <v>6.1337216300000001</v>
      </c>
      <c r="K328" s="21">
        <f t="shared" si="51"/>
        <v>8.7662783700000002</v>
      </c>
      <c r="L328" s="5">
        <f t="shared" si="52"/>
        <v>112.931818750812</v>
      </c>
      <c r="M328" s="15">
        <f t="shared" si="53"/>
        <v>728.04990577032697</v>
      </c>
      <c r="N328" s="16">
        <f t="shared" si="54"/>
        <v>0.41165916979865802</v>
      </c>
      <c r="O328" s="17">
        <f t="shared" si="55"/>
        <v>0.53044885581217904</v>
      </c>
    </row>
    <row r="329" ht="14.25">
      <c r="A329" s="13">
        <v>31.5</v>
      </c>
      <c r="B329" s="13">
        <v>6.9135</v>
      </c>
      <c r="C329" s="18">
        <v>82478</v>
      </c>
      <c r="G329" s="19">
        <f t="shared" si="47"/>
        <v>14.9</v>
      </c>
      <c r="H329" s="19">
        <f t="shared" si="48"/>
        <v>9.1999999999999993</v>
      </c>
      <c r="I329" s="5">
        <f t="shared" si="49"/>
        <v>989.99176</v>
      </c>
      <c r="J329" s="20">
        <f t="shared" si="50"/>
        <v>6.1519393869999996</v>
      </c>
      <c r="K329" s="21">
        <f t="shared" si="51"/>
        <v>8.7480606129999998</v>
      </c>
      <c r="L329" s="5">
        <f t="shared" si="52"/>
        <v>113.166998240596</v>
      </c>
      <c r="M329" s="15">
        <f t="shared" si="53"/>
        <v>728.81671584722505</v>
      </c>
      <c r="N329" s="16">
        <f t="shared" si="54"/>
        <v>0.412881838053691</v>
      </c>
      <c r="O329" s="17">
        <f t="shared" si="55"/>
        <v>0.53252918137717398</v>
      </c>
    </row>
    <row r="330" ht="14.25">
      <c r="A330" s="13">
        <v>31.600000000000001</v>
      </c>
      <c r="B330" s="13">
        <v>6.9340999999999999</v>
      </c>
      <c r="C330" s="18">
        <v>82723</v>
      </c>
      <c r="G330" s="19">
        <f t="shared" si="47"/>
        <v>14.9</v>
      </c>
      <c r="H330" s="19">
        <f t="shared" si="48"/>
        <v>9.1999999999999993</v>
      </c>
      <c r="I330" s="5">
        <f t="shared" si="49"/>
        <v>989.99176</v>
      </c>
      <c r="J330" s="20">
        <f t="shared" si="50"/>
        <v>6.1702771795000002</v>
      </c>
      <c r="K330" s="21">
        <f t="shared" si="51"/>
        <v>8.7297228204999993</v>
      </c>
      <c r="L330" s="5">
        <f t="shared" si="52"/>
        <v>113.40471860976</v>
      </c>
      <c r="M330" s="15">
        <f t="shared" si="53"/>
        <v>729.44936519494001</v>
      </c>
      <c r="N330" s="16">
        <f t="shared" si="54"/>
        <v>0.41411256238255001</v>
      </c>
      <c r="O330" s="17">
        <f t="shared" si="55"/>
        <v>0.53462759383304703</v>
      </c>
    </row>
    <row r="331" ht="14.25">
      <c r="A331" s="13">
        <v>31.699999999999999</v>
      </c>
      <c r="B331" s="13">
        <v>6.9546999999999999</v>
      </c>
      <c r="C331" s="18">
        <v>83201</v>
      </c>
      <c r="G331" s="19">
        <f t="shared" si="47"/>
        <v>14.9</v>
      </c>
      <c r="H331" s="19">
        <f t="shared" si="48"/>
        <v>9.1999999999999993</v>
      </c>
      <c r="I331" s="5">
        <f t="shared" si="49"/>
        <v>989.99176</v>
      </c>
      <c r="J331" s="20">
        <f t="shared" si="50"/>
        <v>6.1864635664999996</v>
      </c>
      <c r="K331" s="21">
        <f t="shared" si="51"/>
        <v>8.7135364334999998</v>
      </c>
      <c r="L331" s="5">
        <f t="shared" si="52"/>
        <v>113.615380799222</v>
      </c>
      <c r="M331" s="15">
        <f t="shared" si="53"/>
        <v>732.30401918055702</v>
      </c>
      <c r="N331" s="16">
        <f t="shared" si="54"/>
        <v>0.41519889708053698</v>
      </c>
      <c r="O331" s="17">
        <f t="shared" si="55"/>
        <v>0.53648348457115302</v>
      </c>
    </row>
    <row r="332" ht="14.25">
      <c r="A332" s="13">
        <v>31.800000000000001</v>
      </c>
      <c r="B332" s="13">
        <v>6.9749999999999996</v>
      </c>
      <c r="C332" s="18">
        <v>83274</v>
      </c>
      <c r="G332" s="19">
        <f t="shared" si="47"/>
        <v>14.9</v>
      </c>
      <c r="H332" s="19">
        <f t="shared" si="48"/>
        <v>9.1999999999999993</v>
      </c>
      <c r="I332" s="5">
        <f t="shared" si="49"/>
        <v>989.99176</v>
      </c>
      <c r="J332" s="20">
        <f t="shared" si="50"/>
        <v>6.206089521</v>
      </c>
      <c r="K332" s="21">
        <f t="shared" si="51"/>
        <v>8.6939104789999995</v>
      </c>
      <c r="L332" s="5">
        <f t="shared" si="52"/>
        <v>113.87186035459101</v>
      </c>
      <c r="M332" s="15">
        <f t="shared" si="53"/>
        <v>731.29568394412297</v>
      </c>
      <c r="N332" s="16">
        <f t="shared" si="54"/>
        <v>0.41651607523489897</v>
      </c>
      <c r="O332" s="17">
        <f t="shared" si="55"/>
        <v>0.53873837730923202</v>
      </c>
    </row>
    <row r="333" ht="14.25">
      <c r="A333" s="13">
        <v>31.899999999999999</v>
      </c>
      <c r="B333" s="13">
        <v>6.9957000000000003</v>
      </c>
      <c r="C333" s="18">
        <v>83488</v>
      </c>
      <c r="G333" s="19">
        <f t="shared" si="47"/>
        <v>14.9</v>
      </c>
      <c r="H333" s="19">
        <f t="shared" si="48"/>
        <v>9.1999999999999993</v>
      </c>
      <c r="I333" s="5">
        <f t="shared" si="49"/>
        <v>989.99176</v>
      </c>
      <c r="J333" s="20">
        <f t="shared" si="50"/>
        <v>6.2248135519999996</v>
      </c>
      <c r="K333" s="21">
        <f t="shared" si="51"/>
        <v>8.6751864479999998</v>
      </c>
      <c r="L333" s="5">
        <f t="shared" si="52"/>
        <v>114.117634927401</v>
      </c>
      <c r="M333" s="15">
        <f t="shared" si="53"/>
        <v>731.59595406190499</v>
      </c>
      <c r="N333" s="16">
        <f t="shared" si="54"/>
        <v>0.41777272161073797</v>
      </c>
      <c r="O333" s="17">
        <f t="shared" si="55"/>
        <v>0.54089439478461099</v>
      </c>
    </row>
    <row r="334" ht="14.25">
      <c r="A334" s="13">
        <v>32</v>
      </c>
      <c r="B334" s="13">
        <v>7.0170000000000003</v>
      </c>
      <c r="C334" s="18">
        <v>83760</v>
      </c>
      <c r="G334" s="19">
        <f t="shared" ref="G334:G397" si="56">$G$11</f>
        <v>14.9</v>
      </c>
      <c r="H334" s="19">
        <f t="shared" ref="H334:H397" si="57">$H$11</f>
        <v>9.1999999999999993</v>
      </c>
      <c r="I334" s="5">
        <f t="shared" si="49"/>
        <v>989.99176</v>
      </c>
      <c r="J334" s="20">
        <f t="shared" si="50"/>
        <v>6.2436020399999999</v>
      </c>
      <c r="K334" s="21">
        <f t="shared" si="51"/>
        <v>8.6563979599999996</v>
      </c>
      <c r="L334" s="5">
        <f t="shared" si="52"/>
        <v>114.365324304013</v>
      </c>
      <c r="M334" s="15">
        <f t="shared" si="53"/>
        <v>732.38982628461497</v>
      </c>
      <c r="N334" s="16">
        <f t="shared" si="54"/>
        <v>0.419033693959732</v>
      </c>
      <c r="O334" s="17">
        <f t="shared" si="55"/>
        <v>0.54306251685789697</v>
      </c>
    </row>
    <row r="335" ht="14.25">
      <c r="A335" s="13">
        <v>32.100000000000001</v>
      </c>
      <c r="B335" s="13">
        <v>7.0377000000000001</v>
      </c>
      <c r="C335" s="18">
        <v>84004</v>
      </c>
      <c r="G335" s="19">
        <f t="shared" si="56"/>
        <v>14.9</v>
      </c>
      <c r="H335" s="19">
        <f t="shared" si="57"/>
        <v>9.1999999999999993</v>
      </c>
      <c r="I335" s="5">
        <f t="shared" si="49"/>
        <v>989.99176</v>
      </c>
      <c r="J335" s="20">
        <f t="shared" si="50"/>
        <v>6.2620490660000003</v>
      </c>
      <c r="K335" s="21">
        <f t="shared" si="51"/>
        <v>8.6379509339999991</v>
      </c>
      <c r="L335" s="5">
        <f t="shared" si="52"/>
        <v>114.60956048074701</v>
      </c>
      <c r="M335" s="15">
        <f t="shared" si="53"/>
        <v>732.958050337445</v>
      </c>
      <c r="N335" s="16">
        <f t="shared" si="54"/>
        <v>0.420271749395973</v>
      </c>
      <c r="O335" s="17">
        <f t="shared" si="55"/>
        <v>0.54519581867909495</v>
      </c>
    </row>
    <row r="336" ht="14.25">
      <c r="A336" s="13">
        <v>32.200000000000003</v>
      </c>
      <c r="B336" s="13">
        <v>7.0583999999999998</v>
      </c>
      <c r="C336" s="18">
        <v>84266</v>
      </c>
      <c r="G336" s="19">
        <f t="shared" si="56"/>
        <v>14.9</v>
      </c>
      <c r="H336" s="19">
        <f t="shared" si="57"/>
        <v>9.1999999999999993</v>
      </c>
      <c r="I336" s="5">
        <f t="shared" si="49"/>
        <v>989.99176</v>
      </c>
      <c r="J336" s="20">
        <f t="shared" si="50"/>
        <v>6.2803298889999999</v>
      </c>
      <c r="K336" s="21">
        <f t="shared" si="51"/>
        <v>8.6196701109999996</v>
      </c>
      <c r="L336" s="5">
        <f t="shared" si="52"/>
        <v>114.852627449932</v>
      </c>
      <c r="M336" s="15">
        <f t="shared" si="53"/>
        <v>733.68804763943297</v>
      </c>
      <c r="N336" s="16">
        <f t="shared" si="54"/>
        <v>0.42149865026845601</v>
      </c>
      <c r="O336" s="17">
        <f t="shared" si="55"/>
        <v>0.54731439919374902</v>
      </c>
    </row>
    <row r="337" ht="14.25">
      <c r="A337" s="13">
        <v>32.299999999999997</v>
      </c>
      <c r="B337" s="13">
        <v>7.0792000000000002</v>
      </c>
      <c r="C337" s="18">
        <v>84534</v>
      </c>
      <c r="G337" s="19">
        <f t="shared" si="56"/>
        <v>14.9</v>
      </c>
      <c r="H337" s="19">
        <f t="shared" si="57"/>
        <v>9.1999999999999993</v>
      </c>
      <c r="I337" s="5">
        <f t="shared" si="49"/>
        <v>989.99176</v>
      </c>
      <c r="J337" s="20">
        <f t="shared" si="50"/>
        <v>6.2986553110000001</v>
      </c>
      <c r="K337" s="21">
        <f t="shared" si="51"/>
        <v>8.6013446889999994</v>
      </c>
      <c r="L337" s="5">
        <f t="shared" si="52"/>
        <v>115.09732440627199</v>
      </c>
      <c r="M337" s="15">
        <f t="shared" si="53"/>
        <v>734.45669077076604</v>
      </c>
      <c r="N337" s="16">
        <f t="shared" si="54"/>
        <v>0.42272854436241603</v>
      </c>
      <c r="O337" s="17">
        <f t="shared" si="55"/>
        <v>0.54944266272872799</v>
      </c>
    </row>
    <row r="338" ht="14.25">
      <c r="A338" s="13">
        <v>32.399999999999999</v>
      </c>
      <c r="B338" s="13">
        <v>7.0998999999999999</v>
      </c>
      <c r="C338" s="18">
        <v>84803</v>
      </c>
      <c r="G338" s="19">
        <f t="shared" si="56"/>
        <v>14.9</v>
      </c>
      <c r="H338" s="19">
        <f t="shared" si="57"/>
        <v>9.1999999999999993</v>
      </c>
      <c r="I338" s="5">
        <f t="shared" si="49"/>
        <v>989.99176</v>
      </c>
      <c r="J338" s="20">
        <f t="shared" si="50"/>
        <v>6.3168714995000004</v>
      </c>
      <c r="K338" s="21">
        <f t="shared" si="51"/>
        <v>8.5831285005000009</v>
      </c>
      <c r="L338" s="5">
        <f t="shared" si="52"/>
        <v>115.341598339385</v>
      </c>
      <c r="M338" s="15">
        <f t="shared" si="53"/>
        <v>735.23343894084701</v>
      </c>
      <c r="N338" s="16">
        <f t="shared" si="54"/>
        <v>0.42395110734899299</v>
      </c>
      <c r="O338" s="17">
        <f t="shared" si="55"/>
        <v>0.55156273881394602</v>
      </c>
    </row>
    <row r="339" ht="14.25">
      <c r="A339" s="13">
        <v>32.5</v>
      </c>
      <c r="B339" s="13">
        <v>7.1204000000000001</v>
      </c>
      <c r="C339" s="18">
        <v>85059</v>
      </c>
      <c r="G339" s="19">
        <f t="shared" si="56"/>
        <v>14.9</v>
      </c>
      <c r="H339" s="19">
        <f t="shared" si="57"/>
        <v>9.1999999999999993</v>
      </c>
      <c r="I339" s="5">
        <f t="shared" si="49"/>
        <v>989.99176</v>
      </c>
      <c r="J339" s="20">
        <f t="shared" si="50"/>
        <v>6.3350077235000004</v>
      </c>
      <c r="K339" s="21">
        <f t="shared" si="51"/>
        <v>8.5649922764999999</v>
      </c>
      <c r="L339" s="5">
        <f t="shared" si="52"/>
        <v>115.585832192315</v>
      </c>
      <c r="M339" s="15">
        <f t="shared" si="53"/>
        <v>735.89468870610995</v>
      </c>
      <c r="N339" s="16">
        <f t="shared" si="54"/>
        <v>0.42516830359060398</v>
      </c>
      <c r="O339" s="17">
        <f t="shared" si="55"/>
        <v>0.55367798292704995</v>
      </c>
    </row>
    <row r="340" ht="14.25">
      <c r="A340" s="13">
        <v>32.600000000000001</v>
      </c>
      <c r="B340" s="13">
        <v>7.1410999999999998</v>
      </c>
      <c r="C340" s="18">
        <v>85340</v>
      </c>
      <c r="G340" s="19">
        <f t="shared" si="56"/>
        <v>14.9</v>
      </c>
      <c r="H340" s="19">
        <f t="shared" si="57"/>
        <v>9.1999999999999993</v>
      </c>
      <c r="I340" s="5">
        <f t="shared" si="49"/>
        <v>989.99176</v>
      </c>
      <c r="J340" s="20">
        <f t="shared" si="50"/>
        <v>6.3531131099999998</v>
      </c>
      <c r="K340" s="21">
        <f t="shared" si="51"/>
        <v>8.5468868899999997</v>
      </c>
      <c r="L340" s="5">
        <f t="shared" si="52"/>
        <v>115.830684638907</v>
      </c>
      <c r="M340" s="15">
        <f t="shared" si="53"/>
        <v>736.765048622829</v>
      </c>
      <c r="N340" s="16">
        <f t="shared" si="54"/>
        <v>0.42638343020134201</v>
      </c>
      <c r="O340" s="17">
        <f t="shared" si="55"/>
        <v>0.55579410273833496</v>
      </c>
    </row>
    <row r="341" ht="14.25">
      <c r="A341" s="13">
        <v>32.700000000000003</v>
      </c>
      <c r="B341" s="13">
        <v>7.1618000000000004</v>
      </c>
      <c r="C341" s="18">
        <v>85621</v>
      </c>
      <c r="G341" s="19">
        <f t="shared" si="56"/>
        <v>14.9</v>
      </c>
      <c r="H341" s="19">
        <f t="shared" si="57"/>
        <v>9.1999999999999993</v>
      </c>
      <c r="I341" s="5">
        <f t="shared" si="49"/>
        <v>989.99176</v>
      </c>
      <c r="J341" s="20">
        <f t="shared" si="50"/>
        <v>6.3712184965000001</v>
      </c>
      <c r="K341" s="21">
        <f t="shared" si="51"/>
        <v>8.5287815034999994</v>
      </c>
      <c r="L341" s="5">
        <f t="shared" si="52"/>
        <v>116.07657665913101</v>
      </c>
      <c r="M341" s="15">
        <f t="shared" si="53"/>
        <v>737.62513044671596</v>
      </c>
      <c r="N341" s="16">
        <f t="shared" si="54"/>
        <v>0.42759855681208098</v>
      </c>
      <c r="O341" s="17">
        <f t="shared" si="55"/>
        <v>0.55791471001035797</v>
      </c>
    </row>
    <row r="342" ht="14.25">
      <c r="A342" s="13">
        <v>32.799999999999997</v>
      </c>
      <c r="B342" s="13">
        <v>7.1833</v>
      </c>
      <c r="C342" s="18">
        <v>85978</v>
      </c>
      <c r="G342" s="19">
        <f t="shared" si="56"/>
        <v>14.9</v>
      </c>
      <c r="H342" s="19">
        <f t="shared" si="57"/>
        <v>9.1999999999999993</v>
      </c>
      <c r="I342" s="5">
        <f t="shared" si="49"/>
        <v>989.99176</v>
      </c>
      <c r="J342" s="20">
        <f t="shared" si="50"/>
        <v>6.3894221370000004</v>
      </c>
      <c r="K342" s="21">
        <f t="shared" si="51"/>
        <v>8.510577863</v>
      </c>
      <c r="L342" s="5">
        <f t="shared" si="52"/>
        <v>116.324857834157</v>
      </c>
      <c r="M342" s="15">
        <f t="shared" si="53"/>
        <v>739.11975136542003</v>
      </c>
      <c r="N342" s="16">
        <f t="shared" si="54"/>
        <v>0.428820277651007</v>
      </c>
      <c r="O342" s="17">
        <f t="shared" si="55"/>
        <v>0.56005136867620298</v>
      </c>
    </row>
    <row r="343" ht="14.25">
      <c r="A343" s="13">
        <v>32.899999999999999</v>
      </c>
      <c r="B343" s="13">
        <v>7.2041000000000004</v>
      </c>
      <c r="C343" s="18">
        <v>86191</v>
      </c>
      <c r="G343" s="19">
        <f t="shared" si="56"/>
        <v>14.9</v>
      </c>
      <c r="H343" s="19">
        <f t="shared" si="57"/>
        <v>9.1999999999999993</v>
      </c>
      <c r="I343" s="5">
        <f t="shared" si="49"/>
        <v>989.99176</v>
      </c>
      <c r="J343" s="20">
        <f t="shared" si="50"/>
        <v>6.4082554014999999</v>
      </c>
      <c r="K343" s="21">
        <f t="shared" si="51"/>
        <v>8.4917445985000004</v>
      </c>
      <c r="L343" s="5">
        <f t="shared" si="52"/>
        <v>116.582846848088</v>
      </c>
      <c r="M343" s="15">
        <f t="shared" si="53"/>
        <v>739.31116223564698</v>
      </c>
      <c r="N343" s="16">
        <f t="shared" si="54"/>
        <v>0.43008425513422799</v>
      </c>
      <c r="O343" s="17">
        <f t="shared" si="55"/>
        <v>0.56226674510436803</v>
      </c>
    </row>
    <row r="344" ht="14.25">
      <c r="A344" s="13">
        <v>33</v>
      </c>
      <c r="B344" s="13">
        <v>7.2248999999999999</v>
      </c>
      <c r="C344" s="18">
        <v>86470</v>
      </c>
      <c r="G344" s="19">
        <f t="shared" si="56"/>
        <v>14.9</v>
      </c>
      <c r="H344" s="19">
        <f t="shared" si="57"/>
        <v>9.1999999999999993</v>
      </c>
      <c r="I344" s="5">
        <f t="shared" si="49"/>
        <v>989.99176</v>
      </c>
      <c r="J344" s="20">
        <f t="shared" si="50"/>
        <v>6.4264792550000003</v>
      </c>
      <c r="K344" s="21">
        <f t="shared" si="51"/>
        <v>8.4735207450000001</v>
      </c>
      <c r="L344" s="5">
        <f t="shared" si="52"/>
        <v>116.833579546515</v>
      </c>
      <c r="M344" s="15">
        <f t="shared" si="53"/>
        <v>740.11256297744296</v>
      </c>
      <c r="N344" s="16">
        <f t="shared" si="54"/>
        <v>0.43130733255033599</v>
      </c>
      <c r="O344" s="17">
        <f t="shared" si="55"/>
        <v>0.56441511828219704</v>
      </c>
    </row>
    <row r="345" ht="14.25">
      <c r="A345" s="13">
        <v>33.100000000000001</v>
      </c>
      <c r="B345" s="13">
        <v>7.2455999999999996</v>
      </c>
      <c r="C345" s="18">
        <v>86749</v>
      </c>
      <c r="G345" s="19">
        <f t="shared" si="56"/>
        <v>14.9</v>
      </c>
      <c r="H345" s="19">
        <f t="shared" si="57"/>
        <v>9.1999999999999993</v>
      </c>
      <c r="I345" s="5">
        <f t="shared" si="49"/>
        <v>989.99176</v>
      </c>
      <c r="J345" s="20">
        <f t="shared" si="50"/>
        <v>6.4446031085</v>
      </c>
      <c r="K345" s="21">
        <f t="shared" si="51"/>
        <v>8.4553968914999995</v>
      </c>
      <c r="L345" s="5">
        <f t="shared" si="52"/>
        <v>117.084008320794</v>
      </c>
      <c r="M345" s="15">
        <f t="shared" si="53"/>
        <v>740.91245460541404</v>
      </c>
      <c r="N345" s="16">
        <f t="shared" si="54"/>
        <v>0.43252369855704698</v>
      </c>
      <c r="O345" s="17">
        <f t="shared" si="55"/>
        <v>0.56655629007042296</v>
      </c>
    </row>
    <row r="346" ht="14.25">
      <c r="A346" s="13">
        <v>33.200000000000003</v>
      </c>
      <c r="B346" s="13">
        <v>7.2664</v>
      </c>
      <c r="C346" s="18">
        <v>87012</v>
      </c>
      <c r="G346" s="19">
        <f t="shared" si="56"/>
        <v>14.9</v>
      </c>
      <c r="H346" s="19">
        <f t="shared" si="57"/>
        <v>9.1999999999999993</v>
      </c>
      <c r="I346" s="5">
        <f t="shared" si="49"/>
        <v>989.99176</v>
      </c>
      <c r="J346" s="20">
        <f t="shared" si="50"/>
        <v>6.462974698</v>
      </c>
      <c r="K346" s="21">
        <f t="shared" si="51"/>
        <v>8.4370253020000003</v>
      </c>
      <c r="L346" s="5">
        <f t="shared" si="52"/>
        <v>117.338958289638</v>
      </c>
      <c r="M346" s="15">
        <f t="shared" si="53"/>
        <v>741.54399585873705</v>
      </c>
      <c r="N346" s="16">
        <f t="shared" si="54"/>
        <v>0.43375669114094001</v>
      </c>
      <c r="O346" s="17">
        <f t="shared" si="55"/>
        <v>0.56873141883915102</v>
      </c>
    </row>
    <row r="347" ht="14.25">
      <c r="A347" s="13">
        <v>33.299999999999997</v>
      </c>
      <c r="B347" s="13">
        <v>7.2870999999999997</v>
      </c>
      <c r="C347" s="18">
        <v>87295</v>
      </c>
      <c r="G347" s="19">
        <f t="shared" si="56"/>
        <v>14.9</v>
      </c>
      <c r="H347" s="19">
        <f t="shared" si="57"/>
        <v>9.1999999999999993</v>
      </c>
      <c r="I347" s="5">
        <f t="shared" si="49"/>
        <v>989.99176</v>
      </c>
      <c r="J347" s="20">
        <f t="shared" si="50"/>
        <v>6.4810616175</v>
      </c>
      <c r="K347" s="21">
        <f t="shared" si="51"/>
        <v>8.4189383825000004</v>
      </c>
      <c r="L347" s="5">
        <f t="shared" si="52"/>
        <v>117.591044740017</v>
      </c>
      <c r="M347" s="15">
        <f t="shared" si="53"/>
        <v>742.36095268140195</v>
      </c>
      <c r="N347" s="16">
        <f t="shared" si="54"/>
        <v>0.43497057835570502</v>
      </c>
      <c r="O347" s="17">
        <f t="shared" si="55"/>
        <v>0.57087747548476697</v>
      </c>
    </row>
    <row r="348" ht="14.25">
      <c r="A348" s="13">
        <v>33.399999999999999</v>
      </c>
      <c r="B348" s="13">
        <v>7.3078000000000003</v>
      </c>
      <c r="C348" s="18">
        <v>87578</v>
      </c>
      <c r="G348" s="19">
        <f t="shared" si="56"/>
        <v>14.9</v>
      </c>
      <c r="H348" s="19">
        <f t="shared" si="57"/>
        <v>9.1999999999999993</v>
      </c>
      <c r="I348" s="5">
        <f t="shared" si="49"/>
        <v>989.99176</v>
      </c>
      <c r="J348" s="20">
        <f t="shared" si="50"/>
        <v>6.4991485369999999</v>
      </c>
      <c r="K348" s="21">
        <f t="shared" si="51"/>
        <v>8.4008514630000004</v>
      </c>
      <c r="L348" s="5">
        <f t="shared" si="52"/>
        <v>117.844216667827</v>
      </c>
      <c r="M348" s="15">
        <f t="shared" si="53"/>
        <v>743.16756881553704</v>
      </c>
      <c r="N348" s="16">
        <f t="shared" si="54"/>
        <v>0.43618446557047003</v>
      </c>
      <c r="O348" s="17">
        <f t="shared" si="55"/>
        <v>0.57302814759633702</v>
      </c>
    </row>
    <row r="349" ht="14.25">
      <c r="A349" s="13">
        <v>33.5</v>
      </c>
      <c r="B349" s="13">
        <v>7.3287000000000004</v>
      </c>
      <c r="C349" s="18">
        <v>87847</v>
      </c>
      <c r="G349" s="19">
        <f t="shared" si="56"/>
        <v>14.9</v>
      </c>
      <c r="H349" s="19">
        <f t="shared" si="57"/>
        <v>9.1999999999999993</v>
      </c>
      <c r="I349" s="5">
        <f t="shared" si="49"/>
        <v>989.99176</v>
      </c>
      <c r="J349" s="20">
        <f t="shared" si="50"/>
        <v>6.5175647254999998</v>
      </c>
      <c r="K349" s="21">
        <f t="shared" si="51"/>
        <v>8.3824352745000006</v>
      </c>
      <c r="L349" s="5">
        <f t="shared" si="52"/>
        <v>118.10312010539801</v>
      </c>
      <c r="M349" s="15">
        <f t="shared" si="53"/>
        <v>743.81608141768902</v>
      </c>
      <c r="N349" s="16">
        <f t="shared" si="54"/>
        <v>0.43742045137583901</v>
      </c>
      <c r="O349" s="17">
        <f t="shared" si="55"/>
        <v>0.575222735126109</v>
      </c>
    </row>
    <row r="350" ht="14.25">
      <c r="A350" s="13">
        <v>33.600000000000001</v>
      </c>
      <c r="B350" s="13">
        <v>7.3499999999999996</v>
      </c>
      <c r="C350" s="18">
        <v>88149</v>
      </c>
      <c r="G350" s="19">
        <f t="shared" si="56"/>
        <v>14.9</v>
      </c>
      <c r="H350" s="19">
        <f t="shared" si="57"/>
        <v>9.1999999999999993</v>
      </c>
      <c r="I350" s="5">
        <f t="shared" si="49"/>
        <v>989.99176</v>
      </c>
      <c r="J350" s="20">
        <f t="shared" si="50"/>
        <v>6.5360762084999999</v>
      </c>
      <c r="K350" s="21">
        <f t="shared" si="51"/>
        <v>8.3639237914999995</v>
      </c>
      <c r="L350" s="5">
        <f t="shared" si="52"/>
        <v>118.364512240786</v>
      </c>
      <c r="M350" s="15">
        <f t="shared" si="53"/>
        <v>744.72490386882998</v>
      </c>
      <c r="N350" s="16">
        <f t="shared" si="54"/>
        <v>0.43866283278523499</v>
      </c>
      <c r="O350" s="17">
        <f t="shared" si="55"/>
        <v>0.57743354291625404</v>
      </c>
    </row>
    <row r="351" ht="14.25">
      <c r="A351" s="13">
        <v>33.700000000000003</v>
      </c>
      <c r="B351" s="13">
        <v>7.3707000000000003</v>
      </c>
      <c r="C351" s="18">
        <v>88433</v>
      </c>
      <c r="G351" s="19">
        <f t="shared" si="56"/>
        <v>14.9</v>
      </c>
      <c r="H351" s="19">
        <f t="shared" si="57"/>
        <v>9.1999999999999993</v>
      </c>
      <c r="I351" s="5">
        <f t="shared" si="49"/>
        <v>989.99176</v>
      </c>
      <c r="J351" s="20">
        <f t="shared" si="50"/>
        <v>6.5541538944999997</v>
      </c>
      <c r="K351" s="21">
        <f t="shared" si="51"/>
        <v>8.3458461054999997</v>
      </c>
      <c r="L351" s="5">
        <f t="shared" si="52"/>
        <v>118.620898047423</v>
      </c>
      <c r="M351" s="15">
        <f t="shared" si="53"/>
        <v>745.50944610658303</v>
      </c>
      <c r="N351" s="16">
        <f t="shared" si="54"/>
        <v>0.43987610030201302</v>
      </c>
      <c r="O351" s="17">
        <f t="shared" si="55"/>
        <v>0.57959727026430397</v>
      </c>
    </row>
    <row r="352" ht="14.25">
      <c r="A352" s="13">
        <v>33.799999999999997</v>
      </c>
      <c r="B352" s="13">
        <v>7.3914</v>
      </c>
      <c r="C352" s="18">
        <v>88702</v>
      </c>
      <c r="G352" s="19">
        <f t="shared" si="56"/>
        <v>14.9</v>
      </c>
      <c r="H352" s="19">
        <f t="shared" si="57"/>
        <v>9.1999999999999993</v>
      </c>
      <c r="I352" s="5">
        <f t="shared" si="49"/>
        <v>989.99176</v>
      </c>
      <c r="J352" s="20">
        <f t="shared" si="50"/>
        <v>6.572370083</v>
      </c>
      <c r="K352" s="21">
        <f t="shared" si="51"/>
        <v>8.3276299169999994</v>
      </c>
      <c r="L352" s="5">
        <f t="shared" si="52"/>
        <v>118.880374112091</v>
      </c>
      <c r="M352" s="15">
        <f t="shared" si="53"/>
        <v>746.14502740682804</v>
      </c>
      <c r="N352" s="16">
        <f t="shared" si="54"/>
        <v>0.44109866328859099</v>
      </c>
      <c r="O352" s="17">
        <f t="shared" si="55"/>
        <v>0.58178232102673699</v>
      </c>
    </row>
    <row r="353" ht="14.25">
      <c r="A353" s="13">
        <v>33.899999999999999</v>
      </c>
      <c r="B353" s="13">
        <v>7.4120999999999997</v>
      </c>
      <c r="C353" s="18">
        <v>88990</v>
      </c>
      <c r="G353" s="19">
        <f t="shared" si="56"/>
        <v>14.9</v>
      </c>
      <c r="H353" s="19">
        <f t="shared" si="57"/>
        <v>9.1999999999999993</v>
      </c>
      <c r="I353" s="5">
        <f t="shared" si="49"/>
        <v>989.99176</v>
      </c>
      <c r="J353" s="20">
        <f t="shared" si="50"/>
        <v>6.5904108350000001</v>
      </c>
      <c r="K353" s="21">
        <f t="shared" si="51"/>
        <v>8.3095891650000002</v>
      </c>
      <c r="L353" s="5">
        <f t="shared" si="52"/>
        <v>119.138472473446</v>
      </c>
      <c r="M353" s="15">
        <f t="shared" si="53"/>
        <v>746.94595416971003</v>
      </c>
      <c r="N353" s="16">
        <f t="shared" si="54"/>
        <v>0.44230945201342298</v>
      </c>
      <c r="O353" s="17">
        <f t="shared" si="55"/>
        <v>0.58395104393434505</v>
      </c>
    </row>
    <row r="354" ht="14.25">
      <c r="A354" s="13">
        <v>34</v>
      </c>
      <c r="B354" s="13">
        <v>7.4328000000000003</v>
      </c>
      <c r="C354" s="18">
        <v>89278</v>
      </c>
      <c r="G354" s="19">
        <f t="shared" si="56"/>
        <v>14.9</v>
      </c>
      <c r="H354" s="19">
        <f t="shared" si="57"/>
        <v>9.1999999999999993</v>
      </c>
      <c r="I354" s="5">
        <f t="shared" si="49"/>
        <v>989.99176</v>
      </c>
      <c r="J354" s="20">
        <f t="shared" si="50"/>
        <v>6.6084515870000002</v>
      </c>
      <c r="K354" s="21">
        <f t="shared" si="51"/>
        <v>8.2915484129999992</v>
      </c>
      <c r="L354" s="5">
        <f t="shared" si="52"/>
        <v>119.397693975691</v>
      </c>
      <c r="M354" s="15">
        <f t="shared" si="53"/>
        <v>747.73638440769901</v>
      </c>
      <c r="N354" s="16">
        <f t="shared" si="54"/>
        <v>0.44352024073825502</v>
      </c>
      <c r="O354" s="17">
        <f t="shared" si="55"/>
        <v>0.58612448042530996</v>
      </c>
    </row>
    <row r="355" ht="14.25">
      <c r="A355" s="13">
        <v>34.100000000000001</v>
      </c>
      <c r="B355" s="13">
        <v>7.4534000000000002</v>
      </c>
      <c r="C355" s="18">
        <v>89563</v>
      </c>
      <c r="G355" s="19">
        <f t="shared" si="56"/>
        <v>14.9</v>
      </c>
      <c r="H355" s="19">
        <f t="shared" si="57"/>
        <v>9.1999999999999993</v>
      </c>
      <c r="I355" s="5">
        <f t="shared" si="49"/>
        <v>989.99176</v>
      </c>
      <c r="J355" s="20">
        <f t="shared" si="50"/>
        <v>6.6264200395000001</v>
      </c>
      <c r="K355" s="21">
        <f t="shared" si="51"/>
        <v>8.2735799604999993</v>
      </c>
      <c r="L355" s="5">
        <f t="shared" si="52"/>
        <v>119.657000322285</v>
      </c>
      <c r="M355" s="15">
        <f t="shared" si="53"/>
        <v>748.497787499021</v>
      </c>
      <c r="N355" s="16">
        <f t="shared" si="54"/>
        <v>0.444726177147651</v>
      </c>
      <c r="O355" s="17">
        <f t="shared" si="55"/>
        <v>0.58829391239615103</v>
      </c>
    </row>
    <row r="356" ht="14.25">
      <c r="A356" s="13">
        <v>34.200000000000003</v>
      </c>
      <c r="B356" s="13">
        <v>7.4741</v>
      </c>
      <c r="C356" s="18">
        <v>89835</v>
      </c>
      <c r="G356" s="19">
        <f t="shared" si="56"/>
        <v>14.9</v>
      </c>
      <c r="H356" s="19">
        <f t="shared" si="57"/>
        <v>9.1999999999999993</v>
      </c>
      <c r="I356" s="5">
        <f t="shared" ref="I356:I419" si="58">(3.14*POWER(H356,2)*0.25*G356)</f>
        <v>989.99176</v>
      </c>
      <c r="J356" s="20">
        <f t="shared" ref="J356:J419" si="59">B356-C356/(2*10^5/1.8467)</f>
        <v>6.6446085275</v>
      </c>
      <c r="K356" s="21">
        <f t="shared" ref="K356:K419" si="60">G356-J356</f>
        <v>8.2553914724999995</v>
      </c>
      <c r="L356" s="5">
        <f t="shared" ref="L356:L419" si="61">I356/K356</f>
        <v>119.920631662086</v>
      </c>
      <c r="M356" s="15">
        <f t="shared" ref="M356:M419" si="62">C356/L356</f>
        <v>749.12047038859998</v>
      </c>
      <c r="N356" s="16">
        <f t="shared" ref="N356:N419" si="63">J356/G356</f>
        <v>0.44594688104026797</v>
      </c>
      <c r="O356" s="17">
        <f t="shared" ref="O356:O419" si="64">LN(L356/(3.14*H356^2/4))</f>
        <v>0.59049471423250199</v>
      </c>
    </row>
    <row r="357" ht="14.25">
      <c r="A357" s="13">
        <v>34.299999999999997</v>
      </c>
      <c r="B357" s="13">
        <v>7.4947999999999997</v>
      </c>
      <c r="C357" s="18">
        <v>90126</v>
      </c>
      <c r="G357" s="19">
        <f t="shared" si="56"/>
        <v>14.9</v>
      </c>
      <c r="H357" s="19">
        <f t="shared" si="57"/>
        <v>9.1999999999999993</v>
      </c>
      <c r="I357" s="5">
        <f t="shared" si="58"/>
        <v>989.99176</v>
      </c>
      <c r="J357" s="20">
        <f t="shared" si="59"/>
        <v>6.6626215789999996</v>
      </c>
      <c r="K357" s="21">
        <f t="shared" si="60"/>
        <v>8.2373784210000007</v>
      </c>
      <c r="L357" s="5">
        <f t="shared" si="61"/>
        <v>120.182867582744</v>
      </c>
      <c r="M357" s="15">
        <f t="shared" si="62"/>
        <v>749.907218996496</v>
      </c>
      <c r="N357" s="16">
        <f t="shared" si="63"/>
        <v>0.44715581067114102</v>
      </c>
      <c r="O357" s="17">
        <f t="shared" si="64"/>
        <v>0.59267907244263196</v>
      </c>
    </row>
    <row r="358" ht="14.25">
      <c r="A358" s="13">
        <v>34.399999999999999</v>
      </c>
      <c r="B358" s="13">
        <v>7.5157999999999996</v>
      </c>
      <c r="C358" s="18">
        <v>90554</v>
      </c>
      <c r="G358" s="19">
        <f t="shared" si="56"/>
        <v>14.9</v>
      </c>
      <c r="H358" s="19">
        <f t="shared" si="57"/>
        <v>9.1999999999999993</v>
      </c>
      <c r="I358" s="5">
        <f t="shared" si="58"/>
        <v>989.99176</v>
      </c>
      <c r="J358" s="20">
        <f t="shared" si="59"/>
        <v>6.6796696410000003</v>
      </c>
      <c r="K358" s="21">
        <f t="shared" si="60"/>
        <v>8.2203303590000001</v>
      </c>
      <c r="L358" s="5">
        <f t="shared" si="61"/>
        <v>120.432113645665</v>
      </c>
      <c r="M358" s="15">
        <f t="shared" si="62"/>
        <v>751.90908187850596</v>
      </c>
      <c r="N358" s="16">
        <f t="shared" si="63"/>
        <v>0.44829997590603998</v>
      </c>
      <c r="O358" s="17">
        <f t="shared" si="64"/>
        <v>0.59475081503154004</v>
      </c>
    </row>
    <row r="359" ht="14.25">
      <c r="A359" s="13">
        <v>34.5</v>
      </c>
      <c r="B359" s="13">
        <v>7.5365000000000002</v>
      </c>
      <c r="C359" s="18">
        <v>90964</v>
      </c>
      <c r="G359" s="19">
        <f t="shared" si="56"/>
        <v>14.9</v>
      </c>
      <c r="H359" s="19">
        <f t="shared" si="57"/>
        <v>9.1999999999999993</v>
      </c>
      <c r="I359" s="5">
        <f t="shared" si="58"/>
        <v>989.99176</v>
      </c>
      <c r="J359" s="20">
        <f t="shared" si="59"/>
        <v>6.6965839059999999</v>
      </c>
      <c r="K359" s="21">
        <f t="shared" si="60"/>
        <v>8.2034160939999996</v>
      </c>
      <c r="L359" s="5">
        <f t="shared" si="61"/>
        <v>120.680427355633</v>
      </c>
      <c r="M359" s="15">
        <f t="shared" si="62"/>
        <v>753.75934601174504</v>
      </c>
      <c r="N359" s="16">
        <f t="shared" si="63"/>
        <v>0.44943516147651003</v>
      </c>
      <c r="O359" s="17">
        <f t="shared" si="64"/>
        <v>0.59681054860430405</v>
      </c>
    </row>
    <row r="360" ht="14.25">
      <c r="A360" s="13">
        <v>34.600000000000001</v>
      </c>
      <c r="B360" s="13">
        <v>7.5568</v>
      </c>
      <c r="C360" s="18">
        <v>91042</v>
      </c>
      <c r="G360" s="19">
        <f t="shared" si="56"/>
        <v>14.9</v>
      </c>
      <c r="H360" s="19">
        <f t="shared" si="57"/>
        <v>9.1999999999999993</v>
      </c>
      <c r="I360" s="5">
        <f t="shared" si="58"/>
        <v>989.99176</v>
      </c>
      <c r="J360" s="20">
        <f t="shared" si="59"/>
        <v>6.7161636930000004</v>
      </c>
      <c r="K360" s="21">
        <f t="shared" si="60"/>
        <v>8.183836307</v>
      </c>
      <c r="L360" s="5">
        <f t="shared" si="61"/>
        <v>120.96915466811301</v>
      </c>
      <c r="M360" s="15">
        <f t="shared" si="62"/>
        <v>752.60507730073903</v>
      </c>
      <c r="N360" s="16">
        <f t="shared" si="63"/>
        <v>0.45074924114094</v>
      </c>
      <c r="O360" s="17">
        <f t="shared" si="64"/>
        <v>0.59920018609058801</v>
      </c>
    </row>
    <row r="361" ht="14.25">
      <c r="A361" s="13">
        <v>34.700000000000003</v>
      </c>
      <c r="B361" s="13">
        <v>7.5776000000000003</v>
      </c>
      <c r="C361" s="18">
        <v>91293</v>
      </c>
      <c r="G361" s="19">
        <f t="shared" si="56"/>
        <v>14.9</v>
      </c>
      <c r="H361" s="19">
        <f t="shared" si="57"/>
        <v>9.1999999999999993</v>
      </c>
      <c r="I361" s="5">
        <f t="shared" si="58"/>
        <v>989.99176</v>
      </c>
      <c r="J361" s="20">
        <f t="shared" si="59"/>
        <v>6.7346460844999996</v>
      </c>
      <c r="K361" s="21">
        <f t="shared" si="60"/>
        <v>8.1653539155000008</v>
      </c>
      <c r="L361" s="5">
        <f t="shared" si="61"/>
        <v>121.24297002249099</v>
      </c>
      <c r="M361" s="15">
        <f t="shared" si="62"/>
        <v>752.97561568365097</v>
      </c>
      <c r="N361" s="16">
        <f t="shared" si="63"/>
        <v>0.45198967010067098</v>
      </c>
      <c r="O361" s="17">
        <f t="shared" si="64"/>
        <v>0.60146114203052703</v>
      </c>
    </row>
    <row r="362" ht="14.25">
      <c r="A362" s="13">
        <v>34.799999999999997</v>
      </c>
      <c r="B362" s="13">
        <v>7.5983999999999998</v>
      </c>
      <c r="C362" s="18">
        <v>91587</v>
      </c>
      <c r="G362" s="19">
        <f t="shared" si="56"/>
        <v>14.9</v>
      </c>
      <c r="H362" s="19">
        <f t="shared" si="57"/>
        <v>9.1999999999999993</v>
      </c>
      <c r="I362" s="5">
        <f t="shared" si="58"/>
        <v>989.99176</v>
      </c>
      <c r="J362" s="20">
        <f t="shared" si="59"/>
        <v>6.7527314355000003</v>
      </c>
      <c r="K362" s="21">
        <f t="shared" si="60"/>
        <v>8.1472685644999991</v>
      </c>
      <c r="L362" s="5">
        <f t="shared" si="61"/>
        <v>121.512105825709</v>
      </c>
      <c r="M362" s="15">
        <f t="shared" si="62"/>
        <v>753.72737043474206</v>
      </c>
      <c r="N362" s="16">
        <f t="shared" si="63"/>
        <v>0.45320345204697998</v>
      </c>
      <c r="O362" s="17">
        <f t="shared" si="64"/>
        <v>0.60367848733255602</v>
      </c>
    </row>
    <row r="363" ht="14.25">
      <c r="A363" s="13">
        <v>34.899999999999999</v>
      </c>
      <c r="B363" s="13">
        <v>7.6186999999999996</v>
      </c>
      <c r="C363" s="18">
        <v>92108</v>
      </c>
      <c r="G363" s="19">
        <f t="shared" si="56"/>
        <v>14.9</v>
      </c>
      <c r="H363" s="19">
        <f t="shared" si="57"/>
        <v>9.1999999999999993</v>
      </c>
      <c r="I363" s="5">
        <f t="shared" si="58"/>
        <v>989.99176</v>
      </c>
      <c r="J363" s="20">
        <f t="shared" si="59"/>
        <v>6.7682207820000002</v>
      </c>
      <c r="K363" s="21">
        <f t="shared" si="60"/>
        <v>8.1317792180000001</v>
      </c>
      <c r="L363" s="5">
        <f t="shared" si="61"/>
        <v>121.743561090372</v>
      </c>
      <c r="M363" s="15">
        <f t="shared" si="62"/>
        <v>756.57389331356103</v>
      </c>
      <c r="N363" s="16">
        <f t="shared" si="63"/>
        <v>0.454243005503356</v>
      </c>
      <c r="O363" s="17">
        <f t="shared" si="64"/>
        <v>0.60558146733252705</v>
      </c>
    </row>
    <row r="364" ht="14.25">
      <c r="A364" s="13">
        <v>35</v>
      </c>
      <c r="B364" s="13">
        <v>7.6395</v>
      </c>
      <c r="C364" s="18">
        <v>92208</v>
      </c>
      <c r="G364" s="19">
        <f t="shared" si="56"/>
        <v>14.9</v>
      </c>
      <c r="H364" s="19">
        <f t="shared" si="57"/>
        <v>9.1999999999999993</v>
      </c>
      <c r="I364" s="5">
        <f t="shared" si="58"/>
        <v>989.99176</v>
      </c>
      <c r="J364" s="20">
        <f t="shared" si="59"/>
        <v>6.7880974319999998</v>
      </c>
      <c r="K364" s="21">
        <f t="shared" si="60"/>
        <v>8.1119025679999996</v>
      </c>
      <c r="L364" s="5">
        <f t="shared" si="61"/>
        <v>122.04187016561799</v>
      </c>
      <c r="M364" s="15">
        <f t="shared" si="62"/>
        <v>755.54397744698804</v>
      </c>
      <c r="N364" s="16">
        <f t="shared" si="63"/>
        <v>0.45557700885906</v>
      </c>
      <c r="O364" s="17">
        <f t="shared" si="64"/>
        <v>0.60802877702284297</v>
      </c>
    </row>
    <row r="365" ht="14.25">
      <c r="A365" s="13">
        <v>35.100000000000001</v>
      </c>
      <c r="B365" s="13">
        <v>7.6601999999999997</v>
      </c>
      <c r="C365" s="18">
        <v>92580</v>
      </c>
      <c r="G365" s="19">
        <f t="shared" si="56"/>
        <v>14.9</v>
      </c>
      <c r="H365" s="19">
        <f t="shared" si="57"/>
        <v>9.1999999999999993</v>
      </c>
      <c r="I365" s="5">
        <f t="shared" si="58"/>
        <v>989.99176</v>
      </c>
      <c r="J365" s="20">
        <f t="shared" si="59"/>
        <v>6.8053625699999998</v>
      </c>
      <c r="K365" s="21">
        <f t="shared" si="60"/>
        <v>8.0946374300000006</v>
      </c>
      <c r="L365" s="5">
        <f t="shared" si="61"/>
        <v>122.302174564476</v>
      </c>
      <c r="M365" s="15">
        <f t="shared" si="62"/>
        <v>756.97754622664797</v>
      </c>
      <c r="N365" s="16">
        <f t="shared" si="63"/>
        <v>0.45673574295302</v>
      </c>
      <c r="O365" s="17">
        <f t="shared" si="64"/>
        <v>0.61015941620104697</v>
      </c>
    </row>
    <row r="366" ht="14.25">
      <c r="A366" s="13">
        <v>35.200000000000003</v>
      </c>
      <c r="B366" s="13">
        <v>7.6814</v>
      </c>
      <c r="C366" s="18">
        <v>92792</v>
      </c>
      <c r="G366" s="19">
        <f t="shared" si="56"/>
        <v>14.9</v>
      </c>
      <c r="H366" s="19">
        <f t="shared" si="57"/>
        <v>9.1999999999999993</v>
      </c>
      <c r="I366" s="5">
        <f t="shared" si="58"/>
        <v>989.99176</v>
      </c>
      <c r="J366" s="20">
        <f t="shared" si="59"/>
        <v>6.8246050680000003</v>
      </c>
      <c r="K366" s="21">
        <f t="shared" si="60"/>
        <v>8.075394932</v>
      </c>
      <c r="L366" s="5">
        <f t="shared" si="61"/>
        <v>122.593602955195</v>
      </c>
      <c r="M366" s="15">
        <f t="shared" si="62"/>
        <v>756.90735701693495</v>
      </c>
      <c r="N366" s="16">
        <f t="shared" si="63"/>
        <v>0.45802718577181201</v>
      </c>
      <c r="O366" s="17">
        <f t="shared" si="64"/>
        <v>0.61253943705103397</v>
      </c>
    </row>
    <row r="367" ht="14.25">
      <c r="A367" s="13">
        <v>35.299999999999997</v>
      </c>
      <c r="B367" s="13">
        <v>7.702</v>
      </c>
      <c r="C367" s="18">
        <v>93079</v>
      </c>
      <c r="G367" s="19">
        <f t="shared" si="56"/>
        <v>14.9</v>
      </c>
      <c r="H367" s="19">
        <f t="shared" si="57"/>
        <v>9.1999999999999993</v>
      </c>
      <c r="I367" s="5">
        <f t="shared" si="58"/>
        <v>989.99176</v>
      </c>
      <c r="J367" s="20">
        <f t="shared" si="59"/>
        <v>6.8425550534999999</v>
      </c>
      <c r="K367" s="21">
        <f t="shared" si="60"/>
        <v>8.0574449465000004</v>
      </c>
      <c r="L367" s="5">
        <f t="shared" si="61"/>
        <v>122.86671104467599</v>
      </c>
      <c r="M367" s="15">
        <f t="shared" si="62"/>
        <v>757.56076815757899</v>
      </c>
      <c r="N367" s="16">
        <f t="shared" si="63"/>
        <v>0.45923188278523502</v>
      </c>
      <c r="O367" s="17">
        <f t="shared" si="64"/>
        <v>0.61476471084564299</v>
      </c>
    </row>
    <row r="368" ht="14.25">
      <c r="A368" s="13">
        <v>35.399999999999999</v>
      </c>
      <c r="B368" s="13">
        <v>7.7226999999999997</v>
      </c>
      <c r="C368" s="18">
        <v>93471</v>
      </c>
      <c r="G368" s="19">
        <f t="shared" si="56"/>
        <v>14.9</v>
      </c>
      <c r="H368" s="19">
        <f t="shared" si="57"/>
        <v>9.1999999999999993</v>
      </c>
      <c r="I368" s="5">
        <f t="shared" si="58"/>
        <v>989.99176</v>
      </c>
      <c r="J368" s="20">
        <f t="shared" si="59"/>
        <v>6.8596355215000004</v>
      </c>
      <c r="K368" s="21">
        <f t="shared" si="60"/>
        <v>8.0403644785000008</v>
      </c>
      <c r="L368" s="5">
        <f t="shared" si="61"/>
        <v>123.127721715508</v>
      </c>
      <c r="M368" s="15">
        <f t="shared" si="62"/>
        <v>759.13854896112798</v>
      </c>
      <c r="N368" s="16">
        <f t="shared" si="63"/>
        <v>0.46037822291946301</v>
      </c>
      <c r="O368" s="17">
        <f t="shared" si="64"/>
        <v>0.61688679764128795</v>
      </c>
    </row>
    <row r="369" ht="14.25">
      <c r="A369" s="13">
        <v>35.5</v>
      </c>
      <c r="B369" s="13">
        <v>7.7434000000000003</v>
      </c>
      <c r="C369" s="18">
        <v>93688</v>
      </c>
      <c r="G369" s="19">
        <f t="shared" si="56"/>
        <v>14.9</v>
      </c>
      <c r="H369" s="19">
        <f t="shared" si="57"/>
        <v>9.1999999999999993</v>
      </c>
      <c r="I369" s="5">
        <f t="shared" si="58"/>
        <v>989.99176</v>
      </c>
      <c r="J369" s="20">
        <f t="shared" si="59"/>
        <v>6.8783318519999996</v>
      </c>
      <c r="K369" s="21">
        <f t="shared" si="60"/>
        <v>8.0216681479999998</v>
      </c>
      <c r="L369" s="5">
        <f t="shared" si="61"/>
        <v>123.414699004574</v>
      </c>
      <c r="M369" s="15">
        <f t="shared" si="62"/>
        <v>759.13161686297701</v>
      </c>
      <c r="N369" s="16">
        <f t="shared" si="63"/>
        <v>0.46163301020134201</v>
      </c>
      <c r="O369" s="17">
        <f t="shared" si="64"/>
        <v>0.619214814197939</v>
      </c>
    </row>
    <row r="370" ht="14.25">
      <c r="A370" s="13">
        <v>35.600000000000001</v>
      </c>
      <c r="B370" s="13">
        <v>7.7640000000000002</v>
      </c>
      <c r="C370" s="18">
        <v>94255</v>
      </c>
      <c r="G370" s="19">
        <f t="shared" si="56"/>
        <v>14.9</v>
      </c>
      <c r="H370" s="19">
        <f t="shared" si="57"/>
        <v>9.1999999999999993</v>
      </c>
      <c r="I370" s="5">
        <f t="shared" si="58"/>
        <v>989.99176</v>
      </c>
      <c r="J370" s="20">
        <f t="shared" si="59"/>
        <v>6.8936964574999999</v>
      </c>
      <c r="K370" s="21">
        <f t="shared" si="60"/>
        <v>8.0063035424999995</v>
      </c>
      <c r="L370" s="5">
        <f t="shared" si="61"/>
        <v>123.651539658072</v>
      </c>
      <c r="M370" s="15">
        <f t="shared" si="62"/>
        <v>762.26305196554097</v>
      </c>
      <c r="N370" s="16">
        <f t="shared" si="63"/>
        <v>0.46266419177852303</v>
      </c>
      <c r="O370" s="17">
        <f t="shared" si="64"/>
        <v>0.62113203872304601</v>
      </c>
    </row>
    <row r="371" ht="14.25">
      <c r="A371" s="13">
        <v>35.700000000000003</v>
      </c>
      <c r="B371" s="13">
        <v>7.7846000000000002</v>
      </c>
      <c r="C371" s="18">
        <v>94507</v>
      </c>
      <c r="G371" s="19">
        <f t="shared" si="56"/>
        <v>14.9</v>
      </c>
      <c r="H371" s="19">
        <f t="shared" si="57"/>
        <v>9.1999999999999993</v>
      </c>
      <c r="I371" s="5">
        <f t="shared" si="58"/>
        <v>989.99176</v>
      </c>
      <c r="J371" s="20">
        <f t="shared" si="59"/>
        <v>6.9119696155000003</v>
      </c>
      <c r="K371" s="21">
        <f t="shared" si="60"/>
        <v>7.9880303845</v>
      </c>
      <c r="L371" s="5">
        <f t="shared" si="61"/>
        <v>123.934400890736</v>
      </c>
      <c r="M371" s="15">
        <f t="shared" si="62"/>
        <v>762.55663738851899</v>
      </c>
      <c r="N371" s="16">
        <f t="shared" si="63"/>
        <v>0.463890578221477</v>
      </c>
      <c r="O371" s="17">
        <f t="shared" si="64"/>
        <v>0.62341699363692704</v>
      </c>
    </row>
    <row r="372" ht="14.25">
      <c r="A372" s="13">
        <v>35.799999999999997</v>
      </c>
      <c r="B372" s="13">
        <v>7.8053999999999997</v>
      </c>
      <c r="C372" s="18">
        <v>94778</v>
      </c>
      <c r="G372" s="19">
        <f t="shared" si="56"/>
        <v>14.9</v>
      </c>
      <c r="H372" s="19">
        <f t="shared" si="57"/>
        <v>9.1999999999999993</v>
      </c>
      <c r="I372" s="5">
        <f t="shared" si="58"/>
        <v>989.99176</v>
      </c>
      <c r="J372" s="20">
        <f t="shared" si="59"/>
        <v>6.9302673370000001</v>
      </c>
      <c r="K372" s="21">
        <f t="shared" si="60"/>
        <v>7.9697326630000003</v>
      </c>
      <c r="L372" s="5">
        <f t="shared" si="61"/>
        <v>124.218942072687</v>
      </c>
      <c r="M372" s="15">
        <f t="shared" si="62"/>
        <v>762.99152463027997</v>
      </c>
      <c r="N372" s="16">
        <f t="shared" si="63"/>
        <v>0.46511861322147702</v>
      </c>
      <c r="O372" s="17">
        <f t="shared" si="64"/>
        <v>0.62571026362278204</v>
      </c>
    </row>
    <row r="373" ht="14.25">
      <c r="A373" s="13">
        <v>35.899999999999999</v>
      </c>
      <c r="B373" s="13">
        <v>7.8262</v>
      </c>
      <c r="C373" s="18">
        <v>94937</v>
      </c>
      <c r="G373" s="19">
        <f t="shared" si="56"/>
        <v>14.9</v>
      </c>
      <c r="H373" s="19">
        <f t="shared" si="57"/>
        <v>9.1999999999999993</v>
      </c>
      <c r="I373" s="5">
        <f t="shared" si="58"/>
        <v>989.99176</v>
      </c>
      <c r="J373" s="20">
        <f t="shared" si="59"/>
        <v>6.9495992104999997</v>
      </c>
      <c r="K373" s="21">
        <f t="shared" si="60"/>
        <v>7.9504007894999997</v>
      </c>
      <c r="L373" s="5">
        <f t="shared" si="61"/>
        <v>124.52098783591801</v>
      </c>
      <c r="M373" s="15">
        <f t="shared" si="62"/>
        <v>762.41765866087803</v>
      </c>
      <c r="N373" s="16">
        <f t="shared" si="63"/>
        <v>0.466416054395973</v>
      </c>
      <c r="O373" s="17">
        <f t="shared" si="64"/>
        <v>0.62813887178231997</v>
      </c>
    </row>
    <row r="374" ht="14.25">
      <c r="A374" s="13">
        <v>36</v>
      </c>
      <c r="B374" s="13">
        <v>7.8476999999999997</v>
      </c>
      <c r="C374" s="18">
        <v>95249</v>
      </c>
      <c r="G374" s="19">
        <f t="shared" si="56"/>
        <v>14.9</v>
      </c>
      <c r="H374" s="19">
        <f t="shared" si="57"/>
        <v>9.1999999999999993</v>
      </c>
      <c r="I374" s="5">
        <f t="shared" si="58"/>
        <v>989.99176</v>
      </c>
      <c r="J374" s="20">
        <f t="shared" si="59"/>
        <v>6.9682183584999997</v>
      </c>
      <c r="K374" s="21">
        <f t="shared" si="60"/>
        <v>7.9317816414999998</v>
      </c>
      <c r="L374" s="5">
        <f t="shared" si="61"/>
        <v>124.81328971794299</v>
      </c>
      <c r="M374" s="15">
        <f t="shared" si="62"/>
        <v>763.13187654333001</v>
      </c>
      <c r="N374" s="16">
        <f t="shared" si="63"/>
        <v>0.46766566164429502</v>
      </c>
      <c r="O374" s="17">
        <f t="shared" si="64"/>
        <v>0.63048353148015102</v>
      </c>
    </row>
    <row r="375" ht="14.25">
      <c r="A375" s="13">
        <v>36.100000000000001</v>
      </c>
      <c r="B375" s="13">
        <v>7.8684000000000003</v>
      </c>
      <c r="C375" s="18">
        <v>95669</v>
      </c>
      <c r="G375" s="19">
        <f t="shared" si="56"/>
        <v>14.9</v>
      </c>
      <c r="H375" s="19">
        <f t="shared" si="57"/>
        <v>9.1999999999999993</v>
      </c>
      <c r="I375" s="5">
        <f t="shared" si="58"/>
        <v>989.99176</v>
      </c>
      <c r="J375" s="20">
        <f t="shared" si="59"/>
        <v>6.9850402884999996</v>
      </c>
      <c r="K375" s="21">
        <f t="shared" si="60"/>
        <v>7.9149597114999999</v>
      </c>
      <c r="L375" s="5">
        <f t="shared" si="61"/>
        <v>125.078559599185</v>
      </c>
      <c r="M375" s="15">
        <f t="shared" si="62"/>
        <v>764.87129614037804</v>
      </c>
      <c r="N375" s="16">
        <f t="shared" si="63"/>
        <v>0.46879465023489902</v>
      </c>
      <c r="O375" s="17">
        <f t="shared" si="64"/>
        <v>0.63260660977668703</v>
      </c>
    </row>
    <row r="376" ht="14.25">
      <c r="A376" s="13">
        <v>36.200000000000003</v>
      </c>
      <c r="B376" s="13">
        <v>7.8890000000000002</v>
      </c>
      <c r="C376" s="18">
        <v>95891</v>
      </c>
      <c r="G376" s="19">
        <f t="shared" si="56"/>
        <v>14.9</v>
      </c>
      <c r="H376" s="19">
        <f t="shared" si="57"/>
        <v>9.1999999999999993</v>
      </c>
      <c r="I376" s="5">
        <f t="shared" si="58"/>
        <v>989.99176</v>
      </c>
      <c r="J376" s="20">
        <f t="shared" si="59"/>
        <v>7.0035904515</v>
      </c>
      <c r="K376" s="21">
        <f t="shared" si="60"/>
        <v>7.8964095485000003</v>
      </c>
      <c r="L376" s="5">
        <f t="shared" si="61"/>
        <v>125.37239284759001</v>
      </c>
      <c r="M376" s="15">
        <f t="shared" si="62"/>
        <v>764.84940441849096</v>
      </c>
      <c r="N376" s="16">
        <f t="shared" si="63"/>
        <v>0.47003962761745</v>
      </c>
      <c r="O376" s="17">
        <f t="shared" si="64"/>
        <v>0.63495304432084498</v>
      </c>
    </row>
    <row r="377" ht="14.25">
      <c r="A377" s="13">
        <v>36.299999999999997</v>
      </c>
      <c r="B377" s="13">
        <v>7.9097</v>
      </c>
      <c r="C377" s="18">
        <v>96208</v>
      </c>
      <c r="G377" s="19">
        <f t="shared" si="56"/>
        <v>14.9</v>
      </c>
      <c r="H377" s="19">
        <f t="shared" si="57"/>
        <v>9.1999999999999993</v>
      </c>
      <c r="I377" s="5">
        <f t="shared" si="58"/>
        <v>989.99176</v>
      </c>
      <c r="J377" s="20">
        <f t="shared" si="59"/>
        <v>7.0213634320000002</v>
      </c>
      <c r="K377" s="21">
        <f t="shared" si="60"/>
        <v>7.8786365680000001</v>
      </c>
      <c r="L377" s="5">
        <f t="shared" si="61"/>
        <v>125.65521349480299</v>
      </c>
      <c r="M377" s="15">
        <f t="shared" si="62"/>
        <v>765.65068272300005</v>
      </c>
      <c r="N377" s="16">
        <f t="shared" si="63"/>
        <v>0.47123244510067103</v>
      </c>
      <c r="O377" s="17">
        <f t="shared" si="64"/>
        <v>0.63720634841754997</v>
      </c>
    </row>
    <row r="378" ht="14.25">
      <c r="A378" s="13">
        <v>36.399999999999999</v>
      </c>
      <c r="B378" s="13">
        <v>7.9302999999999999</v>
      </c>
      <c r="C378" s="18">
        <v>96766</v>
      </c>
      <c r="G378" s="19">
        <f t="shared" si="56"/>
        <v>14.9</v>
      </c>
      <c r="H378" s="19">
        <f t="shared" si="57"/>
        <v>9.1999999999999993</v>
      </c>
      <c r="I378" s="5">
        <f t="shared" si="58"/>
        <v>989.99176</v>
      </c>
      <c r="J378" s="20">
        <f t="shared" si="59"/>
        <v>7.0368111390000001</v>
      </c>
      <c r="K378" s="21">
        <f t="shared" si="60"/>
        <v>7.8631888610000003</v>
      </c>
      <c r="L378" s="5">
        <f t="shared" si="61"/>
        <v>125.902070712072</v>
      </c>
      <c r="M378" s="15">
        <f t="shared" si="62"/>
        <v>768.58148124740603</v>
      </c>
      <c r="N378" s="16">
        <f t="shared" si="63"/>
        <v>0.47226920395973199</v>
      </c>
      <c r="O378" s="17">
        <f t="shared" si="64"/>
        <v>0.63916898128097399</v>
      </c>
    </row>
    <row r="379" ht="14.25">
      <c r="A379" s="13">
        <v>36.5</v>
      </c>
      <c r="B379" s="13">
        <v>7.9511000000000003</v>
      </c>
      <c r="C379" s="18">
        <v>97000</v>
      </c>
      <c r="G379" s="19">
        <f t="shared" si="56"/>
        <v>14.9</v>
      </c>
      <c r="H379" s="19">
        <f t="shared" si="57"/>
        <v>9.1999999999999993</v>
      </c>
      <c r="I379" s="5">
        <f t="shared" si="58"/>
        <v>989.99176</v>
      </c>
      <c r="J379" s="20">
        <f t="shared" si="59"/>
        <v>7.0554505000000001</v>
      </c>
      <c r="K379" s="21">
        <f t="shared" si="60"/>
        <v>7.8445495000000003</v>
      </c>
      <c r="L379" s="5">
        <f t="shared" si="61"/>
        <v>126.20122544959401</v>
      </c>
      <c r="M379" s="15">
        <f t="shared" si="62"/>
        <v>768.61377260352197</v>
      </c>
      <c r="N379" s="16">
        <f t="shared" si="63"/>
        <v>0.47352016778523498</v>
      </c>
      <c r="O379" s="17">
        <f t="shared" si="64"/>
        <v>0.64154225352683802</v>
      </c>
    </row>
    <row r="380" ht="14.25">
      <c r="A380" s="13">
        <v>36.600000000000001</v>
      </c>
      <c r="B380" s="13">
        <v>7.9718</v>
      </c>
      <c r="C380" s="18">
        <v>97411</v>
      </c>
      <c r="G380" s="19">
        <f t="shared" si="56"/>
        <v>14.9</v>
      </c>
      <c r="H380" s="19">
        <f t="shared" si="57"/>
        <v>9.1999999999999993</v>
      </c>
      <c r="I380" s="5">
        <f t="shared" si="58"/>
        <v>989.99176</v>
      </c>
      <c r="J380" s="20">
        <f t="shared" si="59"/>
        <v>7.0723555315000004</v>
      </c>
      <c r="K380" s="21">
        <f t="shared" si="60"/>
        <v>7.8276444685</v>
      </c>
      <c r="L380" s="5">
        <f t="shared" si="61"/>
        <v>126.473776879357</v>
      </c>
      <c r="M380" s="15">
        <f t="shared" si="62"/>
        <v>770.20709275504805</v>
      </c>
      <c r="N380" s="16">
        <f t="shared" si="63"/>
        <v>0.47465473365771799</v>
      </c>
      <c r="O380" s="17">
        <f t="shared" si="64"/>
        <v>0.64369958237184999</v>
      </c>
    </row>
    <row r="381" ht="14.25">
      <c r="A381" s="13">
        <v>36.700000000000003</v>
      </c>
      <c r="B381" s="13">
        <v>7.9926000000000004</v>
      </c>
      <c r="C381" s="18">
        <v>97689</v>
      </c>
      <c r="G381" s="19">
        <f t="shared" si="56"/>
        <v>14.9</v>
      </c>
      <c r="H381" s="19">
        <f t="shared" si="57"/>
        <v>9.1999999999999993</v>
      </c>
      <c r="I381" s="5">
        <f t="shared" si="58"/>
        <v>989.99176</v>
      </c>
      <c r="J381" s="20">
        <f t="shared" si="59"/>
        <v>7.0905886185</v>
      </c>
      <c r="K381" s="21">
        <f t="shared" si="60"/>
        <v>7.8094113815000004</v>
      </c>
      <c r="L381" s="5">
        <f t="shared" si="61"/>
        <v>126.769062562798</v>
      </c>
      <c r="M381" s="15">
        <f t="shared" si="62"/>
        <v>770.60599822300901</v>
      </c>
      <c r="N381" s="16">
        <f t="shared" si="63"/>
        <v>0.47587843077181202</v>
      </c>
      <c r="O381" s="17">
        <f t="shared" si="64"/>
        <v>0.64603161922560703</v>
      </c>
    </row>
    <row r="382" ht="14.25">
      <c r="A382" s="13">
        <v>36.799999999999997</v>
      </c>
      <c r="B382" s="13">
        <v>8.0138999999999996</v>
      </c>
      <c r="C382" s="18">
        <v>98018</v>
      </c>
      <c r="G382" s="19">
        <f t="shared" si="56"/>
        <v>14.9</v>
      </c>
      <c r="H382" s="19">
        <f t="shared" si="57"/>
        <v>9.1999999999999993</v>
      </c>
      <c r="I382" s="5">
        <f t="shared" si="58"/>
        <v>989.99176</v>
      </c>
      <c r="J382" s="20">
        <f t="shared" si="59"/>
        <v>7.1088507969999997</v>
      </c>
      <c r="K382" s="21">
        <f t="shared" si="60"/>
        <v>7.7911492029999998</v>
      </c>
      <c r="L382" s="5">
        <f t="shared" si="61"/>
        <v>127.066204767174</v>
      </c>
      <c r="M382" s="15">
        <f t="shared" si="62"/>
        <v>771.39315036284199</v>
      </c>
      <c r="N382" s="16">
        <f t="shared" si="63"/>
        <v>0.47710408033557</v>
      </c>
      <c r="O382" s="17">
        <f t="shared" si="64"/>
        <v>0.64837284109937499</v>
      </c>
    </row>
    <row r="383" ht="14.25">
      <c r="A383" s="13">
        <v>36.899999999999999</v>
      </c>
      <c r="B383" s="13">
        <v>8.0342000000000002</v>
      </c>
      <c r="C383" s="18">
        <v>98400</v>
      </c>
      <c r="G383" s="19">
        <f t="shared" si="56"/>
        <v>14.9</v>
      </c>
      <c r="H383" s="19">
        <f t="shared" si="57"/>
        <v>9.1999999999999993</v>
      </c>
      <c r="I383" s="5">
        <f t="shared" si="58"/>
        <v>989.99176</v>
      </c>
      <c r="J383" s="20">
        <f t="shared" si="59"/>
        <v>7.1256235999999999</v>
      </c>
      <c r="K383" s="21">
        <f t="shared" si="60"/>
        <v>7.7743764000000004</v>
      </c>
      <c r="L383" s="5">
        <f t="shared" si="61"/>
        <v>127.340343336091</v>
      </c>
      <c r="M383" s="15">
        <f t="shared" si="62"/>
        <v>772.73232835796603</v>
      </c>
      <c r="N383" s="16">
        <f t="shared" si="63"/>
        <v>0.47822977181208098</v>
      </c>
      <c r="O383" s="17">
        <f t="shared" si="64"/>
        <v>0.65052796389055301</v>
      </c>
    </row>
    <row r="384" ht="14.25">
      <c r="A384" s="13">
        <v>37</v>
      </c>
      <c r="B384" s="13">
        <v>8.0545000000000009</v>
      </c>
      <c r="C384" s="18">
        <v>98732</v>
      </c>
      <c r="G384" s="19">
        <f t="shared" si="56"/>
        <v>14.9</v>
      </c>
      <c r="H384" s="19">
        <f t="shared" si="57"/>
        <v>9.1999999999999993</v>
      </c>
      <c r="I384" s="5">
        <f t="shared" si="58"/>
        <v>989.99176</v>
      </c>
      <c r="J384" s="20">
        <f t="shared" si="59"/>
        <v>7.1428580779999997</v>
      </c>
      <c r="K384" s="21">
        <f t="shared" si="60"/>
        <v>7.7571419219999997</v>
      </c>
      <c r="L384" s="5">
        <f t="shared" si="61"/>
        <v>127.62326253079</v>
      </c>
      <c r="M384" s="15">
        <f t="shared" si="62"/>
        <v>773.62071805820301</v>
      </c>
      <c r="N384" s="16">
        <f t="shared" si="63"/>
        <v>0.47938644818791998</v>
      </c>
      <c r="O384" s="17">
        <f t="shared" si="64"/>
        <v>0.65274725561933</v>
      </c>
    </row>
    <row r="385" ht="14.25">
      <c r="A385" s="13">
        <v>37.100000000000001</v>
      </c>
      <c r="B385" s="13">
        <v>8.0748999999999995</v>
      </c>
      <c r="C385" s="18">
        <v>99040</v>
      </c>
      <c r="G385" s="19">
        <f t="shared" si="56"/>
        <v>14.9</v>
      </c>
      <c r="H385" s="19">
        <f t="shared" si="57"/>
        <v>9.1999999999999993</v>
      </c>
      <c r="I385" s="5">
        <f t="shared" si="58"/>
        <v>989.99176</v>
      </c>
      <c r="J385" s="20">
        <f t="shared" si="59"/>
        <v>7.1604141600000002</v>
      </c>
      <c r="K385" s="21">
        <f t="shared" si="60"/>
        <v>7.7395858400000002</v>
      </c>
      <c r="L385" s="5">
        <f t="shared" si="61"/>
        <v>127.91275663401601</v>
      </c>
      <c r="M385" s="15">
        <f t="shared" si="62"/>
        <v>774.27773903249499</v>
      </c>
      <c r="N385" s="16">
        <f t="shared" si="63"/>
        <v>0.48056470872483198</v>
      </c>
      <c r="O385" s="17">
        <f t="shared" si="64"/>
        <v>0.65501303582536496</v>
      </c>
    </row>
    <row r="386" ht="14.25">
      <c r="A386" s="13">
        <v>37.200000000000003</v>
      </c>
      <c r="B386" s="13">
        <v>8.0955999999999992</v>
      </c>
      <c r="C386" s="18">
        <v>99145</v>
      </c>
      <c r="G386" s="19">
        <f t="shared" si="56"/>
        <v>14.9</v>
      </c>
      <c r="H386" s="19">
        <f t="shared" si="57"/>
        <v>9.1999999999999993</v>
      </c>
      <c r="I386" s="5">
        <f t="shared" si="58"/>
        <v>989.99176</v>
      </c>
      <c r="J386" s="20">
        <f t="shared" si="59"/>
        <v>7.1801446425000002</v>
      </c>
      <c r="K386" s="21">
        <f t="shared" si="60"/>
        <v>7.7198553575000002</v>
      </c>
      <c r="L386" s="5">
        <f t="shared" si="61"/>
        <v>128.23967731962799</v>
      </c>
      <c r="M386" s="15">
        <f t="shared" si="62"/>
        <v>773.12265651517896</v>
      </c>
      <c r="N386" s="16">
        <f t="shared" si="63"/>
        <v>0.481888902181208</v>
      </c>
      <c r="O386" s="17">
        <f t="shared" si="64"/>
        <v>0.65756558516538099</v>
      </c>
    </row>
    <row r="387" ht="14.25">
      <c r="A387" s="13">
        <v>37.299999999999997</v>
      </c>
      <c r="B387" s="13">
        <v>8.1163000000000007</v>
      </c>
      <c r="C387" s="18">
        <v>99614</v>
      </c>
      <c r="G387" s="19">
        <f t="shared" si="56"/>
        <v>14.9</v>
      </c>
      <c r="H387" s="19">
        <f t="shared" si="57"/>
        <v>9.1999999999999993</v>
      </c>
      <c r="I387" s="5">
        <f t="shared" si="58"/>
        <v>989.99176</v>
      </c>
      <c r="J387" s="20">
        <f t="shared" si="59"/>
        <v>7.1965141309999998</v>
      </c>
      <c r="K387" s="21">
        <f t="shared" si="60"/>
        <v>7.7034858689999997</v>
      </c>
      <c r="L387" s="5">
        <f t="shared" si="61"/>
        <v>128.512179659325</v>
      </c>
      <c r="M387" s="15">
        <f t="shared" si="62"/>
        <v>775.13275600856105</v>
      </c>
      <c r="N387" s="16">
        <f t="shared" si="63"/>
        <v>0.48298752557046998</v>
      </c>
      <c r="O387" s="17">
        <f t="shared" si="64"/>
        <v>0.65968827627440796</v>
      </c>
    </row>
    <row r="388" ht="14.25">
      <c r="A388" s="13">
        <v>37.399999999999999</v>
      </c>
      <c r="B388" s="13">
        <v>8.1365999999999996</v>
      </c>
      <c r="C388" s="18">
        <v>99990</v>
      </c>
      <c r="G388" s="19">
        <f t="shared" si="56"/>
        <v>14.9</v>
      </c>
      <c r="H388" s="19">
        <f t="shared" si="57"/>
        <v>9.1999999999999993</v>
      </c>
      <c r="I388" s="5">
        <f t="shared" si="58"/>
        <v>989.99176</v>
      </c>
      <c r="J388" s="20">
        <f t="shared" si="59"/>
        <v>7.2133423350000001</v>
      </c>
      <c r="K388" s="21">
        <f t="shared" si="60"/>
        <v>7.6866576650000003</v>
      </c>
      <c r="L388" s="5">
        <f t="shared" si="61"/>
        <v>128.79352810360899</v>
      </c>
      <c r="M388" s="15">
        <f t="shared" si="62"/>
        <v>776.358885980374</v>
      </c>
      <c r="N388" s="16">
        <f t="shared" si="63"/>
        <v>0.48411693523489902</v>
      </c>
      <c r="O388" s="17">
        <f t="shared" si="64"/>
        <v>0.66187515785475104</v>
      </c>
    </row>
    <row r="389" ht="14.25">
      <c r="A389" s="13">
        <v>37.5</v>
      </c>
      <c r="B389" s="13">
        <v>8.1574000000000009</v>
      </c>
      <c r="C389" s="18">
        <v>100338</v>
      </c>
      <c r="G389" s="19">
        <f t="shared" si="56"/>
        <v>14.9</v>
      </c>
      <c r="H389" s="19">
        <f t="shared" si="57"/>
        <v>9.1999999999999993</v>
      </c>
      <c r="I389" s="5">
        <f t="shared" si="58"/>
        <v>989.99176</v>
      </c>
      <c r="J389" s="20">
        <f t="shared" si="59"/>
        <v>7.2309290769999999</v>
      </c>
      <c r="K389" s="21">
        <f t="shared" si="60"/>
        <v>7.6690709229999996</v>
      </c>
      <c r="L389" s="5">
        <f t="shared" si="61"/>
        <v>129.08887790187899</v>
      </c>
      <c r="M389" s="15">
        <f t="shared" si="62"/>
        <v>777.27842731940905</v>
      </c>
      <c r="N389" s="16">
        <f t="shared" si="63"/>
        <v>0.48529725348993302</v>
      </c>
      <c r="O389" s="17">
        <f t="shared" si="64"/>
        <v>0.66416573619997898</v>
      </c>
    </row>
    <row r="390" ht="14.25">
      <c r="A390" s="13">
        <v>37.600000000000001</v>
      </c>
      <c r="B390" s="13">
        <v>8.1788000000000007</v>
      </c>
      <c r="C390" s="18">
        <v>100688</v>
      </c>
      <c r="G390" s="19">
        <f t="shared" si="56"/>
        <v>14.9</v>
      </c>
      <c r="H390" s="19">
        <f t="shared" si="57"/>
        <v>9.1999999999999993</v>
      </c>
      <c r="I390" s="5">
        <f t="shared" si="58"/>
        <v>989.99176</v>
      </c>
      <c r="J390" s="20">
        <f t="shared" si="59"/>
        <v>7.2490973519999997</v>
      </c>
      <c r="K390" s="21">
        <f t="shared" si="60"/>
        <v>7.6509026479999998</v>
      </c>
      <c r="L390" s="5">
        <f t="shared" si="61"/>
        <v>129.39541980171299</v>
      </c>
      <c r="M390" s="15">
        <f t="shared" si="62"/>
        <v>778.14191688001904</v>
      </c>
      <c r="N390" s="16">
        <f t="shared" si="63"/>
        <v>0.48651660080536901</v>
      </c>
      <c r="O390" s="17">
        <f t="shared" si="64"/>
        <v>0.66653757887100495</v>
      </c>
    </row>
    <row r="391" ht="14.25">
      <c r="A391" s="13">
        <v>37.700000000000003</v>
      </c>
      <c r="B391" s="13">
        <v>8.1995000000000005</v>
      </c>
      <c r="C391" s="18">
        <v>101041</v>
      </c>
      <c r="G391" s="19">
        <f t="shared" si="56"/>
        <v>14.9</v>
      </c>
      <c r="H391" s="19">
        <f t="shared" si="57"/>
        <v>9.1999999999999993</v>
      </c>
      <c r="I391" s="5">
        <f t="shared" si="58"/>
        <v>989.99176</v>
      </c>
      <c r="J391" s="20">
        <f t="shared" si="59"/>
        <v>7.2665379264999999</v>
      </c>
      <c r="K391" s="21">
        <f t="shared" si="60"/>
        <v>7.6334620734999996</v>
      </c>
      <c r="L391" s="5">
        <f t="shared" si="61"/>
        <v>129.69105636049599</v>
      </c>
      <c r="M391" s="15">
        <f t="shared" si="62"/>
        <v>779.08996067655505</v>
      </c>
      <c r="N391" s="16">
        <f t="shared" si="63"/>
        <v>0.487687109161074</v>
      </c>
      <c r="O391" s="17">
        <f t="shared" si="64"/>
        <v>0.66881972567753301</v>
      </c>
    </row>
    <row r="392" ht="14.25">
      <c r="A392" s="13">
        <v>37.799999999999997</v>
      </c>
      <c r="B392" s="13">
        <v>8.2202000000000002</v>
      </c>
      <c r="C392" s="18">
        <v>101392</v>
      </c>
      <c r="G392" s="19">
        <f t="shared" si="56"/>
        <v>14.9</v>
      </c>
      <c r="H392" s="19">
        <f t="shared" si="57"/>
        <v>9.1999999999999993</v>
      </c>
      <c r="I392" s="5">
        <f t="shared" si="58"/>
        <v>989.99176</v>
      </c>
      <c r="J392" s="20">
        <f t="shared" si="59"/>
        <v>7.2839969680000003</v>
      </c>
      <c r="K392" s="21">
        <f t="shared" si="60"/>
        <v>7.6160030320000001</v>
      </c>
      <c r="L392" s="5">
        <f t="shared" si="61"/>
        <v>129.98836211597799</v>
      </c>
      <c r="M392" s="15">
        <f t="shared" si="62"/>
        <v>780.00828958469697</v>
      </c>
      <c r="N392" s="16">
        <f t="shared" si="63"/>
        <v>0.48885885691275199</v>
      </c>
      <c r="O392" s="17">
        <f t="shared" si="64"/>
        <v>0.67110951735318503</v>
      </c>
    </row>
    <row r="393" ht="14.25">
      <c r="A393" s="13">
        <v>37.899999999999999</v>
      </c>
      <c r="B393" s="13">
        <v>8.2400000000000002</v>
      </c>
      <c r="C393" s="18">
        <v>101641</v>
      </c>
      <c r="G393" s="19">
        <f t="shared" si="56"/>
        <v>14.9</v>
      </c>
      <c r="H393" s="19">
        <f t="shared" si="57"/>
        <v>9.1999999999999993</v>
      </c>
      <c r="I393" s="5">
        <f t="shared" si="58"/>
        <v>989.99176</v>
      </c>
      <c r="J393" s="20">
        <f t="shared" si="59"/>
        <v>7.3014978265000003</v>
      </c>
      <c r="K393" s="21">
        <f t="shared" si="60"/>
        <v>7.5985021735</v>
      </c>
      <c r="L393" s="5">
        <f t="shared" si="61"/>
        <v>130.28775111134701</v>
      </c>
      <c r="M393" s="15">
        <f t="shared" si="62"/>
        <v>780.12705824613499</v>
      </c>
      <c r="N393" s="16">
        <f t="shared" si="63"/>
        <v>0.490033411174497</v>
      </c>
      <c r="O393" s="17">
        <f t="shared" si="64"/>
        <v>0.67341006751663401</v>
      </c>
    </row>
    <row r="394" ht="14.25">
      <c r="A394" s="13">
        <v>38</v>
      </c>
      <c r="B394" s="13">
        <v>8.2601999999999993</v>
      </c>
      <c r="C394" s="18">
        <v>102064</v>
      </c>
      <c r="G394" s="19">
        <f t="shared" si="56"/>
        <v>14.9</v>
      </c>
      <c r="H394" s="19">
        <f t="shared" si="57"/>
        <v>9.1999999999999993</v>
      </c>
      <c r="I394" s="5">
        <f t="shared" si="58"/>
        <v>989.99176</v>
      </c>
      <c r="J394" s="20">
        <f t="shared" si="59"/>
        <v>7.317792056</v>
      </c>
      <c r="K394" s="21">
        <f t="shared" si="60"/>
        <v>7.5822079440000003</v>
      </c>
      <c r="L394" s="5">
        <f t="shared" si="61"/>
        <v>130.56774059901699</v>
      </c>
      <c r="M394" s="15">
        <f t="shared" si="62"/>
        <v>781.69385126641498</v>
      </c>
      <c r="N394" s="16">
        <f t="shared" si="63"/>
        <v>0.49112698362416102</v>
      </c>
      <c r="O394" s="17">
        <f t="shared" si="64"/>
        <v>0.67555677022438798</v>
      </c>
    </row>
    <row r="395" ht="14.25">
      <c r="A395" s="13">
        <v>38.100000000000001</v>
      </c>
      <c r="B395" s="13">
        <v>8.2804000000000002</v>
      </c>
      <c r="C395" s="18">
        <v>102368</v>
      </c>
      <c r="G395" s="19">
        <f t="shared" si="56"/>
        <v>14.9</v>
      </c>
      <c r="H395" s="19">
        <f t="shared" si="57"/>
        <v>9.1999999999999993</v>
      </c>
      <c r="I395" s="5">
        <f t="shared" si="58"/>
        <v>989.99176</v>
      </c>
      <c r="J395" s="20">
        <f t="shared" si="59"/>
        <v>7.3351850719999998</v>
      </c>
      <c r="K395" s="21">
        <f t="shared" si="60"/>
        <v>7.5648149279999997</v>
      </c>
      <c r="L395" s="5">
        <f t="shared" si="61"/>
        <v>130.86794183631599</v>
      </c>
      <c r="M395" s="15">
        <f t="shared" si="62"/>
        <v>782.22365663882294</v>
      </c>
      <c r="N395" s="16">
        <f t="shared" si="63"/>
        <v>0.49229430013422798</v>
      </c>
      <c r="O395" s="17">
        <f t="shared" si="64"/>
        <v>0.67785333025357397</v>
      </c>
    </row>
    <row r="396" ht="14.25">
      <c r="A396" s="13">
        <v>38.200000000000003</v>
      </c>
      <c r="B396" s="13">
        <v>8.3001000000000005</v>
      </c>
      <c r="C396" s="18">
        <v>102663</v>
      </c>
      <c r="G396" s="19">
        <f t="shared" si="56"/>
        <v>14.9</v>
      </c>
      <c r="H396" s="19">
        <f t="shared" si="57"/>
        <v>9.1999999999999993</v>
      </c>
      <c r="I396" s="5">
        <f t="shared" si="58"/>
        <v>989.99176</v>
      </c>
      <c r="J396" s="20">
        <f t="shared" si="59"/>
        <v>7.3521611895000003</v>
      </c>
      <c r="K396" s="21">
        <f t="shared" si="60"/>
        <v>7.5478388105000001</v>
      </c>
      <c r="L396" s="5">
        <f t="shared" si="61"/>
        <v>131.162281661712</v>
      </c>
      <c r="M396" s="15">
        <f t="shared" si="62"/>
        <v>782.71739938760902</v>
      </c>
      <c r="N396" s="16">
        <f t="shared" si="63"/>
        <v>0.493433636879195</v>
      </c>
      <c r="O396" s="17">
        <f t="shared" si="64"/>
        <v>0.68009994093280801</v>
      </c>
    </row>
    <row r="397" ht="14.25">
      <c r="A397" s="13">
        <v>38.299999999999997</v>
      </c>
      <c r="B397" s="13">
        <v>8.3208000000000002</v>
      </c>
      <c r="C397" s="18">
        <v>103061</v>
      </c>
      <c r="G397" s="19">
        <f t="shared" si="56"/>
        <v>14.9</v>
      </c>
      <c r="H397" s="19">
        <f t="shared" si="57"/>
        <v>9.1999999999999993</v>
      </c>
      <c r="I397" s="5">
        <f t="shared" si="58"/>
        <v>989.99176</v>
      </c>
      <c r="J397" s="20">
        <f t="shared" si="59"/>
        <v>7.3691862564999999</v>
      </c>
      <c r="K397" s="21">
        <f t="shared" si="60"/>
        <v>7.5308137435000004</v>
      </c>
      <c r="L397" s="5">
        <f t="shared" si="61"/>
        <v>131.458802955322</v>
      </c>
      <c r="M397" s="15">
        <f t="shared" si="62"/>
        <v>783.979449706585</v>
      </c>
      <c r="N397" s="16">
        <f t="shared" si="63"/>
        <v>0.49457625882550299</v>
      </c>
      <c r="O397" s="17">
        <f t="shared" si="64"/>
        <v>0.68235811011254499</v>
      </c>
    </row>
    <row r="398" ht="14.25">
      <c r="A398" s="13">
        <v>38.399999999999999</v>
      </c>
      <c r="B398" s="13">
        <v>8.3422000000000001</v>
      </c>
      <c r="C398" s="18">
        <v>103412</v>
      </c>
      <c r="G398" s="19">
        <f t="shared" ref="G398:G461" si="65">$G$11</f>
        <v>14.9</v>
      </c>
      <c r="H398" s="19">
        <f t="shared" ref="H398:H461" si="66">$H$11</f>
        <v>9.1999999999999993</v>
      </c>
      <c r="I398" s="5">
        <f t="shared" si="58"/>
        <v>989.99176</v>
      </c>
      <c r="J398" s="20">
        <f t="shared" si="59"/>
        <v>7.3873452979999996</v>
      </c>
      <c r="K398" s="21">
        <f t="shared" si="60"/>
        <v>7.5126547019999999</v>
      </c>
      <c r="L398" s="5">
        <f t="shared" si="61"/>
        <v>131.77655559444901</v>
      </c>
      <c r="M398" s="15">
        <f t="shared" si="62"/>
        <v>784.75264081311605</v>
      </c>
      <c r="N398" s="16">
        <f t="shared" si="63"/>
        <v>0.495794986442953</v>
      </c>
      <c r="O398" s="17">
        <f t="shared" si="64"/>
        <v>0.68477232068979998</v>
      </c>
    </row>
    <row r="399" ht="14.25">
      <c r="A399" s="13">
        <v>38.5</v>
      </c>
      <c r="B399" s="13">
        <v>8.3623999999999992</v>
      </c>
      <c r="C399" s="18">
        <v>103763</v>
      </c>
      <c r="G399" s="19">
        <f t="shared" si="65"/>
        <v>14.9</v>
      </c>
      <c r="H399" s="19">
        <f t="shared" si="66"/>
        <v>9.1999999999999993</v>
      </c>
      <c r="I399" s="5">
        <f t="shared" si="58"/>
        <v>989.99176</v>
      </c>
      <c r="J399" s="20">
        <f t="shared" si="59"/>
        <v>7.4043043395000003</v>
      </c>
      <c r="K399" s="21">
        <f t="shared" si="60"/>
        <v>7.4956956605</v>
      </c>
      <c r="L399" s="5">
        <f t="shared" si="61"/>
        <v>132.07470058008801</v>
      </c>
      <c r="M399" s="15">
        <f t="shared" si="62"/>
        <v>785.63872978140898</v>
      </c>
      <c r="N399" s="16">
        <f t="shared" si="63"/>
        <v>0.49693317714765101</v>
      </c>
      <c r="O399" s="17">
        <f t="shared" si="64"/>
        <v>0.68703226909297299</v>
      </c>
    </row>
    <row r="400" ht="14.25">
      <c r="A400" s="13">
        <v>38.600000000000001</v>
      </c>
      <c r="B400" s="13">
        <v>8.3821999999999992</v>
      </c>
      <c r="C400" s="18">
        <v>104104</v>
      </c>
      <c r="G400" s="19">
        <f t="shared" si="65"/>
        <v>14.9</v>
      </c>
      <c r="H400" s="19">
        <f t="shared" si="66"/>
        <v>9.1999999999999993</v>
      </c>
      <c r="I400" s="5">
        <f t="shared" si="58"/>
        <v>989.99176</v>
      </c>
      <c r="J400" s="20">
        <f t="shared" si="59"/>
        <v>7.4209557159999999</v>
      </c>
      <c r="K400" s="21">
        <f t="shared" si="60"/>
        <v>7.4790442840000004</v>
      </c>
      <c r="L400" s="5">
        <f t="shared" si="61"/>
        <v>132.36875226396199</v>
      </c>
      <c r="M400" s="15">
        <f t="shared" si="62"/>
        <v>786.46960267784095</v>
      </c>
      <c r="N400" s="16">
        <f t="shared" si="63"/>
        <v>0.49805071919463101</v>
      </c>
      <c r="O400" s="17">
        <f t="shared" si="64"/>
        <v>0.68925619864696397</v>
      </c>
    </row>
    <row r="401" ht="14.25">
      <c r="A401" s="13">
        <v>38.700000000000003</v>
      </c>
      <c r="B401" s="13">
        <v>8.4443000000000001</v>
      </c>
      <c r="C401" s="18">
        <v>105113</v>
      </c>
      <c r="G401" s="19">
        <f t="shared" si="65"/>
        <v>14.9</v>
      </c>
      <c r="H401" s="19">
        <f t="shared" si="66"/>
        <v>9.1999999999999993</v>
      </c>
      <c r="I401" s="5">
        <f t="shared" si="58"/>
        <v>989.99176</v>
      </c>
      <c r="J401" s="20">
        <f t="shared" si="59"/>
        <v>7.4737391144999998</v>
      </c>
      <c r="K401" s="21">
        <f t="shared" si="60"/>
        <v>7.4262608854999996</v>
      </c>
      <c r="L401" s="5">
        <f t="shared" si="61"/>
        <v>133.309585437941</v>
      </c>
      <c r="M401" s="15">
        <f t="shared" si="62"/>
        <v>788.48793696784105</v>
      </c>
      <c r="N401" s="16">
        <f t="shared" si="63"/>
        <v>0.50159322916107396</v>
      </c>
      <c r="O401" s="17">
        <f t="shared" si="64"/>
        <v>0.69633872645083805</v>
      </c>
    </row>
    <row r="402" ht="14.25">
      <c r="A402" s="13">
        <v>38.799999999999997</v>
      </c>
      <c r="B402" s="13">
        <v>8.4649999999999999</v>
      </c>
      <c r="C402" s="18">
        <v>105532</v>
      </c>
      <c r="G402" s="19">
        <f t="shared" si="65"/>
        <v>14.9</v>
      </c>
      <c r="H402" s="19">
        <f t="shared" si="66"/>
        <v>9.1999999999999993</v>
      </c>
      <c r="I402" s="5">
        <f t="shared" si="58"/>
        <v>989.99176</v>
      </c>
      <c r="J402" s="20">
        <f t="shared" si="59"/>
        <v>7.4905702779999999</v>
      </c>
      <c r="K402" s="21">
        <f t="shared" si="60"/>
        <v>7.4094297219999996</v>
      </c>
      <c r="L402" s="5">
        <f t="shared" si="61"/>
        <v>133.61240974599301</v>
      </c>
      <c r="M402" s="15">
        <f t="shared" si="62"/>
        <v>789.83681381560598</v>
      </c>
      <c r="N402" s="16">
        <f t="shared" si="63"/>
        <v>0.50272283744966395</v>
      </c>
      <c r="O402" s="17">
        <f t="shared" si="64"/>
        <v>0.69860773719882896</v>
      </c>
    </row>
    <row r="403" ht="14.25">
      <c r="A403" s="13">
        <v>38.899999999999999</v>
      </c>
      <c r="B403" s="13">
        <v>8.4857999999999993</v>
      </c>
      <c r="C403" s="18">
        <v>105881</v>
      </c>
      <c r="G403" s="19">
        <f t="shared" si="65"/>
        <v>14.9</v>
      </c>
      <c r="H403" s="19">
        <f t="shared" si="66"/>
        <v>9.1999999999999993</v>
      </c>
      <c r="I403" s="5">
        <f t="shared" si="58"/>
        <v>989.99176</v>
      </c>
      <c r="J403" s="20">
        <f t="shared" si="59"/>
        <v>7.5081477865000004</v>
      </c>
      <c r="K403" s="21">
        <f t="shared" si="60"/>
        <v>7.3918522135</v>
      </c>
      <c r="L403" s="5">
        <f t="shared" si="61"/>
        <v>133.93013434331701</v>
      </c>
      <c r="M403" s="15">
        <f t="shared" si="62"/>
        <v>790.56890758120403</v>
      </c>
      <c r="N403" s="16">
        <f t="shared" si="63"/>
        <v>0.50390253600671098</v>
      </c>
      <c r="O403" s="17">
        <f t="shared" si="64"/>
        <v>0.70098287157433403</v>
      </c>
    </row>
    <row r="404" ht="14.25">
      <c r="A404" s="13">
        <v>39</v>
      </c>
      <c r="B404" s="13">
        <v>8.5063999999999993</v>
      </c>
      <c r="C404" s="18">
        <v>106190</v>
      </c>
      <c r="G404" s="19">
        <f t="shared" si="65"/>
        <v>14.9</v>
      </c>
      <c r="H404" s="19">
        <f t="shared" si="66"/>
        <v>9.1999999999999993</v>
      </c>
      <c r="I404" s="5">
        <f t="shared" si="58"/>
        <v>989.99176</v>
      </c>
      <c r="J404" s="20">
        <f t="shared" si="59"/>
        <v>7.5258946350000002</v>
      </c>
      <c r="K404" s="21">
        <f t="shared" si="60"/>
        <v>7.3741053650000001</v>
      </c>
      <c r="L404" s="5">
        <f t="shared" si="61"/>
        <v>134.252456535112</v>
      </c>
      <c r="M404" s="15">
        <f t="shared" si="62"/>
        <v>790.97249123502797</v>
      </c>
      <c r="N404" s="16">
        <f t="shared" si="63"/>
        <v>0.50509359966443002</v>
      </c>
      <c r="O404" s="17">
        <f t="shared" si="64"/>
        <v>0.70338662452442902</v>
      </c>
    </row>
    <row r="405" ht="14.25">
      <c r="A405" s="13">
        <v>39.100000000000001</v>
      </c>
      <c r="B405" s="13">
        <v>8.5273000000000003</v>
      </c>
      <c r="C405" s="18">
        <v>106602</v>
      </c>
      <c r="G405" s="19">
        <f t="shared" si="65"/>
        <v>14.9</v>
      </c>
      <c r="H405" s="19">
        <f t="shared" si="66"/>
        <v>9.1999999999999993</v>
      </c>
      <c r="I405" s="5">
        <f t="shared" si="58"/>
        <v>989.99176</v>
      </c>
      <c r="J405" s="20">
        <f t="shared" si="59"/>
        <v>7.5429904329999999</v>
      </c>
      <c r="K405" s="21">
        <f t="shared" si="60"/>
        <v>7.3570095670000004</v>
      </c>
      <c r="L405" s="5">
        <f t="shared" si="61"/>
        <v>134.56442471417</v>
      </c>
      <c r="M405" s="15">
        <f t="shared" si="62"/>
        <v>792.200466255734</v>
      </c>
      <c r="N405" s="16">
        <f t="shared" si="63"/>
        <v>0.50624096865771795</v>
      </c>
      <c r="O405" s="17">
        <f t="shared" si="64"/>
        <v>0.70570767160794901</v>
      </c>
    </row>
    <row r="406" ht="14.25">
      <c r="A406" s="13">
        <v>39.200000000000003</v>
      </c>
      <c r="B406" s="13">
        <v>8.548</v>
      </c>
      <c r="C406" s="18">
        <v>106932</v>
      </c>
      <c r="G406" s="19">
        <f t="shared" si="65"/>
        <v>14.9</v>
      </c>
      <c r="H406" s="19">
        <f t="shared" si="66"/>
        <v>9.1999999999999993</v>
      </c>
      <c r="I406" s="5">
        <f t="shared" si="58"/>
        <v>989.99176</v>
      </c>
      <c r="J406" s="20">
        <f t="shared" si="59"/>
        <v>7.560643378</v>
      </c>
      <c r="K406" s="21">
        <f t="shared" si="60"/>
        <v>7.3393566220000004</v>
      </c>
      <c r="L406" s="5">
        <f t="shared" si="61"/>
        <v>134.88808501721601</v>
      </c>
      <c r="M406" s="15">
        <f t="shared" si="62"/>
        <v>792.746075284207</v>
      </c>
      <c r="N406" s="16">
        <f t="shared" si="63"/>
        <v>0.507425730067114</v>
      </c>
      <c r="O406" s="17">
        <f t="shared" si="64"/>
        <v>0.708110027845271</v>
      </c>
    </row>
    <row r="407" ht="14.25">
      <c r="A407" s="13">
        <v>39.299999999999997</v>
      </c>
      <c r="B407" s="13">
        <v>8.5684000000000005</v>
      </c>
      <c r="C407" s="18">
        <v>107357</v>
      </c>
      <c r="G407" s="19">
        <f t="shared" si="65"/>
        <v>14.9</v>
      </c>
      <c r="H407" s="19">
        <f t="shared" si="66"/>
        <v>9.1999999999999993</v>
      </c>
      <c r="I407" s="5">
        <f t="shared" si="58"/>
        <v>989.99176</v>
      </c>
      <c r="J407" s="20">
        <f t="shared" si="59"/>
        <v>7.5771191404999998</v>
      </c>
      <c r="K407" s="21">
        <f t="shared" si="60"/>
        <v>7.3228808594999997</v>
      </c>
      <c r="L407" s="5">
        <f t="shared" si="61"/>
        <v>135.191569956471</v>
      </c>
      <c r="M407" s="15">
        <f t="shared" si="62"/>
        <v>794.110165556673</v>
      </c>
      <c r="N407" s="16">
        <f t="shared" si="63"/>
        <v>0.50853148593959696</v>
      </c>
      <c r="O407" s="17">
        <f t="shared" si="64"/>
        <v>0.71035740236164902</v>
      </c>
    </row>
    <row r="408" ht="14.25">
      <c r="A408" s="13">
        <v>39.399999999999999</v>
      </c>
      <c r="B408" s="13">
        <v>8.5891000000000002</v>
      </c>
      <c r="C408" s="18">
        <v>107724</v>
      </c>
      <c r="G408" s="19">
        <f t="shared" si="65"/>
        <v>14.9</v>
      </c>
      <c r="H408" s="19">
        <f t="shared" si="66"/>
        <v>9.1999999999999993</v>
      </c>
      <c r="I408" s="5">
        <f t="shared" si="58"/>
        <v>989.99176</v>
      </c>
      <c r="J408" s="20">
        <f t="shared" si="59"/>
        <v>7.5944304459999996</v>
      </c>
      <c r="K408" s="21">
        <f t="shared" si="60"/>
        <v>7.3055695539999999</v>
      </c>
      <c r="L408" s="5">
        <f t="shared" si="61"/>
        <v>135.51192041665701</v>
      </c>
      <c r="M408" s="15">
        <f t="shared" si="62"/>
        <v>794.94113631319101</v>
      </c>
      <c r="N408" s="16">
        <f t="shared" si="63"/>
        <v>0.50969331852348998</v>
      </c>
      <c r="O408" s="17">
        <f t="shared" si="64"/>
        <v>0.71272420309471296</v>
      </c>
    </row>
    <row r="409" ht="14.25">
      <c r="A409" s="13">
        <v>39.5</v>
      </c>
      <c r="B409" s="13">
        <v>8.6094000000000008</v>
      </c>
      <c r="C409" s="18">
        <v>108055</v>
      </c>
      <c r="G409" s="19">
        <f t="shared" si="65"/>
        <v>14.9</v>
      </c>
      <c r="H409" s="19">
        <f t="shared" si="66"/>
        <v>9.1999999999999993</v>
      </c>
      <c r="I409" s="5">
        <f t="shared" si="58"/>
        <v>989.99176</v>
      </c>
      <c r="J409" s="20">
        <f t="shared" si="59"/>
        <v>7.6116741575000004</v>
      </c>
      <c r="K409" s="21">
        <f t="shared" si="60"/>
        <v>7.2883258424999999</v>
      </c>
      <c r="L409" s="5">
        <f t="shared" si="61"/>
        <v>135.832532929183</v>
      </c>
      <c r="M409" s="15">
        <f t="shared" si="62"/>
        <v>795.501620045138</v>
      </c>
      <c r="N409" s="16">
        <f t="shared" si="63"/>
        <v>0.51085061459731596</v>
      </c>
      <c r="O409" s="17">
        <f t="shared" si="64"/>
        <v>0.71508734453929801</v>
      </c>
    </row>
    <row r="410" ht="14.25">
      <c r="A410" s="13">
        <v>39.600000000000001</v>
      </c>
      <c r="B410" s="13">
        <v>8.6292000000000009</v>
      </c>
      <c r="C410" s="18">
        <v>108384</v>
      </c>
      <c r="G410" s="19">
        <f t="shared" si="65"/>
        <v>14.9</v>
      </c>
      <c r="H410" s="19">
        <f t="shared" si="66"/>
        <v>9.1999999999999993</v>
      </c>
      <c r="I410" s="5">
        <f t="shared" si="58"/>
        <v>989.99176</v>
      </c>
      <c r="J410" s="20">
        <f t="shared" si="59"/>
        <v>7.628436336</v>
      </c>
      <c r="K410" s="21">
        <f t="shared" si="60"/>
        <v>7.2715636640000003</v>
      </c>
      <c r="L410" s="5">
        <f t="shared" si="61"/>
        <v>136.14564978661201</v>
      </c>
      <c r="M410" s="15">
        <f t="shared" si="62"/>
        <v>796.08860194854196</v>
      </c>
      <c r="N410" s="16">
        <f t="shared" si="63"/>
        <v>0.51197559302013396</v>
      </c>
      <c r="O410" s="17">
        <f t="shared" si="64"/>
        <v>0.71738986007665995</v>
      </c>
    </row>
    <row r="411" ht="14.25">
      <c r="A411" s="13">
        <v>39.700000000000003</v>
      </c>
      <c r="B411" s="13">
        <v>8.6499000000000006</v>
      </c>
      <c r="C411" s="18">
        <v>108764</v>
      </c>
      <c r="G411" s="19">
        <f t="shared" si="65"/>
        <v>14.9</v>
      </c>
      <c r="H411" s="19">
        <f t="shared" si="66"/>
        <v>9.1999999999999993</v>
      </c>
      <c r="I411" s="5">
        <f t="shared" si="58"/>
        <v>989.99176</v>
      </c>
      <c r="J411" s="20">
        <f t="shared" si="59"/>
        <v>7.6456276059999997</v>
      </c>
      <c r="K411" s="21">
        <f t="shared" si="60"/>
        <v>7.2543723939999998</v>
      </c>
      <c r="L411" s="5">
        <f t="shared" si="61"/>
        <v>136.46828508815</v>
      </c>
      <c r="M411" s="15">
        <f t="shared" si="62"/>
        <v>796.99103663349297</v>
      </c>
      <c r="N411" s="16">
        <f t="shared" si="63"/>
        <v>0.51312936953020105</v>
      </c>
      <c r="O411" s="17">
        <f t="shared" si="64"/>
        <v>0.71975683704222604</v>
      </c>
    </row>
    <row r="412" ht="14.25">
      <c r="A412" s="13">
        <v>39.799999999999997</v>
      </c>
      <c r="B412" s="13">
        <v>8.6700999999999997</v>
      </c>
      <c r="C412" s="18">
        <v>109120</v>
      </c>
      <c r="G412" s="19">
        <f t="shared" si="65"/>
        <v>14.9</v>
      </c>
      <c r="H412" s="19">
        <f t="shared" si="66"/>
        <v>9.1999999999999993</v>
      </c>
      <c r="I412" s="5">
        <f t="shared" si="58"/>
        <v>989.99176</v>
      </c>
      <c r="J412" s="20">
        <f t="shared" si="59"/>
        <v>7.6625404799999997</v>
      </c>
      <c r="K412" s="21">
        <f t="shared" si="60"/>
        <v>7.2374595199999998</v>
      </c>
      <c r="L412" s="5">
        <f t="shared" si="61"/>
        <v>136.78719131544099</v>
      </c>
      <c r="M412" s="15">
        <f t="shared" si="62"/>
        <v>797.73551127577105</v>
      </c>
      <c r="N412" s="16">
        <f t="shared" si="63"/>
        <v>0.51426446174496598</v>
      </c>
      <c r="O412" s="17">
        <f t="shared" si="64"/>
        <v>0.72209096315947796</v>
      </c>
    </row>
    <row r="413" ht="14.25">
      <c r="A413" s="13">
        <v>39.899999999999999</v>
      </c>
      <c r="B413" s="13">
        <v>8.6913</v>
      </c>
      <c r="C413" s="18">
        <v>109542</v>
      </c>
      <c r="G413" s="19">
        <f t="shared" si="65"/>
        <v>14.9</v>
      </c>
      <c r="H413" s="19">
        <f t="shared" si="66"/>
        <v>9.1999999999999993</v>
      </c>
      <c r="I413" s="5">
        <f t="shared" si="58"/>
        <v>989.99176</v>
      </c>
      <c r="J413" s="20">
        <f t="shared" si="59"/>
        <v>7.6798439429999998</v>
      </c>
      <c r="K413" s="21">
        <f t="shared" si="60"/>
        <v>7.2201560569999996</v>
      </c>
      <c r="L413" s="5">
        <f t="shared" si="61"/>
        <v>137.11500862092799</v>
      </c>
      <c r="M413" s="15">
        <f t="shared" si="62"/>
        <v>798.90597755671604</v>
      </c>
      <c r="N413" s="16">
        <f t="shared" si="63"/>
        <v>0.51542576798657702</v>
      </c>
      <c r="O413" s="17">
        <f t="shared" si="64"/>
        <v>0.72448464573733296</v>
      </c>
    </row>
    <row r="414" ht="14.25">
      <c r="A414" s="13">
        <v>40</v>
      </c>
      <c r="B414" s="13">
        <v>8.7111000000000001</v>
      </c>
      <c r="C414" s="18">
        <v>109869</v>
      </c>
      <c r="G414" s="19">
        <f t="shared" si="65"/>
        <v>14.9</v>
      </c>
      <c r="H414" s="19">
        <f t="shared" si="66"/>
        <v>9.1999999999999993</v>
      </c>
      <c r="I414" s="5">
        <f t="shared" si="58"/>
        <v>989.99176</v>
      </c>
      <c r="J414" s="20">
        <f t="shared" si="59"/>
        <v>7.6966245884999998</v>
      </c>
      <c r="K414" s="21">
        <f t="shared" si="60"/>
        <v>7.2033754114999997</v>
      </c>
      <c r="L414" s="5">
        <f t="shared" si="61"/>
        <v>137.43442531393001</v>
      </c>
      <c r="M414" s="15">
        <f t="shared" si="62"/>
        <v>799.42852563348004</v>
      </c>
      <c r="N414" s="16">
        <f t="shared" si="63"/>
        <v>0.51655198580536899</v>
      </c>
      <c r="O414" s="17">
        <f t="shared" si="64"/>
        <v>0.72681148963236697</v>
      </c>
    </row>
    <row r="415" ht="14.25">
      <c r="A415" s="13">
        <v>40.100000000000001</v>
      </c>
      <c r="B415" s="13">
        <v>8.7314000000000007</v>
      </c>
      <c r="C415" s="18">
        <v>110286</v>
      </c>
      <c r="G415" s="19">
        <f t="shared" si="65"/>
        <v>14.9</v>
      </c>
      <c r="H415" s="19">
        <f t="shared" si="66"/>
        <v>9.1999999999999993</v>
      </c>
      <c r="I415" s="5">
        <f t="shared" si="58"/>
        <v>989.99176</v>
      </c>
      <c r="J415" s="20">
        <f t="shared" si="59"/>
        <v>7.7130742190000001</v>
      </c>
      <c r="K415" s="21">
        <f t="shared" si="60"/>
        <v>7.1869257810000002</v>
      </c>
      <c r="L415" s="5">
        <f t="shared" si="61"/>
        <v>137.748988951191</v>
      </c>
      <c r="M415" s="15">
        <f t="shared" si="62"/>
        <v>800.63019583452501</v>
      </c>
      <c r="N415" s="16">
        <f t="shared" si="63"/>
        <v>0.51765598785234901</v>
      </c>
      <c r="O415" s="17">
        <f t="shared" si="64"/>
        <v>0.729097701358558</v>
      </c>
    </row>
    <row r="416" ht="14.25">
      <c r="A416" s="13">
        <v>40.200000000000003</v>
      </c>
      <c r="B416" s="13">
        <v>8.7521000000000004</v>
      </c>
      <c r="C416" s="18">
        <v>110630</v>
      </c>
      <c r="G416" s="19">
        <f t="shared" si="65"/>
        <v>14.9</v>
      </c>
      <c r="H416" s="19">
        <f t="shared" si="66"/>
        <v>9.1999999999999993</v>
      </c>
      <c r="I416" s="5">
        <f t="shared" si="58"/>
        <v>989.99176</v>
      </c>
      <c r="J416" s="20">
        <f t="shared" si="59"/>
        <v>7.7305978949999998</v>
      </c>
      <c r="K416" s="21">
        <f t="shared" si="60"/>
        <v>7.1694021049999996</v>
      </c>
      <c r="L416" s="5">
        <f t="shared" si="61"/>
        <v>138.08567932179099</v>
      </c>
      <c r="M416" s="15">
        <f t="shared" si="62"/>
        <v>801.16924900077004</v>
      </c>
      <c r="N416" s="16">
        <f t="shared" si="63"/>
        <v>0.51883207348993299</v>
      </c>
      <c r="O416" s="17">
        <f t="shared" si="64"/>
        <v>0.731538950240881</v>
      </c>
    </row>
    <row r="417" ht="14.25">
      <c r="A417" s="13">
        <v>40.299999999999997</v>
      </c>
      <c r="B417" s="13">
        <v>8.7726000000000006</v>
      </c>
      <c r="C417" s="18">
        <v>110990</v>
      </c>
      <c r="G417" s="19">
        <f t="shared" si="65"/>
        <v>14.9</v>
      </c>
      <c r="H417" s="19">
        <f t="shared" si="66"/>
        <v>9.1999999999999993</v>
      </c>
      <c r="I417" s="5">
        <f t="shared" si="58"/>
        <v>989.99176</v>
      </c>
      <c r="J417" s="20">
        <f t="shared" si="59"/>
        <v>7.7477738350000003</v>
      </c>
      <c r="K417" s="21">
        <f t="shared" si="60"/>
        <v>7.1522261650000001</v>
      </c>
      <c r="L417" s="5">
        <f t="shared" si="61"/>
        <v>138.417289548897</v>
      </c>
      <c r="M417" s="15">
        <f t="shared" si="62"/>
        <v>801.850696265745</v>
      </c>
      <c r="N417" s="16">
        <f t="shared" si="63"/>
        <v>0.51998482114094002</v>
      </c>
      <c r="O417" s="17">
        <f t="shared" si="64"/>
        <v>0.73393755295714302</v>
      </c>
    </row>
    <row r="418" ht="14.25">
      <c r="A418" s="13">
        <v>40.399999999999999</v>
      </c>
      <c r="B418" s="13">
        <v>8.7932000000000006</v>
      </c>
      <c r="C418" s="18">
        <v>111370</v>
      </c>
      <c r="G418" s="19">
        <f t="shared" si="65"/>
        <v>14.9</v>
      </c>
      <c r="H418" s="19">
        <f t="shared" si="66"/>
        <v>9.1999999999999993</v>
      </c>
      <c r="I418" s="5">
        <f t="shared" si="58"/>
        <v>989.99176</v>
      </c>
      <c r="J418" s="20">
        <f t="shared" si="59"/>
        <v>7.7648651050000002</v>
      </c>
      <c r="K418" s="21">
        <f t="shared" si="60"/>
        <v>7.1351348950000002</v>
      </c>
      <c r="L418" s="5">
        <f t="shared" si="61"/>
        <v>138.74884982115</v>
      </c>
      <c r="M418" s="15">
        <f t="shared" si="62"/>
        <v>802.67332048920298</v>
      </c>
      <c r="N418" s="16">
        <f t="shared" si="63"/>
        <v>0.521131886241611</v>
      </c>
      <c r="O418" s="17">
        <f t="shared" si="64"/>
        <v>0.73633005610462499</v>
      </c>
    </row>
    <row r="419" ht="14.25">
      <c r="A419" s="13">
        <v>40.5</v>
      </c>
      <c r="B419" s="13">
        <v>8.8139000000000003</v>
      </c>
      <c r="C419" s="18">
        <v>111756</v>
      </c>
      <c r="G419" s="19">
        <f t="shared" si="65"/>
        <v>14.9</v>
      </c>
      <c r="H419" s="19">
        <f t="shared" si="66"/>
        <v>9.1999999999999993</v>
      </c>
      <c r="I419" s="5">
        <f t="shared" si="58"/>
        <v>989.99176</v>
      </c>
      <c r="J419" s="20">
        <f t="shared" si="59"/>
        <v>7.7820009739999998</v>
      </c>
      <c r="K419" s="21">
        <f t="shared" si="60"/>
        <v>7.1179990259999997</v>
      </c>
      <c r="L419" s="5">
        <f t="shared" si="61"/>
        <v>139.08287376604699</v>
      </c>
      <c r="M419" s="15">
        <f t="shared" si="62"/>
        <v>803.52092945668198</v>
      </c>
      <c r="N419" s="16">
        <f t="shared" si="63"/>
        <v>0.52228194456375798</v>
      </c>
      <c r="O419" s="17">
        <f t="shared" si="64"/>
        <v>0.73873456269961202</v>
      </c>
    </row>
    <row r="420" ht="14.25">
      <c r="A420" s="13">
        <v>40.600000000000001</v>
      </c>
      <c r="B420" s="13">
        <v>8.8347999999999995</v>
      </c>
      <c r="C420" s="18">
        <v>112142</v>
      </c>
      <c r="G420" s="19">
        <f t="shared" si="65"/>
        <v>14.9</v>
      </c>
      <c r="H420" s="19">
        <f t="shared" si="66"/>
        <v>9.1999999999999993</v>
      </c>
      <c r="I420" s="5">
        <f t="shared" ref="I420:I483" si="67">(3.14*POWER(H420,2)*0.25*G420)</f>
        <v>989.99176</v>
      </c>
      <c r="J420" s="20">
        <f t="shared" ref="J420:J483" si="68">B420-C420/(2*10^5/1.8467)</f>
        <v>7.7993368429999999</v>
      </c>
      <c r="K420" s="21">
        <f t="shared" ref="K420:K483" si="69">G420-J420</f>
        <v>7.1006631569999996</v>
      </c>
      <c r="L420" s="5">
        <f t="shared" ref="L420:L483" si="70">I420/K420</f>
        <v>139.422436765507</v>
      </c>
      <c r="M420" s="15">
        <f t="shared" ref="M420:M483" si="71">C420/L420</f>
        <v>804.33252065885301</v>
      </c>
      <c r="N420" s="16">
        <f t="shared" ref="N420:N483" si="72">J420/G420</f>
        <v>0.52344542570469799</v>
      </c>
      <c r="O420" s="17">
        <f t="shared" ref="O420:O483" si="73">LN(L420/(3.14*H420^2/4))</f>
        <v>0.74117303087150899</v>
      </c>
    </row>
    <row r="421" ht="14.25">
      <c r="A421" s="13">
        <v>40.700000000000003</v>
      </c>
      <c r="B421" s="13">
        <v>8.8561999999999994</v>
      </c>
      <c r="C421" s="18">
        <v>112591</v>
      </c>
      <c r="G421" s="19">
        <f t="shared" si="65"/>
        <v>14.9</v>
      </c>
      <c r="H421" s="19">
        <f t="shared" si="66"/>
        <v>9.1999999999999993</v>
      </c>
      <c r="I421" s="5">
        <f t="shared" si="67"/>
        <v>989.99176</v>
      </c>
      <c r="J421" s="20">
        <f t="shared" si="68"/>
        <v>7.8165910015</v>
      </c>
      <c r="K421" s="21">
        <f t="shared" si="69"/>
        <v>7.0834089985000004</v>
      </c>
      <c r="L421" s="5">
        <f t="shared" si="70"/>
        <v>139.76204963028999</v>
      </c>
      <c r="M421" s="15">
        <f t="shared" si="71"/>
        <v>805.59064708792505</v>
      </c>
      <c r="N421" s="16">
        <f t="shared" si="72"/>
        <v>0.52460342291946305</v>
      </c>
      <c r="O421" s="17">
        <f t="shared" si="73"/>
        <v>0.74360592416497395</v>
      </c>
    </row>
    <row r="422" ht="14.25">
      <c r="A422" s="13">
        <v>40.799999999999997</v>
      </c>
      <c r="B422" s="13">
        <v>8.8767999999999994</v>
      </c>
      <c r="C422" s="18">
        <v>112989</v>
      </c>
      <c r="G422" s="19">
        <f t="shared" si="65"/>
        <v>14.9</v>
      </c>
      <c r="H422" s="19">
        <f t="shared" si="66"/>
        <v>9.1999999999999993</v>
      </c>
      <c r="I422" s="5">
        <f t="shared" si="67"/>
        <v>989.99176</v>
      </c>
      <c r="J422" s="20">
        <f t="shared" si="68"/>
        <v>7.8335160684999998</v>
      </c>
      <c r="K422" s="21">
        <f t="shared" si="69"/>
        <v>7.0664839314999996</v>
      </c>
      <c r="L422" s="5">
        <f t="shared" si="70"/>
        <v>140.09679631293699</v>
      </c>
      <c r="M422" s="15">
        <f t="shared" si="71"/>
        <v>806.50666520320704</v>
      </c>
      <c r="N422" s="16">
        <f t="shared" si="72"/>
        <v>0.52573933345637602</v>
      </c>
      <c r="O422" s="17">
        <f t="shared" si="73"/>
        <v>0.74599817902590004</v>
      </c>
    </row>
    <row r="423" ht="14.25">
      <c r="A423" s="13">
        <v>40.899999999999999</v>
      </c>
      <c r="B423" s="13">
        <v>8.8973999999999993</v>
      </c>
      <c r="C423" s="18">
        <v>113385</v>
      </c>
      <c r="G423" s="19">
        <f t="shared" si="65"/>
        <v>14.9</v>
      </c>
      <c r="H423" s="19">
        <f t="shared" si="66"/>
        <v>9.1999999999999993</v>
      </c>
      <c r="I423" s="5">
        <f t="shared" si="67"/>
        <v>989.99176</v>
      </c>
      <c r="J423" s="20">
        <f t="shared" si="68"/>
        <v>7.8504596025</v>
      </c>
      <c r="K423" s="21">
        <f t="shared" si="69"/>
        <v>7.0495403975000004</v>
      </c>
      <c r="L423" s="5">
        <f t="shared" si="70"/>
        <v>140.433518240577</v>
      </c>
      <c r="M423" s="15">
        <f t="shared" si="71"/>
        <v>807.39271806720706</v>
      </c>
      <c r="N423" s="16">
        <f t="shared" si="72"/>
        <v>0.52687648338926196</v>
      </c>
      <c r="O423" s="17">
        <f t="shared" si="73"/>
        <v>0.74839879009628796</v>
      </c>
    </row>
    <row r="424" ht="14.25">
      <c r="A424" s="13">
        <v>41</v>
      </c>
      <c r="B424" s="13">
        <v>8.9179999999999993</v>
      </c>
      <c r="C424" s="18">
        <v>113718</v>
      </c>
      <c r="G424" s="19">
        <f t="shared" si="65"/>
        <v>14.9</v>
      </c>
      <c r="H424" s="19">
        <f t="shared" si="66"/>
        <v>9.1999999999999993</v>
      </c>
      <c r="I424" s="5">
        <f t="shared" si="67"/>
        <v>989.99176</v>
      </c>
      <c r="J424" s="20">
        <f t="shared" si="68"/>
        <v>7.8679848469999998</v>
      </c>
      <c r="K424" s="21">
        <f t="shared" si="69"/>
        <v>7.0320151529999997</v>
      </c>
      <c r="L424" s="5">
        <f t="shared" si="70"/>
        <v>140.78350777979301</v>
      </c>
      <c r="M424" s="15">
        <f t="shared" si="71"/>
        <v>807.75086367269796</v>
      </c>
      <c r="N424" s="16">
        <f t="shared" si="72"/>
        <v>0.528052674295302</v>
      </c>
      <c r="O424" s="17">
        <f t="shared" si="73"/>
        <v>0.75088789770737796</v>
      </c>
    </row>
    <row r="425" ht="14.25">
      <c r="A425" s="13">
        <v>41.100000000000001</v>
      </c>
      <c r="B425" s="13">
        <v>8.9385999999999992</v>
      </c>
      <c r="C425" s="18">
        <v>114105</v>
      </c>
      <c r="G425" s="19">
        <f t="shared" si="65"/>
        <v>14.9</v>
      </c>
      <c r="H425" s="19">
        <f t="shared" si="66"/>
        <v>9.1999999999999993</v>
      </c>
      <c r="I425" s="5">
        <f t="shared" si="67"/>
        <v>989.99176</v>
      </c>
      <c r="J425" s="20">
        <f t="shared" si="68"/>
        <v>7.8850114825000004</v>
      </c>
      <c r="K425" s="21">
        <f t="shared" si="69"/>
        <v>7.0149885175</v>
      </c>
      <c r="L425" s="5">
        <f t="shared" si="70"/>
        <v>141.12521460731</v>
      </c>
      <c r="M425" s="15">
        <f t="shared" si="71"/>
        <v>808.53730013807206</v>
      </c>
      <c r="N425" s="16">
        <f t="shared" si="72"/>
        <v>0.52919540151006705</v>
      </c>
      <c r="O425" s="17">
        <f t="shared" si="73"/>
        <v>0.75331213624793703</v>
      </c>
    </row>
    <row r="426" ht="14.25">
      <c r="A426" s="13">
        <v>41.200000000000003</v>
      </c>
      <c r="B426" s="13">
        <v>8.9593000000000007</v>
      </c>
      <c r="C426" s="18">
        <v>114547</v>
      </c>
      <c r="G426" s="19">
        <f t="shared" si="65"/>
        <v>14.9</v>
      </c>
      <c r="H426" s="19">
        <f t="shared" si="66"/>
        <v>9.1999999999999993</v>
      </c>
      <c r="I426" s="5">
        <f t="shared" si="67"/>
        <v>989.99176</v>
      </c>
      <c r="J426" s="20">
        <f t="shared" si="68"/>
        <v>7.9016302754999996</v>
      </c>
      <c r="K426" s="21">
        <f t="shared" si="69"/>
        <v>6.9983697244999998</v>
      </c>
      <c r="L426" s="5">
        <f t="shared" si="70"/>
        <v>141.46033990376699</v>
      </c>
      <c r="M426" s="15">
        <f t="shared" si="71"/>
        <v>809.74639307331404</v>
      </c>
      <c r="N426" s="16">
        <f t="shared" si="72"/>
        <v>0.53031075674496597</v>
      </c>
      <c r="O426" s="17">
        <f t="shared" si="73"/>
        <v>0.75568398752070198</v>
      </c>
    </row>
    <row r="427" ht="14.25">
      <c r="A427" s="13">
        <v>41.299999999999997</v>
      </c>
      <c r="B427" s="13">
        <v>8.9800000000000004</v>
      </c>
      <c r="C427" s="18">
        <v>114902</v>
      </c>
      <c r="G427" s="19">
        <f t="shared" si="65"/>
        <v>14.9</v>
      </c>
      <c r="H427" s="19">
        <f t="shared" si="66"/>
        <v>9.1999999999999993</v>
      </c>
      <c r="I427" s="5">
        <f t="shared" si="67"/>
        <v>989.99176</v>
      </c>
      <c r="J427" s="20">
        <f t="shared" si="68"/>
        <v>7.9190523830000004</v>
      </c>
      <c r="K427" s="21">
        <f t="shared" si="69"/>
        <v>6.980947617</v>
      </c>
      <c r="L427" s="5">
        <f t="shared" si="70"/>
        <v>141.813377540489</v>
      </c>
      <c r="M427" s="15">
        <f t="shared" si="71"/>
        <v>810.23385799547896</v>
      </c>
      <c r="N427" s="16">
        <f t="shared" si="72"/>
        <v>0.53148002570469799</v>
      </c>
      <c r="O427" s="17">
        <f t="shared" si="73"/>
        <v>0.75817654364407305</v>
      </c>
    </row>
    <row r="428" ht="14.25">
      <c r="A428" s="13">
        <v>41.399999999999999</v>
      </c>
      <c r="B428" s="13">
        <v>9.0007000000000001</v>
      </c>
      <c r="C428" s="18">
        <v>115278</v>
      </c>
      <c r="G428" s="19">
        <f t="shared" si="65"/>
        <v>14.9</v>
      </c>
      <c r="H428" s="19">
        <f t="shared" si="66"/>
        <v>9.1999999999999993</v>
      </c>
      <c r="I428" s="5">
        <f t="shared" si="67"/>
        <v>989.99176</v>
      </c>
      <c r="J428" s="20">
        <f t="shared" si="68"/>
        <v>7.9362805869999997</v>
      </c>
      <c r="K428" s="21">
        <f t="shared" si="69"/>
        <v>6.9637194129999997</v>
      </c>
      <c r="L428" s="5">
        <f t="shared" si="70"/>
        <v>142.16422306617699</v>
      </c>
      <c r="M428" s="15">
        <f t="shared" si="71"/>
        <v>810.87911932904797</v>
      </c>
      <c r="N428" s="16">
        <f t="shared" si="72"/>
        <v>0.53263628100671201</v>
      </c>
      <c r="O428" s="17">
        <f t="shared" si="73"/>
        <v>0.76064748292552897</v>
      </c>
    </row>
    <row r="429" ht="14.25">
      <c r="A429" s="13">
        <v>41.5</v>
      </c>
      <c r="B429" s="13">
        <v>9.0221</v>
      </c>
      <c r="C429" s="18">
        <v>115756</v>
      </c>
      <c r="G429" s="19">
        <f t="shared" si="65"/>
        <v>14.9</v>
      </c>
      <c r="H429" s="19">
        <f t="shared" si="66"/>
        <v>9.1999999999999993</v>
      </c>
      <c r="I429" s="5">
        <f t="shared" si="67"/>
        <v>989.99176</v>
      </c>
      <c r="J429" s="20">
        <f t="shared" si="68"/>
        <v>7.9532669739999999</v>
      </c>
      <c r="K429" s="21">
        <f t="shared" si="69"/>
        <v>6.9467330260000004</v>
      </c>
      <c r="L429" s="5">
        <f t="shared" si="70"/>
        <v>142.51184784195601</v>
      </c>
      <c r="M429" s="15">
        <f t="shared" si="71"/>
        <v>812.25527387991201</v>
      </c>
      <c r="N429" s="16">
        <f t="shared" si="72"/>
        <v>0.533776306979866</v>
      </c>
      <c r="O429" s="17">
        <f t="shared" si="73"/>
        <v>0.76308973209284403</v>
      </c>
    </row>
    <row r="430" ht="14.25">
      <c r="A430" s="13">
        <v>41.600000000000001</v>
      </c>
      <c r="B430" s="13">
        <v>9.0427999999999997</v>
      </c>
      <c r="C430" s="18">
        <v>116096</v>
      </c>
      <c r="G430" s="19">
        <f t="shared" si="65"/>
        <v>14.9</v>
      </c>
      <c r="H430" s="19">
        <f t="shared" si="66"/>
        <v>9.1999999999999993</v>
      </c>
      <c r="I430" s="5">
        <f t="shared" si="67"/>
        <v>989.99176</v>
      </c>
      <c r="J430" s="20">
        <f t="shared" si="68"/>
        <v>7.9708275840000002</v>
      </c>
      <c r="K430" s="21">
        <f t="shared" si="69"/>
        <v>6.9291724160000001</v>
      </c>
      <c r="L430" s="5">
        <f t="shared" si="70"/>
        <v>142.873015789596</v>
      </c>
      <c r="M430" s="15">
        <f t="shared" si="71"/>
        <v>812.58171361743098</v>
      </c>
      <c r="N430" s="16">
        <f t="shared" si="72"/>
        <v>0.53495487140939602</v>
      </c>
      <c r="O430" s="17">
        <f t="shared" si="73"/>
        <v>0.76562082737141701</v>
      </c>
    </row>
    <row r="431" ht="14.25">
      <c r="A431" s="13">
        <v>41.700000000000003</v>
      </c>
      <c r="B431" s="13">
        <v>9.0635999999999992</v>
      </c>
      <c r="C431" s="18">
        <v>116575</v>
      </c>
      <c r="G431" s="19">
        <f t="shared" si="65"/>
        <v>14.9</v>
      </c>
      <c r="H431" s="19">
        <f t="shared" si="66"/>
        <v>9.1999999999999993</v>
      </c>
      <c r="I431" s="5">
        <f t="shared" si="67"/>
        <v>989.99176</v>
      </c>
      <c r="J431" s="20">
        <f t="shared" si="68"/>
        <v>7.9872047374999999</v>
      </c>
      <c r="K431" s="21">
        <f t="shared" si="69"/>
        <v>6.9127952625000004</v>
      </c>
      <c r="L431" s="5">
        <f t="shared" si="70"/>
        <v>143.21149728973299</v>
      </c>
      <c r="M431" s="15">
        <f t="shared" si="71"/>
        <v>814.00587387306905</v>
      </c>
      <c r="N431" s="16">
        <f t="shared" si="72"/>
        <v>0.53605400922818802</v>
      </c>
      <c r="O431" s="17">
        <f t="shared" si="73"/>
        <v>0.76798713272947505</v>
      </c>
    </row>
    <row r="432" ht="14.25">
      <c r="A432" s="13">
        <v>41.799999999999997</v>
      </c>
      <c r="B432" s="13">
        <v>9.0844000000000005</v>
      </c>
      <c r="C432" s="18">
        <v>116928</v>
      </c>
      <c r="G432" s="19">
        <f t="shared" si="65"/>
        <v>14.9</v>
      </c>
      <c r="H432" s="19">
        <f t="shared" si="66"/>
        <v>9.1999999999999993</v>
      </c>
      <c r="I432" s="5">
        <f t="shared" si="67"/>
        <v>989.99176</v>
      </c>
      <c r="J432" s="20">
        <f t="shared" si="68"/>
        <v>8.0047453120000007</v>
      </c>
      <c r="K432" s="21">
        <f t="shared" si="69"/>
        <v>6.8952546879999996</v>
      </c>
      <c r="L432" s="5">
        <f t="shared" si="70"/>
        <v>143.575807536582</v>
      </c>
      <c r="M432" s="15">
        <f t="shared" si="71"/>
        <v>814.39904121875099</v>
      </c>
      <c r="N432" s="16">
        <f t="shared" si="72"/>
        <v>0.53723122899328901</v>
      </c>
      <c r="O432" s="17">
        <f t="shared" si="73"/>
        <v>0.77052776431727599</v>
      </c>
    </row>
    <row r="433" ht="14.25">
      <c r="A433" s="13">
        <v>41.899999999999999</v>
      </c>
      <c r="B433" s="13">
        <v>9.1051000000000002</v>
      </c>
      <c r="C433" s="18">
        <v>117348</v>
      </c>
      <c r="G433" s="19">
        <f t="shared" si="65"/>
        <v>14.9</v>
      </c>
      <c r="H433" s="19">
        <f t="shared" si="66"/>
        <v>9.1999999999999993</v>
      </c>
      <c r="I433" s="5">
        <f t="shared" si="67"/>
        <v>989.99176</v>
      </c>
      <c r="J433" s="20">
        <f t="shared" si="68"/>
        <v>8.0215672419999997</v>
      </c>
      <c r="K433" s="21">
        <f t="shared" si="69"/>
        <v>6.8784327579999998</v>
      </c>
      <c r="L433" s="5">
        <f t="shared" si="70"/>
        <v>143.92693725886701</v>
      </c>
      <c r="M433" s="15">
        <f t="shared" si="71"/>
        <v>815.33034909884896</v>
      </c>
      <c r="N433" s="16">
        <f t="shared" si="72"/>
        <v>0.53836021758389296</v>
      </c>
      <c r="O433" s="17">
        <f t="shared" si="73"/>
        <v>0.772970383758119</v>
      </c>
    </row>
    <row r="434" ht="14.25">
      <c r="A434" s="13">
        <v>42</v>
      </c>
      <c r="B434" s="13">
        <v>9.1698000000000004</v>
      </c>
      <c r="C434" s="18">
        <v>118672</v>
      </c>
      <c r="G434" s="19">
        <f t="shared" si="65"/>
        <v>14.9</v>
      </c>
      <c r="H434" s="19">
        <f t="shared" si="66"/>
        <v>9.1999999999999993</v>
      </c>
      <c r="I434" s="5">
        <f t="shared" si="67"/>
        <v>989.99176</v>
      </c>
      <c r="J434" s="20">
        <f t="shared" si="68"/>
        <v>8.0740420880000006</v>
      </c>
      <c r="K434" s="21">
        <f t="shared" si="69"/>
        <v>6.8259579119999998</v>
      </c>
      <c r="L434" s="5">
        <f t="shared" si="70"/>
        <v>145.03338179973201</v>
      </c>
      <c r="M434" s="15">
        <f t="shared" si="71"/>
        <v>818.23921174138297</v>
      </c>
      <c r="N434" s="16">
        <f t="shared" si="72"/>
        <v>0.54188201932885904</v>
      </c>
      <c r="O434" s="17">
        <f t="shared" si="73"/>
        <v>0.78062852832241503</v>
      </c>
    </row>
    <row r="435" ht="14.25">
      <c r="A435" s="13">
        <v>42.100000000000001</v>
      </c>
      <c r="B435" s="13">
        <v>9.1912000000000003</v>
      </c>
      <c r="C435" s="18">
        <v>119102</v>
      </c>
      <c r="G435" s="19">
        <f t="shared" si="65"/>
        <v>14.9</v>
      </c>
      <c r="H435" s="19">
        <f t="shared" si="66"/>
        <v>9.1999999999999993</v>
      </c>
      <c r="I435" s="5">
        <f t="shared" si="67"/>
        <v>989.99176</v>
      </c>
      <c r="J435" s="20">
        <f t="shared" si="68"/>
        <v>8.091471683</v>
      </c>
      <c r="K435" s="21">
        <f t="shared" si="69"/>
        <v>6.8085283170000004</v>
      </c>
      <c r="L435" s="5">
        <f t="shared" si="70"/>
        <v>145.40466219816099</v>
      </c>
      <c r="M435" s="15">
        <f t="shared" si="71"/>
        <v>819.10716066094801</v>
      </c>
      <c r="N435" s="16">
        <f t="shared" si="72"/>
        <v>0.54305179080536903</v>
      </c>
      <c r="O435" s="17">
        <f t="shared" si="73"/>
        <v>0.78318522231169596</v>
      </c>
    </row>
    <row r="436" ht="14.25">
      <c r="A436" s="13">
        <v>42.200000000000003</v>
      </c>
      <c r="B436" s="13">
        <v>9.2119</v>
      </c>
      <c r="C436" s="18">
        <v>119534</v>
      </c>
      <c r="G436" s="19">
        <f t="shared" si="65"/>
        <v>14.9</v>
      </c>
      <c r="H436" s="19">
        <f t="shared" si="66"/>
        <v>9.1999999999999993</v>
      </c>
      <c r="I436" s="5">
        <f t="shared" si="67"/>
        <v>989.99176</v>
      </c>
      <c r="J436" s="20">
        <f t="shared" si="68"/>
        <v>8.1081828110000007</v>
      </c>
      <c r="K436" s="21">
        <f t="shared" si="69"/>
        <v>6.7918171889999996</v>
      </c>
      <c r="L436" s="5">
        <f t="shared" si="70"/>
        <v>145.762427410942</v>
      </c>
      <c r="M436" s="15">
        <f t="shared" si="71"/>
        <v>820.06043754336497</v>
      </c>
      <c r="N436" s="16">
        <f t="shared" si="72"/>
        <v>0.54417334302013398</v>
      </c>
      <c r="O436" s="17">
        <f t="shared" si="73"/>
        <v>0.78564267994064196</v>
      </c>
    </row>
    <row r="437" ht="14.25">
      <c r="A437" s="13">
        <v>42.299999999999997</v>
      </c>
      <c r="B437" s="13">
        <v>9.2326999999999995</v>
      </c>
      <c r="C437" s="18">
        <v>119967</v>
      </c>
      <c r="G437" s="19">
        <f t="shared" si="65"/>
        <v>14.9</v>
      </c>
      <c r="H437" s="19">
        <f t="shared" si="66"/>
        <v>9.1999999999999993</v>
      </c>
      <c r="I437" s="5">
        <f t="shared" si="67"/>
        <v>989.99176</v>
      </c>
      <c r="J437" s="20">
        <f t="shared" si="68"/>
        <v>8.1249847054999993</v>
      </c>
      <c r="K437" s="21">
        <f t="shared" si="69"/>
        <v>6.7750152945000002</v>
      </c>
      <c r="L437" s="5">
        <f t="shared" si="70"/>
        <v>146.12391514506001</v>
      </c>
      <c r="M437" s="15">
        <f t="shared" si="71"/>
        <v>820.99497457966902</v>
      </c>
      <c r="N437" s="16">
        <f t="shared" si="72"/>
        <v>0.54530098694630902</v>
      </c>
      <c r="O437" s="17">
        <f t="shared" si="73"/>
        <v>0.78811958869742205</v>
      </c>
    </row>
    <row r="438" ht="14.25">
      <c r="A438" s="13">
        <v>42.399999999999999</v>
      </c>
      <c r="B438" s="13">
        <v>9.2533999999999992</v>
      </c>
      <c r="C438" s="18">
        <v>120402</v>
      </c>
      <c r="G438" s="19">
        <f t="shared" si="65"/>
        <v>14.9</v>
      </c>
      <c r="H438" s="19">
        <f t="shared" si="66"/>
        <v>9.1999999999999993</v>
      </c>
      <c r="I438" s="5">
        <f t="shared" si="67"/>
        <v>989.99176</v>
      </c>
      <c r="J438" s="20">
        <f t="shared" si="68"/>
        <v>8.1416681329999996</v>
      </c>
      <c r="K438" s="21">
        <f t="shared" si="69"/>
        <v>6.7583318669999999</v>
      </c>
      <c r="L438" s="5">
        <f t="shared" si="70"/>
        <v>146.48463252211599</v>
      </c>
      <c r="M438" s="15">
        <f t="shared" si="71"/>
        <v>821.94287500992402</v>
      </c>
      <c r="N438" s="16">
        <f t="shared" si="72"/>
        <v>0.54642068006711397</v>
      </c>
      <c r="O438" s="17">
        <f t="shared" si="73"/>
        <v>0.79058511858477798</v>
      </c>
    </row>
    <row r="439" ht="14.25">
      <c r="A439" s="13">
        <v>42.5</v>
      </c>
      <c r="B439" s="13">
        <v>9.2739999999999991</v>
      </c>
      <c r="C439" s="18">
        <v>120807</v>
      </c>
      <c r="G439" s="19">
        <f t="shared" si="65"/>
        <v>14.9</v>
      </c>
      <c r="H439" s="19">
        <f t="shared" si="66"/>
        <v>9.1999999999999993</v>
      </c>
      <c r="I439" s="5">
        <f t="shared" si="67"/>
        <v>989.99176</v>
      </c>
      <c r="J439" s="20">
        <f t="shared" si="68"/>
        <v>8.1585285654999993</v>
      </c>
      <c r="K439" s="21">
        <f t="shared" si="69"/>
        <v>6.7414714345000002</v>
      </c>
      <c r="L439" s="5">
        <f t="shared" si="70"/>
        <v>146.850990858411</v>
      </c>
      <c r="M439" s="15">
        <f t="shared" si="71"/>
        <v>822.65022042975602</v>
      </c>
      <c r="N439" s="16">
        <f t="shared" si="72"/>
        <v>0.54755225271812102</v>
      </c>
      <c r="O439" s="17">
        <f t="shared" si="73"/>
        <v>0.79308299813013505</v>
      </c>
    </row>
    <row r="440" ht="14.25">
      <c r="A440" s="13">
        <v>42.600000000000001</v>
      </c>
      <c r="B440" s="13">
        <v>9.2947000000000006</v>
      </c>
      <c r="C440" s="18">
        <v>121242</v>
      </c>
      <c r="G440" s="19">
        <f t="shared" si="65"/>
        <v>14.9</v>
      </c>
      <c r="H440" s="19">
        <f t="shared" si="66"/>
        <v>9.1999999999999993</v>
      </c>
      <c r="I440" s="5">
        <f t="shared" si="67"/>
        <v>989.99176</v>
      </c>
      <c r="J440" s="20">
        <f t="shared" si="68"/>
        <v>8.1752119929999996</v>
      </c>
      <c r="K440" s="21">
        <f t="shared" si="69"/>
        <v>6.7247880069999999</v>
      </c>
      <c r="L440" s="5">
        <f t="shared" si="70"/>
        <v>147.215311318289</v>
      </c>
      <c r="M440" s="15">
        <f t="shared" si="71"/>
        <v>823.56922601526901</v>
      </c>
      <c r="N440" s="16">
        <f t="shared" si="72"/>
        <v>0.54867194583892598</v>
      </c>
      <c r="O440" s="17">
        <f t="shared" si="73"/>
        <v>0.79556081108305199</v>
      </c>
    </row>
    <row r="441" ht="14.25">
      <c r="A441" s="13">
        <v>42.700000000000003</v>
      </c>
      <c r="B441" s="13">
        <v>9.3155000000000001</v>
      </c>
      <c r="C441" s="18">
        <v>121682</v>
      </c>
      <c r="G441" s="19">
        <f t="shared" si="65"/>
        <v>14.9</v>
      </c>
      <c r="H441" s="19">
        <f t="shared" si="66"/>
        <v>9.1999999999999993</v>
      </c>
      <c r="I441" s="5">
        <f t="shared" si="67"/>
        <v>989.99176</v>
      </c>
      <c r="J441" s="20">
        <f t="shared" si="68"/>
        <v>8.1919492530000007</v>
      </c>
      <c r="K441" s="21">
        <f t="shared" si="69"/>
        <v>6.7080507469999997</v>
      </c>
      <c r="L441" s="5">
        <f t="shared" si="70"/>
        <v>147.58262829820501</v>
      </c>
      <c r="M441" s="15">
        <f t="shared" si="71"/>
        <v>824.50083321547504</v>
      </c>
      <c r="N441" s="16">
        <f t="shared" si="72"/>
        <v>0.54979525187919498</v>
      </c>
      <c r="O441" s="17">
        <f t="shared" si="73"/>
        <v>0.79805280387297295</v>
      </c>
    </row>
    <row r="442" ht="14.25">
      <c r="A442" s="13">
        <v>42.799999999999997</v>
      </c>
      <c r="B442" s="13">
        <v>9.3362999999999996</v>
      </c>
      <c r="C442" s="18">
        <v>122119</v>
      </c>
      <c r="G442" s="19">
        <f t="shared" si="65"/>
        <v>14.9</v>
      </c>
      <c r="H442" s="19">
        <f t="shared" si="66"/>
        <v>9.1999999999999993</v>
      </c>
      <c r="I442" s="5">
        <f t="shared" si="67"/>
        <v>989.99176</v>
      </c>
      <c r="J442" s="20">
        <f t="shared" si="68"/>
        <v>8.2087142135000004</v>
      </c>
      <c r="K442" s="21">
        <f t="shared" si="69"/>
        <v>6.6912857864999999</v>
      </c>
      <c r="L442" s="5">
        <f t="shared" si="70"/>
        <v>147.95239533743401</v>
      </c>
      <c r="M442" s="15">
        <f t="shared" si="71"/>
        <v>825.39386889603395</v>
      </c>
      <c r="N442" s="16">
        <f t="shared" si="72"/>
        <v>0.55092041701342298</v>
      </c>
      <c r="O442" s="17">
        <f t="shared" si="73"/>
        <v>0.80055516198694499</v>
      </c>
    </row>
    <row r="443" ht="14.25">
      <c r="A443" s="13">
        <v>42.899999999999999</v>
      </c>
      <c r="B443" s="13">
        <v>9.3575999999999997</v>
      </c>
      <c r="C443" s="18">
        <v>122551</v>
      </c>
      <c r="G443" s="19">
        <f t="shared" si="65"/>
        <v>14.9</v>
      </c>
      <c r="H443" s="19">
        <f t="shared" si="66"/>
        <v>9.1999999999999993</v>
      </c>
      <c r="I443" s="5">
        <f t="shared" si="67"/>
        <v>989.99176</v>
      </c>
      <c r="J443" s="20">
        <f t="shared" si="68"/>
        <v>8.2260253414999998</v>
      </c>
      <c r="K443" s="21">
        <f t="shared" si="69"/>
        <v>6.6739746584999997</v>
      </c>
      <c r="L443" s="5">
        <f t="shared" si="70"/>
        <v>148.33615808521901</v>
      </c>
      <c r="M443" s="15">
        <f t="shared" si="71"/>
        <v>826.17078385969</v>
      </c>
      <c r="N443" s="16">
        <f t="shared" si="72"/>
        <v>0.55208223768456399</v>
      </c>
      <c r="O443" s="17">
        <f t="shared" si="73"/>
        <v>0.80314562967768699</v>
      </c>
    </row>
    <row r="444" ht="14.25">
      <c r="A444" s="13">
        <v>43</v>
      </c>
      <c r="B444" s="13">
        <v>9.3781999999999996</v>
      </c>
      <c r="C444" s="18">
        <v>122981</v>
      </c>
      <c r="G444" s="19">
        <f t="shared" si="65"/>
        <v>14.9</v>
      </c>
      <c r="H444" s="19">
        <f t="shared" si="66"/>
        <v>9.1999999999999993</v>
      </c>
      <c r="I444" s="5">
        <f t="shared" si="67"/>
        <v>989.99176</v>
      </c>
      <c r="J444" s="20">
        <f t="shared" si="68"/>
        <v>8.2426549364999993</v>
      </c>
      <c r="K444" s="21">
        <f t="shared" si="69"/>
        <v>6.6573450635000002</v>
      </c>
      <c r="L444" s="5">
        <f t="shared" si="70"/>
        <v>148.70669171526001</v>
      </c>
      <c r="M444" s="15">
        <f t="shared" si="71"/>
        <v>827.003805823893</v>
      </c>
      <c r="N444" s="16">
        <f t="shared" si="72"/>
        <v>0.55319831788590601</v>
      </c>
      <c r="O444" s="17">
        <f t="shared" si="73"/>
        <v>0.80564044699092396</v>
      </c>
    </row>
    <row r="445" ht="14.25">
      <c r="A445" s="13">
        <v>43.100000000000001</v>
      </c>
      <c r="B445" s="13">
        <v>9.3987999999999996</v>
      </c>
      <c r="C445" s="18">
        <v>123424</v>
      </c>
      <c r="G445" s="19">
        <f t="shared" si="65"/>
        <v>14.9</v>
      </c>
      <c r="H445" s="19">
        <f t="shared" si="66"/>
        <v>9.1999999999999993</v>
      </c>
      <c r="I445" s="5">
        <f t="shared" si="67"/>
        <v>989.99176</v>
      </c>
      <c r="J445" s="20">
        <f t="shared" si="68"/>
        <v>8.2591644960000004</v>
      </c>
      <c r="K445" s="21">
        <f t="shared" si="69"/>
        <v>6.640835504</v>
      </c>
      <c r="L445" s="5">
        <f t="shared" si="70"/>
        <v>149.07638645825401</v>
      </c>
      <c r="M445" s="15">
        <f t="shared" si="71"/>
        <v>827.92454883230198</v>
      </c>
      <c r="N445" s="16">
        <f t="shared" si="72"/>
        <v>0.55430634201342299</v>
      </c>
      <c r="O445" s="17">
        <f t="shared" si="73"/>
        <v>0.80812342846320195</v>
      </c>
    </row>
    <row r="446" ht="14.25">
      <c r="A446" s="13">
        <v>43.200000000000003</v>
      </c>
      <c r="B446" s="13">
        <v>9.4194999999999993</v>
      </c>
      <c r="C446" s="18">
        <v>123853</v>
      </c>
      <c r="G446" s="19">
        <f t="shared" si="65"/>
        <v>14.9</v>
      </c>
      <c r="H446" s="19">
        <f t="shared" si="66"/>
        <v>9.1999999999999993</v>
      </c>
      <c r="I446" s="5">
        <f t="shared" si="67"/>
        <v>989.99176</v>
      </c>
      <c r="J446" s="20">
        <f t="shared" si="68"/>
        <v>8.2759033244999998</v>
      </c>
      <c r="K446" s="21">
        <f t="shared" si="69"/>
        <v>6.6240966754999997</v>
      </c>
      <c r="L446" s="5">
        <f t="shared" si="70"/>
        <v>149.453096549995</v>
      </c>
      <c r="M446" s="15">
        <f t="shared" si="71"/>
        <v>828.70815566252998</v>
      </c>
      <c r="N446" s="16">
        <f t="shared" si="72"/>
        <v>0.55542975332214795</v>
      </c>
      <c r="O446" s="17">
        <f t="shared" si="73"/>
        <v>0.81064720124367695</v>
      </c>
    </row>
    <row r="447" ht="14.25">
      <c r="A447" s="13">
        <v>43.299999999999997</v>
      </c>
      <c r="B447" s="13">
        <v>9.4402000000000008</v>
      </c>
      <c r="C447" s="18">
        <v>124303</v>
      </c>
      <c r="G447" s="19">
        <f t="shared" si="65"/>
        <v>14.9</v>
      </c>
      <c r="H447" s="19">
        <f t="shared" si="66"/>
        <v>9.1999999999999993</v>
      </c>
      <c r="I447" s="5">
        <f t="shared" si="67"/>
        <v>989.99176</v>
      </c>
      <c r="J447" s="20">
        <f t="shared" si="68"/>
        <v>8.2924482494999996</v>
      </c>
      <c r="K447" s="21">
        <f t="shared" si="69"/>
        <v>6.6075517504999999</v>
      </c>
      <c r="L447" s="5">
        <f t="shared" si="70"/>
        <v>149.827318405049</v>
      </c>
      <c r="M447" s="15">
        <f t="shared" si="71"/>
        <v>829.64175908130903</v>
      </c>
      <c r="N447" s="16">
        <f t="shared" si="72"/>
        <v>0.55654015097315501</v>
      </c>
      <c r="O447" s="17">
        <f t="shared" si="73"/>
        <v>0.81314801340102505</v>
      </c>
    </row>
    <row r="448" ht="14.25">
      <c r="A448" s="13">
        <v>43.399999999999999</v>
      </c>
      <c r="B448" s="13">
        <v>9.4608000000000008</v>
      </c>
      <c r="C448" s="18">
        <v>124752</v>
      </c>
      <c r="G448" s="19">
        <f t="shared" si="65"/>
        <v>14.9</v>
      </c>
      <c r="H448" s="19">
        <f t="shared" si="66"/>
        <v>9.1999999999999993</v>
      </c>
      <c r="I448" s="5">
        <f t="shared" si="67"/>
        <v>989.99176</v>
      </c>
      <c r="J448" s="20">
        <f t="shared" si="68"/>
        <v>8.3089024079999998</v>
      </c>
      <c r="K448" s="21">
        <f t="shared" si="69"/>
        <v>6.5910975919999997</v>
      </c>
      <c r="L448" s="5">
        <f t="shared" si="70"/>
        <v>150.201350561341</v>
      </c>
      <c r="M448" s="15">
        <f t="shared" si="71"/>
        <v>830.56510167032502</v>
      </c>
      <c r="N448" s="16">
        <f t="shared" si="72"/>
        <v>0.557644456912752</v>
      </c>
      <c r="O448" s="17">
        <f t="shared" si="73"/>
        <v>0.81564132413261503</v>
      </c>
    </row>
    <row r="449" ht="14.25">
      <c r="A449" s="13">
        <v>43.5</v>
      </c>
      <c r="B449" s="13">
        <v>9.4816000000000003</v>
      </c>
      <c r="C449" s="18">
        <v>125197</v>
      </c>
      <c r="G449" s="19">
        <f t="shared" si="65"/>
        <v>14.9</v>
      </c>
      <c r="H449" s="19">
        <f t="shared" si="66"/>
        <v>9.1999999999999993</v>
      </c>
      <c r="I449" s="5">
        <f t="shared" si="67"/>
        <v>989.99176</v>
      </c>
      <c r="J449" s="20">
        <f t="shared" si="68"/>
        <v>8.3255935005000001</v>
      </c>
      <c r="K449" s="21">
        <f t="shared" si="69"/>
        <v>6.5744064995000002</v>
      </c>
      <c r="L449" s="5">
        <f t="shared" si="70"/>
        <v>150.58268150521101</v>
      </c>
      <c r="M449" s="15">
        <f t="shared" si="71"/>
        <v>831.41699130697998</v>
      </c>
      <c r="N449" s="16">
        <f t="shared" si="72"/>
        <v>0.55876466446308704</v>
      </c>
      <c r="O449" s="17">
        <f t="shared" si="73"/>
        <v>0.81817690519756903</v>
      </c>
    </row>
    <row r="450" ht="14.25">
      <c r="A450" s="13">
        <v>43.600000000000001</v>
      </c>
      <c r="B450" s="13">
        <v>9.5023999999999997</v>
      </c>
      <c r="C450" s="18">
        <v>125652</v>
      </c>
      <c r="G450" s="19">
        <f t="shared" si="65"/>
        <v>14.9</v>
      </c>
      <c r="H450" s="19">
        <f t="shared" si="66"/>
        <v>9.1999999999999993</v>
      </c>
      <c r="I450" s="5">
        <f t="shared" si="67"/>
        <v>989.99176</v>
      </c>
      <c r="J450" s="20">
        <f t="shared" si="68"/>
        <v>8.3421922580000007</v>
      </c>
      <c r="K450" s="21">
        <f t="shared" si="69"/>
        <v>6.5578077419999996</v>
      </c>
      <c r="L450" s="5">
        <f t="shared" si="70"/>
        <v>150.96382799689599</v>
      </c>
      <c r="M450" s="15">
        <f t="shared" si="71"/>
        <v>832.33183516374299</v>
      </c>
      <c r="N450" s="16">
        <f t="shared" si="72"/>
        <v>0.55987867503355704</v>
      </c>
      <c r="O450" s="17">
        <f t="shared" si="73"/>
        <v>0.82070485151862305</v>
      </c>
    </row>
    <row r="451" ht="14.25">
      <c r="A451" s="13">
        <v>43.700000000000003</v>
      </c>
      <c r="B451" s="13">
        <v>9.5237999999999996</v>
      </c>
      <c r="C451" s="18">
        <v>126128</v>
      </c>
      <c r="G451" s="19">
        <f t="shared" si="65"/>
        <v>14.9</v>
      </c>
      <c r="H451" s="19">
        <f t="shared" si="66"/>
        <v>9.1999999999999993</v>
      </c>
      <c r="I451" s="5">
        <f t="shared" si="67"/>
        <v>989.99176</v>
      </c>
      <c r="J451" s="20">
        <f t="shared" si="68"/>
        <v>8.3591971120000004</v>
      </c>
      <c r="K451" s="21">
        <f t="shared" si="69"/>
        <v>6.540802888</v>
      </c>
      <c r="L451" s="5">
        <f t="shared" si="70"/>
        <v>151.356305479909</v>
      </c>
      <c r="M451" s="15">
        <f t="shared" si="71"/>
        <v>833.31843757736306</v>
      </c>
      <c r="N451" s="16">
        <f t="shared" si="72"/>
        <v>0.56101994040268499</v>
      </c>
      <c r="O451" s="17">
        <f t="shared" si="73"/>
        <v>0.82330128926816903</v>
      </c>
    </row>
    <row r="452" ht="14.25">
      <c r="A452" s="13">
        <v>43.799999999999997</v>
      </c>
      <c r="B452" s="13">
        <v>9.5444999999999993</v>
      </c>
      <c r="C452" s="18">
        <v>126575</v>
      </c>
      <c r="G452" s="19">
        <f t="shared" si="65"/>
        <v>14.9</v>
      </c>
      <c r="H452" s="19">
        <f t="shared" si="66"/>
        <v>9.1999999999999993</v>
      </c>
      <c r="I452" s="5">
        <f t="shared" si="67"/>
        <v>989.99176</v>
      </c>
      <c r="J452" s="20">
        <f t="shared" si="68"/>
        <v>8.3757697375000006</v>
      </c>
      <c r="K452" s="21">
        <f t="shared" si="69"/>
        <v>6.5242302624999997</v>
      </c>
      <c r="L452" s="5">
        <f t="shared" si="70"/>
        <v>151.74077556555301</v>
      </c>
      <c r="M452" s="15">
        <f t="shared" si="71"/>
        <v>834.15284736909098</v>
      </c>
      <c r="N452" s="16">
        <f t="shared" si="72"/>
        <v>0.56213219714765095</v>
      </c>
      <c r="O452" s="17">
        <f t="shared" si="73"/>
        <v>0.82583823413431101</v>
      </c>
    </row>
    <row r="453" ht="14.25">
      <c r="A453" s="13">
        <v>43.899999999999999</v>
      </c>
      <c r="B453" s="13">
        <v>9.5652000000000008</v>
      </c>
      <c r="C453" s="18">
        <v>127037</v>
      </c>
      <c r="G453" s="19">
        <f t="shared" si="65"/>
        <v>14.9</v>
      </c>
      <c r="H453" s="19">
        <f t="shared" si="66"/>
        <v>9.1999999999999993</v>
      </c>
      <c r="I453" s="5">
        <f t="shared" si="67"/>
        <v>989.99176</v>
      </c>
      <c r="J453" s="20">
        <f t="shared" si="68"/>
        <v>8.3922038605000004</v>
      </c>
      <c r="K453" s="21">
        <f t="shared" si="69"/>
        <v>6.5077961394999999</v>
      </c>
      <c r="L453" s="5">
        <f t="shared" si="70"/>
        <v>152.12396620587199</v>
      </c>
      <c r="M453" s="15">
        <f t="shared" si="71"/>
        <v>835.08866596390806</v>
      </c>
      <c r="N453" s="16">
        <f t="shared" si="72"/>
        <v>0.56323515842281902</v>
      </c>
      <c r="O453" s="17">
        <f t="shared" si="73"/>
        <v>0.82836034868573905</v>
      </c>
    </row>
    <row r="454" ht="14.25">
      <c r="A454" s="13">
        <v>44</v>
      </c>
      <c r="B454" s="13">
        <v>9.5858000000000008</v>
      </c>
      <c r="C454" s="18">
        <v>127501</v>
      </c>
      <c r="G454" s="19">
        <f t="shared" si="65"/>
        <v>14.9</v>
      </c>
      <c r="H454" s="19">
        <f t="shared" si="66"/>
        <v>9.1999999999999993</v>
      </c>
      <c r="I454" s="5">
        <f t="shared" si="67"/>
        <v>989.99176</v>
      </c>
      <c r="J454" s="20">
        <f t="shared" si="68"/>
        <v>8.4085195165000002</v>
      </c>
      <c r="K454" s="21">
        <f t="shared" si="69"/>
        <v>6.4914804835000002</v>
      </c>
      <c r="L454" s="5">
        <f t="shared" si="70"/>
        <v>152.50631385496001</v>
      </c>
      <c r="M454" s="15">
        <f t="shared" si="71"/>
        <v>836.03751724835899</v>
      </c>
      <c r="N454" s="16">
        <f t="shared" si="72"/>
        <v>0.564330168892617</v>
      </c>
      <c r="O454" s="17">
        <f t="shared" si="73"/>
        <v>0.83087059060776103</v>
      </c>
    </row>
    <row r="455" ht="14.25">
      <c r="A455" s="13">
        <v>44.100000000000001</v>
      </c>
      <c r="B455" s="13">
        <v>9.6064000000000007</v>
      </c>
      <c r="C455" s="18">
        <v>127957</v>
      </c>
      <c r="G455" s="19">
        <f t="shared" si="65"/>
        <v>14.9</v>
      </c>
      <c r="H455" s="19">
        <f t="shared" si="66"/>
        <v>9.1999999999999993</v>
      </c>
      <c r="I455" s="5">
        <f t="shared" si="67"/>
        <v>989.99176</v>
      </c>
      <c r="J455" s="20">
        <f t="shared" si="68"/>
        <v>8.4249090404999993</v>
      </c>
      <c r="K455" s="21">
        <f t="shared" si="69"/>
        <v>6.4750909595000001</v>
      </c>
      <c r="L455" s="5">
        <f t="shared" si="70"/>
        <v>152.89233250808999</v>
      </c>
      <c r="M455" s="15">
        <f t="shared" si="71"/>
        <v>836.90920205713803</v>
      </c>
      <c r="N455" s="16">
        <f t="shared" si="72"/>
        <v>0.56543013694630895</v>
      </c>
      <c r="O455" s="17">
        <f t="shared" si="73"/>
        <v>0.83339855766525395</v>
      </c>
    </row>
    <row r="456" ht="14.25">
      <c r="A456" s="13">
        <v>44.200000000000003</v>
      </c>
      <c r="B456" s="13">
        <v>9.6270000000000007</v>
      </c>
      <c r="C456" s="18">
        <v>128402</v>
      </c>
      <c r="G456" s="19">
        <f t="shared" si="65"/>
        <v>14.9</v>
      </c>
      <c r="H456" s="19">
        <f t="shared" si="66"/>
        <v>9.1999999999999993</v>
      </c>
      <c r="I456" s="5">
        <f t="shared" si="67"/>
        <v>989.99176</v>
      </c>
      <c r="J456" s="20">
        <f t="shared" si="68"/>
        <v>8.4414001330000001</v>
      </c>
      <c r="K456" s="21">
        <f t="shared" si="69"/>
        <v>6.4585998670000002</v>
      </c>
      <c r="L456" s="5">
        <f t="shared" si="70"/>
        <v>153.28272077332599</v>
      </c>
      <c r="M456" s="15">
        <f t="shared" si="71"/>
        <v>837.68085112398705</v>
      </c>
      <c r="N456" s="16">
        <f t="shared" si="72"/>
        <v>0.56653692167785197</v>
      </c>
      <c r="O456" s="17">
        <f t="shared" si="73"/>
        <v>0.83594865750265201</v>
      </c>
    </row>
    <row r="457" ht="14.25">
      <c r="A457" s="13">
        <v>44.299999999999997</v>
      </c>
      <c r="B457" s="13">
        <v>9.6476000000000006</v>
      </c>
      <c r="C457" s="18">
        <v>128904</v>
      </c>
      <c r="G457" s="19">
        <f t="shared" si="65"/>
        <v>14.9</v>
      </c>
      <c r="H457" s="19">
        <f t="shared" si="66"/>
        <v>9.1999999999999993</v>
      </c>
      <c r="I457" s="5">
        <f t="shared" si="67"/>
        <v>989.99176</v>
      </c>
      <c r="J457" s="20">
        <f t="shared" si="68"/>
        <v>8.4573649159999995</v>
      </c>
      <c r="K457" s="21">
        <f t="shared" si="69"/>
        <v>6.442635084</v>
      </c>
      <c r="L457" s="5">
        <f t="shared" si="70"/>
        <v>153.662553767573</v>
      </c>
      <c r="M457" s="15">
        <f t="shared" si="71"/>
        <v>838.87711637916698</v>
      </c>
      <c r="N457" s="16">
        <f t="shared" si="72"/>
        <v>0.56760838362416099</v>
      </c>
      <c r="O457" s="17">
        <f t="shared" si="73"/>
        <v>0.83842358199006095</v>
      </c>
    </row>
    <row r="458" ht="14.25">
      <c r="A458" s="13">
        <v>44.399999999999999</v>
      </c>
      <c r="B458" s="13">
        <v>9.6682000000000006</v>
      </c>
      <c r="C458" s="18">
        <v>129376</v>
      </c>
      <c r="G458" s="19">
        <f t="shared" si="65"/>
        <v>14.9</v>
      </c>
      <c r="H458" s="19">
        <f t="shared" si="66"/>
        <v>9.1999999999999993</v>
      </c>
      <c r="I458" s="5">
        <f t="shared" si="67"/>
        <v>989.99176</v>
      </c>
      <c r="J458" s="20">
        <f t="shared" si="68"/>
        <v>8.4736067039999998</v>
      </c>
      <c r="K458" s="21">
        <f t="shared" si="69"/>
        <v>6.4263932959999996</v>
      </c>
      <c r="L458" s="5">
        <f t="shared" si="70"/>
        <v>154.05091384870599</v>
      </c>
      <c r="M458" s="15">
        <f t="shared" si="71"/>
        <v>839.82624164800802</v>
      </c>
      <c r="N458" s="16">
        <f t="shared" si="72"/>
        <v>0.56869843651006702</v>
      </c>
      <c r="O458" s="17">
        <f t="shared" si="73"/>
        <v>0.84094775027130497</v>
      </c>
    </row>
    <row r="459" ht="14.25">
      <c r="A459" s="13">
        <v>44.5</v>
      </c>
      <c r="B459" s="13">
        <v>9.6893999999999991</v>
      </c>
      <c r="C459" s="18">
        <v>129856</v>
      </c>
      <c r="G459" s="19">
        <f t="shared" si="65"/>
        <v>14.9</v>
      </c>
      <c r="H459" s="19">
        <f t="shared" si="66"/>
        <v>9.1999999999999993</v>
      </c>
      <c r="I459" s="5">
        <f t="shared" si="67"/>
        <v>989.99176</v>
      </c>
      <c r="J459" s="20">
        <f t="shared" si="68"/>
        <v>8.4903746239999993</v>
      </c>
      <c r="K459" s="21">
        <f t="shared" si="69"/>
        <v>6.4096253760000002</v>
      </c>
      <c r="L459" s="5">
        <f t="shared" si="70"/>
        <v>154.45391921139301</v>
      </c>
      <c r="M459" s="15">
        <f t="shared" si="71"/>
        <v>840.74266721761001</v>
      </c>
      <c r="N459" s="16">
        <f t="shared" si="72"/>
        <v>0.56982380026845603</v>
      </c>
      <c r="O459" s="17">
        <f t="shared" si="73"/>
        <v>0.84356038740848005</v>
      </c>
    </row>
    <row r="460" ht="14.25">
      <c r="A460" s="13">
        <v>44.600000000000001</v>
      </c>
      <c r="B460" s="13">
        <v>9.7101000000000006</v>
      </c>
      <c r="C460" s="18">
        <v>130353</v>
      </c>
      <c r="G460" s="19">
        <f t="shared" si="65"/>
        <v>14.9</v>
      </c>
      <c r="H460" s="19">
        <f t="shared" si="66"/>
        <v>9.1999999999999993</v>
      </c>
      <c r="I460" s="5">
        <f t="shared" si="67"/>
        <v>989.99176</v>
      </c>
      <c r="J460" s="20">
        <f t="shared" si="68"/>
        <v>8.5064855744999992</v>
      </c>
      <c r="K460" s="21">
        <f t="shared" si="69"/>
        <v>6.3935144255000003</v>
      </c>
      <c r="L460" s="5">
        <f t="shared" si="70"/>
        <v>154.84312603589399</v>
      </c>
      <c r="M460" s="15">
        <f t="shared" si="71"/>
        <v>841.83911379949404</v>
      </c>
      <c r="N460" s="16">
        <f t="shared" si="72"/>
        <v>0.57090507211409403</v>
      </c>
      <c r="O460" s="17">
        <f t="shared" si="73"/>
        <v>0.84607710740896802</v>
      </c>
    </row>
    <row r="461" ht="14.25">
      <c r="A461" s="13">
        <v>44.700000000000003</v>
      </c>
      <c r="B461" s="13">
        <v>9.7309000000000001</v>
      </c>
      <c r="C461" s="18">
        <v>130857</v>
      </c>
      <c r="G461" s="19">
        <f t="shared" si="65"/>
        <v>14.9</v>
      </c>
      <c r="H461" s="19">
        <f t="shared" si="66"/>
        <v>9.1999999999999993</v>
      </c>
      <c r="I461" s="5">
        <f t="shared" si="67"/>
        <v>989.99176</v>
      </c>
      <c r="J461" s="20">
        <f t="shared" si="68"/>
        <v>8.5226318904999996</v>
      </c>
      <c r="K461" s="21">
        <f t="shared" si="69"/>
        <v>6.3773681094999999</v>
      </c>
      <c r="L461" s="5">
        <f t="shared" si="70"/>
        <v>155.23516017920701</v>
      </c>
      <c r="M461" s="15">
        <f t="shared" si="71"/>
        <v>842.95980272082397</v>
      </c>
      <c r="N461" s="16">
        <f t="shared" si="72"/>
        <v>0.571988717483221</v>
      </c>
      <c r="O461" s="17">
        <f t="shared" si="73"/>
        <v>0.84860572272727497</v>
      </c>
    </row>
    <row r="462" ht="14.25">
      <c r="A462" s="13">
        <v>44.799999999999997</v>
      </c>
      <c r="B462" s="13">
        <v>9.7515999999999998</v>
      </c>
      <c r="C462" s="18">
        <v>131328</v>
      </c>
      <c r="G462" s="19">
        <f t="shared" ref="G462:G525" si="74">$G$11</f>
        <v>14.9</v>
      </c>
      <c r="H462" s="19">
        <f t="shared" ref="H462:H525" si="75">$H$11</f>
        <v>9.1999999999999993</v>
      </c>
      <c r="I462" s="5">
        <f t="shared" si="67"/>
        <v>989.99176</v>
      </c>
      <c r="J462" s="20">
        <f t="shared" si="68"/>
        <v>8.5389829119999998</v>
      </c>
      <c r="K462" s="21">
        <f t="shared" si="69"/>
        <v>6.3610170879999997</v>
      </c>
      <c r="L462" s="5">
        <f t="shared" si="70"/>
        <v>155.63419281919701</v>
      </c>
      <c r="M462" s="15">
        <f t="shared" si="71"/>
        <v>843.82485378753495</v>
      </c>
      <c r="N462" s="16">
        <f t="shared" si="72"/>
        <v>0.57308610147650996</v>
      </c>
      <c r="O462" s="17">
        <f t="shared" si="73"/>
        <v>0.85117292888828699</v>
      </c>
    </row>
    <row r="463" ht="14.25">
      <c r="A463" s="13">
        <v>44.899999999999999</v>
      </c>
      <c r="B463" s="13">
        <v>9.7723999999999993</v>
      </c>
      <c r="C463" s="18">
        <v>131831</v>
      </c>
      <c r="G463" s="19">
        <f t="shared" si="74"/>
        <v>14.9</v>
      </c>
      <c r="H463" s="19">
        <f t="shared" si="75"/>
        <v>9.1999999999999993</v>
      </c>
      <c r="I463" s="5">
        <f t="shared" si="67"/>
        <v>989.99176</v>
      </c>
      <c r="J463" s="20">
        <f t="shared" si="68"/>
        <v>8.5551384615000003</v>
      </c>
      <c r="K463" s="21">
        <f t="shared" si="69"/>
        <v>6.3448615385</v>
      </c>
      <c r="L463" s="5">
        <f t="shared" si="70"/>
        <v>156.03047505336801</v>
      </c>
      <c r="M463" s="15">
        <f t="shared" si="71"/>
        <v>844.90545808380705</v>
      </c>
      <c r="N463" s="16">
        <f t="shared" si="72"/>
        <v>0.57417036654362397</v>
      </c>
      <c r="O463" s="17">
        <f t="shared" si="73"/>
        <v>0.85371593416658897</v>
      </c>
    </row>
    <row r="464" ht="14.25">
      <c r="A464" s="13">
        <v>45</v>
      </c>
      <c r="B464" s="13">
        <v>9.7931000000000008</v>
      </c>
      <c r="C464" s="18">
        <v>132343</v>
      </c>
      <c r="G464" s="19">
        <f t="shared" si="74"/>
        <v>14.9</v>
      </c>
      <c r="H464" s="19">
        <f t="shared" si="75"/>
        <v>9.1999999999999993</v>
      </c>
      <c r="I464" s="5">
        <f t="shared" si="67"/>
        <v>989.99176</v>
      </c>
      <c r="J464" s="20">
        <f t="shared" si="68"/>
        <v>8.5711109094999998</v>
      </c>
      <c r="K464" s="21">
        <f t="shared" si="69"/>
        <v>6.3288890904999997</v>
      </c>
      <c r="L464" s="5">
        <f t="shared" si="70"/>
        <v>156.42425484845799</v>
      </c>
      <c r="M464" s="15">
        <f t="shared" si="71"/>
        <v>846.051656939086</v>
      </c>
      <c r="N464" s="16">
        <f t="shared" si="72"/>
        <v>0.57524234291946297</v>
      </c>
      <c r="O464" s="17">
        <f t="shared" si="73"/>
        <v>0.85623649132822499</v>
      </c>
    </row>
    <row r="465" ht="14.25">
      <c r="A465" s="13">
        <v>45.100000000000001</v>
      </c>
      <c r="B465" s="13">
        <v>9.8139000000000003</v>
      </c>
      <c r="C465" s="18">
        <v>132845</v>
      </c>
      <c r="G465" s="19">
        <f t="shared" si="74"/>
        <v>14.9</v>
      </c>
      <c r="H465" s="19">
        <f t="shared" si="75"/>
        <v>9.1999999999999993</v>
      </c>
      <c r="I465" s="5">
        <f t="shared" si="67"/>
        <v>989.99176</v>
      </c>
      <c r="J465" s="20">
        <f t="shared" si="68"/>
        <v>8.5872756925000004</v>
      </c>
      <c r="K465" s="21">
        <f t="shared" si="69"/>
        <v>6.3127243074999999</v>
      </c>
      <c r="L465" s="5">
        <f t="shared" si="70"/>
        <v>156.824805230891</v>
      </c>
      <c r="M465" s="15">
        <f t="shared" si="71"/>
        <v>847.09175824840997</v>
      </c>
      <c r="N465" s="16">
        <f t="shared" si="72"/>
        <v>0.57632722768456401</v>
      </c>
      <c r="O465" s="17">
        <f t="shared" si="73"/>
        <v>0.85879388511986199</v>
      </c>
    </row>
    <row r="466" ht="14.25">
      <c r="A466" s="13">
        <v>45.200000000000003</v>
      </c>
      <c r="B466" s="13">
        <v>9.8347999999999995</v>
      </c>
      <c r="C466" s="18">
        <v>133325</v>
      </c>
      <c r="G466" s="19">
        <f t="shared" si="74"/>
        <v>14.9</v>
      </c>
      <c r="H466" s="19">
        <f t="shared" si="75"/>
        <v>9.1999999999999993</v>
      </c>
      <c r="I466" s="5">
        <f t="shared" si="67"/>
        <v>989.99176</v>
      </c>
      <c r="J466" s="20">
        <f t="shared" si="68"/>
        <v>8.6037436125000006</v>
      </c>
      <c r="K466" s="21">
        <f t="shared" si="69"/>
        <v>6.2962563874999997</v>
      </c>
      <c r="L466" s="5">
        <f t="shared" si="70"/>
        <v>157.23498203876099</v>
      </c>
      <c r="M466" s="15">
        <f t="shared" si="71"/>
        <v>847.93471701566295</v>
      </c>
      <c r="N466" s="16">
        <f t="shared" si="72"/>
        <v>0.57743245721476499</v>
      </c>
      <c r="O466" s="17">
        <f t="shared" si="73"/>
        <v>0.861405980381451</v>
      </c>
    </row>
    <row r="467" ht="14.25">
      <c r="A467" s="13">
        <v>45.299999999999997</v>
      </c>
      <c r="B467" s="13">
        <v>9.8560999999999996</v>
      </c>
      <c r="C467" s="18">
        <v>133848</v>
      </c>
      <c r="G467" s="19">
        <f t="shared" si="74"/>
        <v>14.9</v>
      </c>
      <c r="H467" s="19">
        <f t="shared" si="75"/>
        <v>9.1999999999999993</v>
      </c>
      <c r="I467" s="5">
        <f t="shared" si="67"/>
        <v>989.99176</v>
      </c>
      <c r="J467" s="20">
        <f t="shared" si="68"/>
        <v>8.6202144920000006</v>
      </c>
      <c r="K467" s="21">
        <f t="shared" si="69"/>
        <v>6.2797855079999998</v>
      </c>
      <c r="L467" s="5">
        <f t="shared" si="70"/>
        <v>157.64738441127</v>
      </c>
      <c r="M467" s="15">
        <f t="shared" si="71"/>
        <v>849.03406738939395</v>
      </c>
      <c r="N467" s="16">
        <f t="shared" si="72"/>
        <v>0.57853788536912698</v>
      </c>
      <c r="O467" s="17">
        <f t="shared" si="73"/>
        <v>0.86402538783166405</v>
      </c>
    </row>
    <row r="468" ht="14.25">
      <c r="A468" s="13">
        <v>45.399999999999999</v>
      </c>
      <c r="B468" s="13">
        <v>9.8766999999999996</v>
      </c>
      <c r="C468" s="18">
        <v>134321</v>
      </c>
      <c r="G468" s="19">
        <f t="shared" si="74"/>
        <v>14.9</v>
      </c>
      <c r="H468" s="19">
        <f t="shared" si="75"/>
        <v>9.1999999999999993</v>
      </c>
      <c r="I468" s="5">
        <f t="shared" si="67"/>
        <v>989.99176</v>
      </c>
      <c r="J468" s="20">
        <f t="shared" si="68"/>
        <v>8.6364470465000007</v>
      </c>
      <c r="K468" s="21">
        <f t="shared" si="69"/>
        <v>6.2635529534999996</v>
      </c>
      <c r="L468" s="5">
        <f t="shared" si="70"/>
        <v>158.05594162763501</v>
      </c>
      <c r="M468" s="15">
        <f t="shared" si="71"/>
        <v>849.83201907364696</v>
      </c>
      <c r="N468" s="16">
        <f t="shared" si="72"/>
        <v>0.57962731855704697</v>
      </c>
      <c r="O468" s="17">
        <f t="shared" si="73"/>
        <v>0.86661362438632605</v>
      </c>
    </row>
    <row r="469" ht="14.25">
      <c r="A469" s="13">
        <v>45.5</v>
      </c>
      <c r="B469" s="13">
        <v>9.8972999999999995</v>
      </c>
      <c r="C469" s="18">
        <v>134838</v>
      </c>
      <c r="G469" s="19">
        <f t="shared" si="74"/>
        <v>14.9</v>
      </c>
      <c r="H469" s="19">
        <f t="shared" si="75"/>
        <v>9.1999999999999993</v>
      </c>
      <c r="I469" s="5">
        <f t="shared" si="67"/>
        <v>989.99176</v>
      </c>
      <c r="J469" s="20">
        <f t="shared" si="68"/>
        <v>8.6522733269999996</v>
      </c>
      <c r="K469" s="21">
        <f t="shared" si="69"/>
        <v>6.2477266729999998</v>
      </c>
      <c r="L469" s="5">
        <f t="shared" si="70"/>
        <v>158.45631728390401</v>
      </c>
      <c r="M469" s="15">
        <f t="shared" si="71"/>
        <v>850.94745549596701</v>
      </c>
      <c r="N469" s="16">
        <f t="shared" si="72"/>
        <v>0.580689485033557</v>
      </c>
      <c r="O469" s="17">
        <f t="shared" si="73"/>
        <v>0.869143547689749</v>
      </c>
    </row>
    <row r="470" ht="14.25">
      <c r="A470" s="13">
        <v>45.600000000000001</v>
      </c>
      <c r="B470" s="13">
        <v>9.9177999999999997</v>
      </c>
      <c r="C470" s="18">
        <v>135353</v>
      </c>
      <c r="G470" s="19">
        <f t="shared" si="74"/>
        <v>14.9</v>
      </c>
      <c r="H470" s="19">
        <f t="shared" si="75"/>
        <v>9.1999999999999993</v>
      </c>
      <c r="I470" s="5">
        <f t="shared" si="67"/>
        <v>989.99176</v>
      </c>
      <c r="J470" s="20">
        <f t="shared" si="68"/>
        <v>8.6680180745000008</v>
      </c>
      <c r="K470" s="21">
        <f t="shared" si="69"/>
        <v>6.2319819255000004</v>
      </c>
      <c r="L470" s="5">
        <f t="shared" si="70"/>
        <v>158.856648147382</v>
      </c>
      <c r="M470" s="15">
        <f t="shared" si="71"/>
        <v>852.04491960842404</v>
      </c>
      <c r="N470" s="16">
        <f t="shared" si="72"/>
        <v>0.58174617949664398</v>
      </c>
      <c r="O470" s="17">
        <f t="shared" si="73"/>
        <v>0.87166680465995805</v>
      </c>
    </row>
    <row r="471" ht="14.25">
      <c r="A471" s="13">
        <v>45.700000000000003</v>
      </c>
      <c r="B471" s="13">
        <v>9.9382999999999999</v>
      </c>
      <c r="C471" s="18">
        <v>135864</v>
      </c>
      <c r="G471" s="19">
        <f t="shared" si="74"/>
        <v>14.9</v>
      </c>
      <c r="H471" s="19">
        <f t="shared" si="75"/>
        <v>9.1999999999999993</v>
      </c>
      <c r="I471" s="5">
        <f t="shared" si="67"/>
        <v>989.99176</v>
      </c>
      <c r="J471" s="20">
        <f t="shared" si="68"/>
        <v>8.6837997560000009</v>
      </c>
      <c r="K471" s="21">
        <f t="shared" si="69"/>
        <v>6.2162002440000004</v>
      </c>
      <c r="L471" s="5">
        <f t="shared" si="70"/>
        <v>159.25995320944801</v>
      </c>
      <c r="M471" s="15">
        <f t="shared" si="71"/>
        <v>853.09581763672099</v>
      </c>
      <c r="N471" s="16">
        <f t="shared" si="72"/>
        <v>0.582805352751678</v>
      </c>
      <c r="O471" s="17">
        <f t="shared" si="73"/>
        <v>0.87420238611922196</v>
      </c>
    </row>
    <row r="472" ht="14.25">
      <c r="A472" s="13">
        <v>45.799999999999997</v>
      </c>
      <c r="B472" s="13">
        <v>9.9588999999999999</v>
      </c>
      <c r="C472" s="18">
        <v>136345</v>
      </c>
      <c r="G472" s="19">
        <f t="shared" si="74"/>
        <v>14.9</v>
      </c>
      <c r="H472" s="19">
        <f t="shared" si="75"/>
        <v>9.1999999999999993</v>
      </c>
      <c r="I472" s="5">
        <f t="shared" si="67"/>
        <v>989.99176</v>
      </c>
      <c r="J472" s="20">
        <f t="shared" si="68"/>
        <v>8.6999584424999998</v>
      </c>
      <c r="K472" s="21">
        <f t="shared" si="69"/>
        <v>6.2000415574999996</v>
      </c>
      <c r="L472" s="5">
        <f t="shared" si="70"/>
        <v>159.675020049251</v>
      </c>
      <c r="M472" s="15">
        <f t="shared" si="71"/>
        <v>853.89060829894004</v>
      </c>
      <c r="N472" s="16">
        <f t="shared" si="72"/>
        <v>0.58388982835570502</v>
      </c>
      <c r="O472" s="17">
        <f t="shared" si="73"/>
        <v>0.87680521810025103</v>
      </c>
    </row>
    <row r="473" ht="14.25">
      <c r="A473" s="13">
        <v>45.899999999999999</v>
      </c>
      <c r="B473" s="13">
        <v>9.9794999999999998</v>
      </c>
      <c r="C473" s="18">
        <v>136851</v>
      </c>
      <c r="G473" s="19">
        <f t="shared" si="74"/>
        <v>14.9</v>
      </c>
      <c r="H473" s="19">
        <f t="shared" si="75"/>
        <v>9.1999999999999993</v>
      </c>
      <c r="I473" s="5">
        <f t="shared" si="67"/>
        <v>989.99176</v>
      </c>
      <c r="J473" s="20">
        <f t="shared" si="68"/>
        <v>8.7158862915000004</v>
      </c>
      <c r="K473" s="21">
        <f t="shared" si="69"/>
        <v>6.1841137085</v>
      </c>
      <c r="L473" s="5">
        <f t="shared" si="70"/>
        <v>160.08628021170901</v>
      </c>
      <c r="M473" s="15">
        <f t="shared" si="71"/>
        <v>854.85776681811296</v>
      </c>
      <c r="N473" s="16">
        <f t="shared" si="72"/>
        <v>0.58495881151006701</v>
      </c>
      <c r="O473" s="17">
        <f t="shared" si="73"/>
        <v>0.87937751430300004</v>
      </c>
    </row>
    <row r="474" ht="14.25">
      <c r="A474" s="13">
        <v>46</v>
      </c>
      <c r="B474" s="13">
        <v>10.0001</v>
      </c>
      <c r="C474" s="18">
        <v>137359</v>
      </c>
      <c r="G474" s="19">
        <f t="shared" si="74"/>
        <v>14.9</v>
      </c>
      <c r="H474" s="19">
        <f t="shared" si="75"/>
        <v>9.1999999999999993</v>
      </c>
      <c r="I474" s="5">
        <f t="shared" si="67"/>
        <v>989.99176</v>
      </c>
      <c r="J474" s="20">
        <f t="shared" si="68"/>
        <v>8.7317956735000006</v>
      </c>
      <c r="K474" s="21">
        <f t="shared" si="69"/>
        <v>6.1682043264999997</v>
      </c>
      <c r="L474" s="5">
        <f t="shared" si="70"/>
        <v>160.49918381379999</v>
      </c>
      <c r="M474" s="15">
        <f t="shared" si="71"/>
        <v>855.82366673810895</v>
      </c>
      <c r="N474" s="16">
        <f t="shared" si="72"/>
        <v>0.58602655526845604</v>
      </c>
      <c r="O474" s="17">
        <f t="shared" si="73"/>
        <v>0.88195345037460604</v>
      </c>
    </row>
    <row r="475" ht="14.25">
      <c r="A475" s="13">
        <v>46.100000000000001</v>
      </c>
      <c r="B475" s="13">
        <v>10.0214</v>
      </c>
      <c r="C475" s="18">
        <v>137882</v>
      </c>
      <c r="G475" s="19">
        <f t="shared" si="74"/>
        <v>14.9</v>
      </c>
      <c r="H475" s="19">
        <f t="shared" si="75"/>
        <v>9.1999999999999993</v>
      </c>
      <c r="I475" s="5">
        <f t="shared" si="67"/>
        <v>989.99176</v>
      </c>
      <c r="J475" s="20">
        <f t="shared" si="68"/>
        <v>8.7482665530000006</v>
      </c>
      <c r="K475" s="21">
        <f t="shared" si="69"/>
        <v>6.1517334469999998</v>
      </c>
      <c r="L475" s="5">
        <f t="shared" si="70"/>
        <v>160.92891028670701</v>
      </c>
      <c r="M475" s="15">
        <f t="shared" si="71"/>
        <v>856.78825361056897</v>
      </c>
      <c r="N475" s="16">
        <f t="shared" si="72"/>
        <v>0.58713198342281903</v>
      </c>
      <c r="O475" s="17">
        <f t="shared" si="73"/>
        <v>0.88462730954760804</v>
      </c>
    </row>
    <row r="476" ht="14.25">
      <c r="A476" s="13">
        <v>46.200000000000003</v>
      </c>
      <c r="B476" s="13">
        <v>10.042</v>
      </c>
      <c r="C476" s="18">
        <v>138414</v>
      </c>
      <c r="G476" s="19">
        <f t="shared" si="74"/>
        <v>14.9</v>
      </c>
      <c r="H476" s="19">
        <f t="shared" si="75"/>
        <v>9.1999999999999993</v>
      </c>
      <c r="I476" s="5">
        <f t="shared" si="67"/>
        <v>989.99176</v>
      </c>
      <c r="J476" s="20">
        <f t="shared" si="68"/>
        <v>8.7639543310000008</v>
      </c>
      <c r="K476" s="21">
        <f t="shared" si="69"/>
        <v>6.1360456689999996</v>
      </c>
      <c r="L476" s="5">
        <f t="shared" si="70"/>
        <v>161.340350675933</v>
      </c>
      <c r="M476" s="15">
        <f t="shared" si="71"/>
        <v>857.90070134418704</v>
      </c>
      <c r="N476" s="16">
        <f t="shared" si="72"/>
        <v>0.58818485442952995</v>
      </c>
      <c r="O476" s="17">
        <f t="shared" si="73"/>
        <v>0.88718070611754596</v>
      </c>
    </row>
    <row r="477" ht="14.25">
      <c r="A477" s="13">
        <v>46.299999999999997</v>
      </c>
      <c r="B477" s="13">
        <v>10.062799999999999</v>
      </c>
      <c r="C477" s="18">
        <v>138945</v>
      </c>
      <c r="G477" s="19">
        <f t="shared" si="74"/>
        <v>14.9</v>
      </c>
      <c r="H477" s="19">
        <f t="shared" si="75"/>
        <v>9.1999999999999993</v>
      </c>
      <c r="I477" s="5">
        <f t="shared" si="67"/>
        <v>989.99176</v>
      </c>
      <c r="J477" s="20">
        <f t="shared" si="68"/>
        <v>8.7798513425000007</v>
      </c>
      <c r="K477" s="21">
        <f t="shared" si="69"/>
        <v>6.1201486574999997</v>
      </c>
      <c r="L477" s="5">
        <f t="shared" si="70"/>
        <v>161.75943026919799</v>
      </c>
      <c r="M477" s="15">
        <f t="shared" si="71"/>
        <v>858.96074045741295</v>
      </c>
      <c r="N477" s="16">
        <f t="shared" si="72"/>
        <v>0.58925176795302003</v>
      </c>
      <c r="O477" s="17">
        <f t="shared" si="73"/>
        <v>0.88977482628101001</v>
      </c>
    </row>
    <row r="478" ht="14.25">
      <c r="A478" s="13">
        <v>46.399999999999999</v>
      </c>
      <c r="B478" s="13">
        <v>10.083500000000001</v>
      </c>
      <c r="C478" s="18">
        <v>139459</v>
      </c>
      <c r="G478" s="19">
        <f t="shared" si="74"/>
        <v>14.9</v>
      </c>
      <c r="H478" s="19">
        <f t="shared" si="75"/>
        <v>9.1999999999999993</v>
      </c>
      <c r="I478" s="5">
        <f t="shared" si="67"/>
        <v>989.99176</v>
      </c>
      <c r="J478" s="20">
        <f t="shared" si="68"/>
        <v>8.7958053234999998</v>
      </c>
      <c r="K478" s="21">
        <f t="shared" si="69"/>
        <v>6.1041946764999997</v>
      </c>
      <c r="L478" s="5">
        <f t="shared" si="70"/>
        <v>162.18220624766099</v>
      </c>
      <c r="M478" s="15">
        <f t="shared" si="71"/>
        <v>859.89087968774004</v>
      </c>
      <c r="N478" s="16">
        <f t="shared" si="72"/>
        <v>0.59032250493288596</v>
      </c>
      <c r="O478" s="17">
        <f t="shared" si="73"/>
        <v>0.89238502621112703</v>
      </c>
    </row>
    <row r="479" ht="14.25">
      <c r="A479" s="13">
        <v>46.5</v>
      </c>
      <c r="B479" s="13">
        <v>10.104100000000001</v>
      </c>
      <c r="C479" s="18">
        <v>139995</v>
      </c>
      <c r="G479" s="19">
        <f t="shared" si="74"/>
        <v>14.9</v>
      </c>
      <c r="H479" s="19">
        <f t="shared" si="75"/>
        <v>9.1999999999999993</v>
      </c>
      <c r="I479" s="5">
        <f t="shared" si="67"/>
        <v>989.99176</v>
      </c>
      <c r="J479" s="20">
        <f t="shared" si="68"/>
        <v>8.8114561674999994</v>
      </c>
      <c r="K479" s="21">
        <f t="shared" si="69"/>
        <v>6.0885438325000001</v>
      </c>
      <c r="L479" s="5">
        <f t="shared" si="70"/>
        <v>162.59910205713399</v>
      </c>
      <c r="M479" s="15">
        <f t="shared" si="71"/>
        <v>860.98261447230402</v>
      </c>
      <c r="N479" s="16">
        <f t="shared" si="72"/>
        <v>0.59137289714765096</v>
      </c>
      <c r="O479" s="17">
        <f t="shared" si="73"/>
        <v>0.89495226778435</v>
      </c>
    </row>
    <row r="480" ht="14.25">
      <c r="A480" s="13">
        <v>46.600000000000001</v>
      </c>
      <c r="B480" s="13">
        <v>10.124700000000001</v>
      </c>
      <c r="C480" s="18">
        <v>140541</v>
      </c>
      <c r="G480" s="19">
        <f t="shared" si="74"/>
        <v>14.9</v>
      </c>
      <c r="H480" s="19">
        <f t="shared" si="75"/>
        <v>9.1999999999999993</v>
      </c>
      <c r="I480" s="5">
        <f t="shared" si="67"/>
        <v>989.99176</v>
      </c>
      <c r="J480" s="20">
        <f t="shared" si="68"/>
        <v>8.8270146764999993</v>
      </c>
      <c r="K480" s="21">
        <f t="shared" si="69"/>
        <v>6.0729853235000002</v>
      </c>
      <c r="L480" s="5">
        <f t="shared" si="70"/>
        <v>163.01566812110201</v>
      </c>
      <c r="M480" s="15">
        <f t="shared" si="71"/>
        <v>862.13185284492999</v>
      </c>
      <c r="N480" s="16">
        <f t="shared" si="72"/>
        <v>0.59241709238255003</v>
      </c>
      <c r="O480" s="17">
        <f t="shared" si="73"/>
        <v>0.89751091271928396</v>
      </c>
    </row>
    <row r="481" ht="14.25">
      <c r="A481" s="13">
        <v>46.700000000000003</v>
      </c>
      <c r="B481" s="13">
        <v>10.145300000000001</v>
      </c>
      <c r="C481" s="18">
        <v>141085</v>
      </c>
      <c r="G481" s="19">
        <f t="shared" si="74"/>
        <v>14.9</v>
      </c>
      <c r="H481" s="19">
        <f t="shared" si="75"/>
        <v>9.1999999999999993</v>
      </c>
      <c r="I481" s="5">
        <f t="shared" si="67"/>
        <v>989.99176</v>
      </c>
      <c r="J481" s="20">
        <f t="shared" si="68"/>
        <v>8.8425916524999995</v>
      </c>
      <c r="K481" s="21">
        <f t="shared" si="69"/>
        <v>6.0574083475</v>
      </c>
      <c r="L481" s="5">
        <f t="shared" si="70"/>
        <v>163.43487234249099</v>
      </c>
      <c r="M481" s="15">
        <f t="shared" si="71"/>
        <v>863.24906048413698</v>
      </c>
      <c r="N481" s="16">
        <f t="shared" si="72"/>
        <v>0.59346252701342295</v>
      </c>
      <c r="O481" s="17">
        <f t="shared" si="73"/>
        <v>0.90007916977417501</v>
      </c>
    </row>
    <row r="482" ht="14.25">
      <c r="A482" s="13">
        <v>46.799999999999997</v>
      </c>
      <c r="B482" s="13">
        <v>10.165800000000001</v>
      </c>
      <c r="C482" s="18">
        <v>141611</v>
      </c>
      <c r="G482" s="19">
        <f t="shared" si="74"/>
        <v>14.9</v>
      </c>
      <c r="H482" s="19">
        <f t="shared" si="75"/>
        <v>9.1999999999999993</v>
      </c>
      <c r="I482" s="5">
        <f t="shared" si="67"/>
        <v>989.99176</v>
      </c>
      <c r="J482" s="20">
        <f t="shared" si="68"/>
        <v>8.8582348315000008</v>
      </c>
      <c r="K482" s="21">
        <f t="shared" si="69"/>
        <v>6.0417651684999996</v>
      </c>
      <c r="L482" s="5">
        <f t="shared" si="70"/>
        <v>163.85803360275</v>
      </c>
      <c r="M482" s="15">
        <f t="shared" si="71"/>
        <v>864.22982679820905</v>
      </c>
      <c r="N482" s="16">
        <f t="shared" si="72"/>
        <v>0.59451240479865797</v>
      </c>
      <c r="O482" s="17">
        <f t="shared" si="73"/>
        <v>0.90266499725996496</v>
      </c>
    </row>
    <row r="483" ht="14.25">
      <c r="A483" s="13">
        <v>46.899999999999999</v>
      </c>
      <c r="B483" s="13">
        <v>10.186999999999999</v>
      </c>
      <c r="C483" s="18">
        <v>142215</v>
      </c>
      <c r="G483" s="19">
        <f t="shared" si="74"/>
        <v>14.9</v>
      </c>
      <c r="H483" s="19">
        <f t="shared" si="75"/>
        <v>9.1999999999999993</v>
      </c>
      <c r="I483" s="5">
        <f t="shared" si="67"/>
        <v>989.99176</v>
      </c>
      <c r="J483" s="20">
        <f t="shared" si="68"/>
        <v>8.8738577974999995</v>
      </c>
      <c r="K483" s="21">
        <f t="shared" si="69"/>
        <v>6.0261422025</v>
      </c>
      <c r="L483" s="5">
        <f t="shared" si="70"/>
        <v>164.28284078482099</v>
      </c>
      <c r="M483" s="15">
        <f t="shared" si="71"/>
        <v>865.67166309398203</v>
      </c>
      <c r="N483" s="16">
        <f t="shared" si="72"/>
        <v>0.59556092600671096</v>
      </c>
      <c r="O483" s="17">
        <f t="shared" si="73"/>
        <v>0.90525417436375399</v>
      </c>
    </row>
    <row r="484" ht="14.25">
      <c r="A484" s="13">
        <v>47</v>
      </c>
      <c r="B484" s="13">
        <v>10.207599999999999</v>
      </c>
      <c r="C484" s="18">
        <v>142787</v>
      </c>
      <c r="G484" s="19">
        <f t="shared" si="74"/>
        <v>14.9</v>
      </c>
      <c r="H484" s="19">
        <f t="shared" si="75"/>
        <v>9.1999999999999993</v>
      </c>
      <c r="I484" s="5">
        <f t="shared" ref="I484:I547" si="76">(3.14*POWER(H484,2)*0.25*G484)</f>
        <v>989.99176</v>
      </c>
      <c r="J484" s="20">
        <f t="shared" ref="J484:J547" si="77">B484-C484/(2*10^5/1.8467)</f>
        <v>8.8891762355000008</v>
      </c>
      <c r="K484" s="21">
        <f t="shared" ref="K484:K547" si="78">G484-J484</f>
        <v>6.0108237645000004</v>
      </c>
      <c r="L484" s="5">
        <f t="shared" ref="L484:L547" si="79">I484/K484</f>
        <v>164.70151160426701</v>
      </c>
      <c r="M484" s="15">
        <f t="shared" ref="M484:M547" si="80">C484/L484</f>
        <v>866.94407725339204</v>
      </c>
      <c r="N484" s="16">
        <f t="shared" ref="N484:N547" si="81">J484/G484</f>
        <v>0.59658900909395995</v>
      </c>
      <c r="O484" s="17">
        <f t="shared" ref="O484:O547" si="82">LN(L484/(3.14*H484^2/4))</f>
        <v>0.90779940815633497</v>
      </c>
    </row>
    <row r="485" ht="14.25">
      <c r="A485" s="13">
        <v>47.100000000000001</v>
      </c>
      <c r="B485" s="13">
        <v>10.228300000000001</v>
      </c>
      <c r="C485" s="18">
        <v>143327</v>
      </c>
      <c r="G485" s="19">
        <f t="shared" si="74"/>
        <v>14.9</v>
      </c>
      <c r="H485" s="19">
        <f t="shared" si="75"/>
        <v>9.1999999999999993</v>
      </c>
      <c r="I485" s="5">
        <f t="shared" si="76"/>
        <v>989.99176</v>
      </c>
      <c r="J485" s="20">
        <f t="shared" si="77"/>
        <v>8.9048901454999996</v>
      </c>
      <c r="K485" s="21">
        <f t="shared" si="78"/>
        <v>5.9951098544999999</v>
      </c>
      <c r="L485" s="5">
        <f t="shared" si="79"/>
        <v>165.13321424075301</v>
      </c>
      <c r="M485" s="15">
        <f t="shared" si="80"/>
        <v>867.947739399287</v>
      </c>
      <c r="N485" s="16">
        <f t="shared" si="81"/>
        <v>0.59764363392617503</v>
      </c>
      <c r="O485" s="17">
        <f t="shared" si="82"/>
        <v>0.91041710028619705</v>
      </c>
    </row>
    <row r="486" ht="14.25">
      <c r="A486" s="13">
        <v>47.200000000000003</v>
      </c>
      <c r="B486" s="13">
        <v>10.248900000000001</v>
      </c>
      <c r="C486" s="18">
        <v>143904</v>
      </c>
      <c r="G486" s="19">
        <f t="shared" si="74"/>
        <v>14.9</v>
      </c>
      <c r="H486" s="19">
        <f t="shared" si="75"/>
        <v>9.1999999999999993</v>
      </c>
      <c r="I486" s="5">
        <f t="shared" si="76"/>
        <v>989.99176</v>
      </c>
      <c r="J486" s="20">
        <f t="shared" si="77"/>
        <v>8.9201624160000001</v>
      </c>
      <c r="K486" s="21">
        <f t="shared" si="78"/>
        <v>5.9798375840000002</v>
      </c>
      <c r="L486" s="5">
        <f t="shared" si="79"/>
        <v>165.554957988973</v>
      </c>
      <c r="M486" s="15">
        <f t="shared" si="80"/>
        <v>869.22192937033799</v>
      </c>
      <c r="N486" s="16">
        <f t="shared" si="81"/>
        <v>0.59866861852348996</v>
      </c>
      <c r="O486" s="17">
        <f t="shared" si="82"/>
        <v>0.91296780522392995</v>
      </c>
    </row>
    <row r="487" ht="14.25">
      <c r="A487" s="13">
        <v>47.299999999999997</v>
      </c>
      <c r="B487" s="13">
        <v>10.2697</v>
      </c>
      <c r="C487" s="18">
        <v>144463</v>
      </c>
      <c r="G487" s="19">
        <f t="shared" si="74"/>
        <v>14.9</v>
      </c>
      <c r="H487" s="19">
        <f t="shared" si="75"/>
        <v>9.1999999999999993</v>
      </c>
      <c r="I487" s="5">
        <f t="shared" si="76"/>
        <v>989.99176</v>
      </c>
      <c r="J487" s="20">
        <f t="shared" si="77"/>
        <v>8.9358008894999994</v>
      </c>
      <c r="K487" s="21">
        <f t="shared" si="78"/>
        <v>5.9641991105000001</v>
      </c>
      <c r="L487" s="5">
        <f t="shared" si="79"/>
        <v>165.989052621854</v>
      </c>
      <c r="M487" s="15">
        <f t="shared" si="80"/>
        <v>870.31643182581797</v>
      </c>
      <c r="N487" s="16">
        <f t="shared" si="81"/>
        <v>0.59971818050335601</v>
      </c>
      <c r="O487" s="17">
        <f t="shared" si="82"/>
        <v>0.91558643121049399</v>
      </c>
    </row>
    <row r="488" ht="14.25">
      <c r="A488" s="13">
        <v>47.399999999999999</v>
      </c>
      <c r="B488" s="13">
        <v>10.2904</v>
      </c>
      <c r="C488" s="18">
        <v>145023</v>
      </c>
      <c r="G488" s="19">
        <f t="shared" si="74"/>
        <v>14.9</v>
      </c>
      <c r="H488" s="19">
        <f t="shared" si="75"/>
        <v>9.1999999999999993</v>
      </c>
      <c r="I488" s="5">
        <f t="shared" si="76"/>
        <v>989.99176</v>
      </c>
      <c r="J488" s="20">
        <f t="shared" si="77"/>
        <v>8.9513301295000005</v>
      </c>
      <c r="K488" s="21">
        <f t="shared" si="78"/>
        <v>5.9486698704999998</v>
      </c>
      <c r="L488" s="5">
        <f t="shared" si="79"/>
        <v>166.42237366532299</v>
      </c>
      <c r="M488" s="15">
        <f t="shared" si="80"/>
        <v>871.41528393076896</v>
      </c>
      <c r="N488" s="16">
        <f t="shared" si="81"/>
        <v>0.60076041137583902</v>
      </c>
      <c r="O488" s="17">
        <f t="shared" si="82"/>
        <v>0.918193569561634</v>
      </c>
    </row>
    <row r="489" ht="14.25">
      <c r="A489" s="13">
        <v>47.5</v>
      </c>
      <c r="B489" s="13">
        <v>10.311199999999999</v>
      </c>
      <c r="C489" s="18">
        <v>145567</v>
      </c>
      <c r="G489" s="19">
        <f t="shared" si="74"/>
        <v>14.9</v>
      </c>
      <c r="H489" s="19">
        <f t="shared" si="75"/>
        <v>9.1999999999999993</v>
      </c>
      <c r="I489" s="5">
        <f t="shared" si="76"/>
        <v>989.99176</v>
      </c>
      <c r="J489" s="20">
        <f t="shared" si="77"/>
        <v>8.9671071055000002</v>
      </c>
      <c r="K489" s="21">
        <f t="shared" si="78"/>
        <v>5.9328928945000001</v>
      </c>
      <c r="L489" s="5">
        <f t="shared" si="79"/>
        <v>166.86493041493401</v>
      </c>
      <c r="M489" s="15">
        <f t="shared" si="80"/>
        <v>872.36425076273497</v>
      </c>
      <c r="N489" s="16">
        <f t="shared" si="81"/>
        <v>0.60181926882550296</v>
      </c>
      <c r="O489" s="17">
        <f t="shared" si="82"/>
        <v>0.92084927834080499</v>
      </c>
    </row>
    <row r="490" ht="14.25">
      <c r="A490" s="13">
        <v>47.600000000000001</v>
      </c>
      <c r="B490" s="13">
        <v>10.331899999999999</v>
      </c>
      <c r="C490" s="18">
        <v>146142</v>
      </c>
      <c r="G490" s="19">
        <f t="shared" si="74"/>
        <v>14.9</v>
      </c>
      <c r="H490" s="19">
        <f t="shared" si="75"/>
        <v>9.1999999999999993</v>
      </c>
      <c r="I490" s="5">
        <f t="shared" si="76"/>
        <v>989.99176</v>
      </c>
      <c r="J490" s="20">
        <f t="shared" si="77"/>
        <v>8.9824978430000009</v>
      </c>
      <c r="K490" s="21">
        <f t="shared" si="78"/>
        <v>5.9175021570000004</v>
      </c>
      <c r="L490" s="5">
        <f t="shared" si="79"/>
        <v>167.29892676573101</v>
      </c>
      <c r="M490" s="15">
        <f t="shared" si="80"/>
        <v>873.53817998272496</v>
      </c>
      <c r="N490" s="16">
        <f t="shared" si="81"/>
        <v>0.60285220422818797</v>
      </c>
      <c r="O490" s="17">
        <f t="shared" si="82"/>
        <v>0.92344678603343699</v>
      </c>
    </row>
    <row r="491" ht="14.25">
      <c r="A491" s="13">
        <v>47.700000000000003</v>
      </c>
      <c r="B491" s="13">
        <v>10.353300000000001</v>
      </c>
      <c r="C491" s="18">
        <v>146722</v>
      </c>
      <c r="G491" s="19">
        <f t="shared" si="74"/>
        <v>14.9</v>
      </c>
      <c r="H491" s="19">
        <f t="shared" si="75"/>
        <v>9.1999999999999993</v>
      </c>
      <c r="I491" s="5">
        <f t="shared" si="76"/>
        <v>989.99176</v>
      </c>
      <c r="J491" s="20">
        <f t="shared" si="77"/>
        <v>8.9985424129999991</v>
      </c>
      <c r="K491" s="21">
        <f t="shared" si="78"/>
        <v>5.9014575870000003</v>
      </c>
      <c r="L491" s="5">
        <f t="shared" si="79"/>
        <v>167.75377021785201</v>
      </c>
      <c r="M491" s="15">
        <f t="shared" si="80"/>
        <v>874.62713839134801</v>
      </c>
      <c r="N491" s="16">
        <f t="shared" si="81"/>
        <v>0.60392902100671098</v>
      </c>
      <c r="O491" s="17">
        <f t="shared" si="82"/>
        <v>0.92616184390716305</v>
      </c>
    </row>
    <row r="492" ht="14.25">
      <c r="A492" s="13">
        <v>47.799999999999997</v>
      </c>
      <c r="B492" s="13">
        <v>10.373799999999999</v>
      </c>
      <c r="C492" s="18">
        <v>147313</v>
      </c>
      <c r="G492" s="19">
        <f t="shared" si="74"/>
        <v>14.9</v>
      </c>
      <c r="H492" s="19">
        <f t="shared" si="75"/>
        <v>9.1999999999999993</v>
      </c>
      <c r="I492" s="5">
        <f t="shared" si="76"/>
        <v>989.99176</v>
      </c>
      <c r="J492" s="20">
        <f t="shared" si="77"/>
        <v>9.0135854144999996</v>
      </c>
      <c r="K492" s="21">
        <f t="shared" si="78"/>
        <v>5.8864145854999999</v>
      </c>
      <c r="L492" s="5">
        <f t="shared" si="79"/>
        <v>168.182472644493</v>
      </c>
      <c r="M492" s="15">
        <f t="shared" si="80"/>
        <v>875.91172661251403</v>
      </c>
      <c r="N492" s="16">
        <f t="shared" si="81"/>
        <v>0.60493861842281904</v>
      </c>
      <c r="O492" s="17">
        <f t="shared" si="82"/>
        <v>0.92871412975585699</v>
      </c>
    </row>
    <row r="493" ht="14.25">
      <c r="A493" s="13">
        <v>47.899999999999999</v>
      </c>
      <c r="B493" s="13">
        <v>10.394399999999999</v>
      </c>
      <c r="C493" s="18">
        <v>147910</v>
      </c>
      <c r="G493" s="19">
        <f t="shared" si="74"/>
        <v>14.9</v>
      </c>
      <c r="H493" s="19">
        <f t="shared" si="75"/>
        <v>9.1999999999999993</v>
      </c>
      <c r="I493" s="5">
        <f t="shared" si="76"/>
        <v>989.99176</v>
      </c>
      <c r="J493" s="20">
        <f t="shared" si="77"/>
        <v>9.0286730150000007</v>
      </c>
      <c r="K493" s="21">
        <f t="shared" si="78"/>
        <v>5.8713269849999996</v>
      </c>
      <c r="L493" s="5">
        <f t="shared" si="79"/>
        <v>168.61465262098699</v>
      </c>
      <c r="M493" s="15">
        <f t="shared" si="80"/>
        <v>877.20727529222097</v>
      </c>
      <c r="N493" s="16">
        <f t="shared" si="81"/>
        <v>0.60595120906040301</v>
      </c>
      <c r="O493" s="17">
        <f t="shared" si="82"/>
        <v>0.93128054247903402</v>
      </c>
    </row>
    <row r="494" ht="14.25">
      <c r="A494" s="13">
        <v>48</v>
      </c>
      <c r="B494" s="13">
        <v>10.414999999999999</v>
      </c>
      <c r="C494" s="18">
        <v>148516</v>
      </c>
      <c r="G494" s="19">
        <f t="shared" si="74"/>
        <v>14.9</v>
      </c>
      <c r="H494" s="19">
        <f t="shared" si="75"/>
        <v>9.1999999999999993</v>
      </c>
      <c r="I494" s="5">
        <f t="shared" si="76"/>
        <v>989.99176</v>
      </c>
      <c r="J494" s="20">
        <f t="shared" si="77"/>
        <v>9.0436775140000005</v>
      </c>
      <c r="K494" s="21">
        <f t="shared" si="78"/>
        <v>5.8563224859999998</v>
      </c>
      <c r="L494" s="5">
        <f t="shared" si="79"/>
        <v>169.046660658912</v>
      </c>
      <c r="M494" s="15">
        <f t="shared" si="80"/>
        <v>878.550332914666</v>
      </c>
      <c r="N494" s="16">
        <f t="shared" si="81"/>
        <v>0.60695822241610697</v>
      </c>
      <c r="O494" s="17">
        <f t="shared" si="82"/>
        <v>0.93383936847806204</v>
      </c>
    </row>
    <row r="495" ht="14.25">
      <c r="A495" s="13">
        <v>48.100000000000001</v>
      </c>
      <c r="B495" s="13">
        <v>10.435499999999999</v>
      </c>
      <c r="C495" s="18">
        <v>149085</v>
      </c>
      <c r="G495" s="19">
        <f t="shared" si="74"/>
        <v>14.9</v>
      </c>
      <c r="H495" s="19">
        <f t="shared" si="75"/>
        <v>9.1999999999999993</v>
      </c>
      <c r="I495" s="5">
        <f t="shared" si="76"/>
        <v>989.99176</v>
      </c>
      <c r="J495" s="20">
        <f t="shared" si="77"/>
        <v>9.0589236525000008</v>
      </c>
      <c r="K495" s="21">
        <f t="shared" si="78"/>
        <v>5.8410763474999996</v>
      </c>
      <c r="L495" s="5">
        <f t="shared" si="79"/>
        <v>169.48789933617601</v>
      </c>
      <c r="M495" s="15">
        <f t="shared" si="80"/>
        <v>879.62031852369898</v>
      </c>
      <c r="N495" s="16">
        <f t="shared" si="81"/>
        <v>0.60798145318791896</v>
      </c>
      <c r="O495" s="17">
        <f t="shared" si="82"/>
        <v>0.93644612701478902</v>
      </c>
    </row>
    <row r="496" ht="14.25">
      <c r="A496" s="13">
        <v>48.200000000000003</v>
      </c>
      <c r="B496" s="13">
        <v>10.456099999999999</v>
      </c>
      <c r="C496" s="18">
        <v>149695</v>
      </c>
      <c r="G496" s="19">
        <f t="shared" si="74"/>
        <v>14.9</v>
      </c>
      <c r="H496" s="19">
        <f t="shared" si="75"/>
        <v>9.1999999999999993</v>
      </c>
      <c r="I496" s="5">
        <f t="shared" si="76"/>
        <v>989.99176</v>
      </c>
      <c r="J496" s="20">
        <f t="shared" si="77"/>
        <v>9.0738912174999999</v>
      </c>
      <c r="K496" s="21">
        <f t="shared" si="78"/>
        <v>5.8261087825000004</v>
      </c>
      <c r="L496" s="5">
        <f t="shared" si="79"/>
        <v>169.92332223072401</v>
      </c>
      <c r="M496" s="15">
        <f t="shared" si="80"/>
        <v>880.95617502547498</v>
      </c>
      <c r="N496" s="16">
        <f t="shared" si="81"/>
        <v>0.608985987751678</v>
      </c>
      <c r="O496" s="17">
        <f t="shared" si="82"/>
        <v>0.93901188268666902</v>
      </c>
    </row>
    <row r="497" ht="14.25">
      <c r="A497" s="13">
        <v>48.299999999999997</v>
      </c>
      <c r="B497" s="13">
        <v>10.476800000000001</v>
      </c>
      <c r="C497" s="18">
        <v>150301</v>
      </c>
      <c r="G497" s="19">
        <f t="shared" si="74"/>
        <v>14.9</v>
      </c>
      <c r="H497" s="19">
        <f t="shared" si="75"/>
        <v>9.1999999999999993</v>
      </c>
      <c r="I497" s="5">
        <f t="shared" si="76"/>
        <v>989.99176</v>
      </c>
      <c r="J497" s="20">
        <f t="shared" si="77"/>
        <v>9.0889957164999995</v>
      </c>
      <c r="K497" s="21">
        <f t="shared" si="78"/>
        <v>5.8110042835</v>
      </c>
      <c r="L497" s="5">
        <f t="shared" si="79"/>
        <v>170.365002622872</v>
      </c>
      <c r="M497" s="15">
        <f t="shared" si="80"/>
        <v>882.22931755950503</v>
      </c>
      <c r="N497" s="16">
        <f t="shared" si="81"/>
        <v>0.60999971251677898</v>
      </c>
      <c r="O497" s="17">
        <f t="shared" si="82"/>
        <v>0.94160780272225197</v>
      </c>
    </row>
    <row r="498" ht="14.25">
      <c r="A498" s="13">
        <v>48.399999999999999</v>
      </c>
      <c r="B498" s="13">
        <v>10.4976</v>
      </c>
      <c r="C498" s="18">
        <v>150887</v>
      </c>
      <c r="G498" s="19">
        <f t="shared" si="74"/>
        <v>14.9</v>
      </c>
      <c r="H498" s="19">
        <f t="shared" si="75"/>
        <v>9.1999999999999993</v>
      </c>
      <c r="I498" s="5">
        <f t="shared" si="76"/>
        <v>989.99176</v>
      </c>
      <c r="J498" s="20">
        <f t="shared" si="77"/>
        <v>9.1043848855</v>
      </c>
      <c r="K498" s="21">
        <f t="shared" si="78"/>
        <v>5.7956151145000003</v>
      </c>
      <c r="L498" s="5">
        <f t="shared" si="79"/>
        <v>170.81737493629399</v>
      </c>
      <c r="M498" s="15">
        <f t="shared" si="80"/>
        <v>883.32349127992904</v>
      </c>
      <c r="N498" s="16">
        <f t="shared" si="81"/>
        <v>0.61103254265100704</v>
      </c>
      <c r="O498" s="17">
        <f t="shared" si="82"/>
        <v>0.94425959606368104</v>
      </c>
    </row>
    <row r="499" ht="14.25">
      <c r="A499" s="13">
        <v>48.5</v>
      </c>
      <c r="B499" s="13">
        <v>10.5189</v>
      </c>
      <c r="C499" s="18">
        <v>151533</v>
      </c>
      <c r="G499" s="19">
        <f t="shared" si="74"/>
        <v>14.9</v>
      </c>
      <c r="H499" s="19">
        <f t="shared" si="75"/>
        <v>9.1999999999999993</v>
      </c>
      <c r="I499" s="5">
        <f t="shared" si="76"/>
        <v>989.99176</v>
      </c>
      <c r="J499" s="20">
        <f t="shared" si="77"/>
        <v>9.1197200444999993</v>
      </c>
      <c r="K499" s="21">
        <f t="shared" si="78"/>
        <v>5.7802799555000002</v>
      </c>
      <c r="L499" s="5">
        <f t="shared" si="79"/>
        <v>171.27055568615</v>
      </c>
      <c r="M499" s="15">
        <f t="shared" si="80"/>
        <v>884.75803323532898</v>
      </c>
      <c r="N499" s="16">
        <f t="shared" si="81"/>
        <v>0.61206174795302004</v>
      </c>
      <c r="O499" s="17">
        <f t="shared" si="82"/>
        <v>0.946909096232462</v>
      </c>
    </row>
    <row r="500" ht="14.25">
      <c r="A500" s="13">
        <v>48.600000000000001</v>
      </c>
      <c r="B500" s="13">
        <v>10.5396</v>
      </c>
      <c r="C500" s="18">
        <v>152153</v>
      </c>
      <c r="G500" s="19">
        <f t="shared" si="74"/>
        <v>14.9</v>
      </c>
      <c r="H500" s="19">
        <f t="shared" si="75"/>
        <v>9.1999999999999993</v>
      </c>
      <c r="I500" s="5">
        <f t="shared" si="76"/>
        <v>989.99176</v>
      </c>
      <c r="J500" s="20">
        <f t="shared" si="77"/>
        <v>9.1346952745000003</v>
      </c>
      <c r="K500" s="21">
        <f t="shared" si="78"/>
        <v>5.7653047255000001</v>
      </c>
      <c r="L500" s="5">
        <f t="shared" si="79"/>
        <v>171.71542652745799</v>
      </c>
      <c r="M500" s="15">
        <f t="shared" si="80"/>
        <v>886.07647592844796</v>
      </c>
      <c r="N500" s="16">
        <f t="shared" si="81"/>
        <v>0.61306679694630895</v>
      </c>
      <c r="O500" s="17">
        <f t="shared" si="82"/>
        <v>0.94950320277822897</v>
      </c>
    </row>
    <row r="501" ht="14.25">
      <c r="A501" s="13">
        <v>48.700000000000003</v>
      </c>
      <c r="B501" s="13">
        <v>10.5602</v>
      </c>
      <c r="C501" s="18">
        <v>152752</v>
      </c>
      <c r="G501" s="19">
        <f t="shared" si="74"/>
        <v>14.9</v>
      </c>
      <c r="H501" s="19">
        <f t="shared" si="75"/>
        <v>9.1999999999999993</v>
      </c>
      <c r="I501" s="5">
        <f t="shared" si="76"/>
        <v>989.99176</v>
      </c>
      <c r="J501" s="20">
        <f t="shared" si="77"/>
        <v>9.1497644079999993</v>
      </c>
      <c r="K501" s="21">
        <f t="shared" si="78"/>
        <v>5.7502355920000001</v>
      </c>
      <c r="L501" s="5">
        <f t="shared" si="79"/>
        <v>172.165425948343</v>
      </c>
      <c r="M501" s="15">
        <f t="shared" si="80"/>
        <v>887.23969495380902</v>
      </c>
      <c r="N501" s="16">
        <f t="shared" si="81"/>
        <v>0.61407814818791895</v>
      </c>
      <c r="O501" s="17">
        <f t="shared" si="82"/>
        <v>0.95212038645976604</v>
      </c>
    </row>
    <row r="502" ht="14.25">
      <c r="A502" s="13">
        <v>48.799999999999997</v>
      </c>
      <c r="B502" s="13">
        <v>10.5808</v>
      </c>
      <c r="C502" s="18">
        <v>153378</v>
      </c>
      <c r="G502" s="19">
        <f t="shared" si="74"/>
        <v>14.9</v>
      </c>
      <c r="H502" s="19">
        <f t="shared" si="75"/>
        <v>9.1999999999999993</v>
      </c>
      <c r="I502" s="5">
        <f t="shared" si="76"/>
        <v>989.99176</v>
      </c>
      <c r="J502" s="20">
        <f t="shared" si="77"/>
        <v>9.1645842369999997</v>
      </c>
      <c r="K502" s="21">
        <f t="shared" si="78"/>
        <v>5.7354157629999998</v>
      </c>
      <c r="L502" s="5">
        <f t="shared" si="79"/>
        <v>172.610286840333</v>
      </c>
      <c r="M502" s="15">
        <f t="shared" si="80"/>
        <v>888.57971797403104</v>
      </c>
      <c r="N502" s="16">
        <f t="shared" si="81"/>
        <v>0.61507276758389295</v>
      </c>
      <c r="O502" s="17">
        <f t="shared" si="82"/>
        <v>0.95470096926978198</v>
      </c>
    </row>
    <row r="503" ht="14.25">
      <c r="A503" s="13">
        <v>48.899999999999999</v>
      </c>
      <c r="B503" s="13">
        <v>10.6014</v>
      </c>
      <c r="C503" s="18">
        <v>153998</v>
      </c>
      <c r="G503" s="19">
        <f t="shared" si="74"/>
        <v>14.9</v>
      </c>
      <c r="H503" s="19">
        <f t="shared" si="75"/>
        <v>9.1999999999999993</v>
      </c>
      <c r="I503" s="5">
        <f t="shared" si="76"/>
        <v>989.99176</v>
      </c>
      <c r="J503" s="20">
        <f t="shared" si="77"/>
        <v>9.1794594669999992</v>
      </c>
      <c r="K503" s="21">
        <f t="shared" si="78"/>
        <v>5.7205405330000003</v>
      </c>
      <c r="L503" s="5">
        <f t="shared" si="79"/>
        <v>173.05912864161101</v>
      </c>
      <c r="M503" s="15">
        <f t="shared" si="80"/>
        <v>889.85771053380699</v>
      </c>
      <c r="N503" s="16">
        <f t="shared" si="81"/>
        <v>0.61607110516778496</v>
      </c>
      <c r="O503" s="17">
        <f t="shared" si="82"/>
        <v>0.95729791324821101</v>
      </c>
    </row>
    <row r="504" ht="14.25">
      <c r="A504" s="13">
        <v>49</v>
      </c>
      <c r="B504" s="13">
        <v>10.622</v>
      </c>
      <c r="C504" s="18">
        <v>154588</v>
      </c>
      <c r="G504" s="19">
        <f t="shared" si="74"/>
        <v>14.9</v>
      </c>
      <c r="H504" s="19">
        <f t="shared" si="75"/>
        <v>9.1999999999999993</v>
      </c>
      <c r="I504" s="5">
        <f t="shared" si="76"/>
        <v>989.99176</v>
      </c>
      <c r="J504" s="20">
        <f t="shared" si="77"/>
        <v>9.1946117019999996</v>
      </c>
      <c r="K504" s="21">
        <f t="shared" si="78"/>
        <v>5.7053882979999999</v>
      </c>
      <c r="L504" s="5">
        <f t="shared" si="79"/>
        <v>173.51873497322501</v>
      </c>
      <c r="M504" s="15">
        <f t="shared" si="80"/>
        <v>890.900916398763</v>
      </c>
      <c r="N504" s="16">
        <f t="shared" si="81"/>
        <v>0.61708803369127496</v>
      </c>
      <c r="O504" s="17">
        <f t="shared" si="82"/>
        <v>0.95995016920156595</v>
      </c>
    </row>
    <row r="505" ht="14.25">
      <c r="A505" s="13">
        <v>49.100000000000001</v>
      </c>
      <c r="B505" s="13">
        <v>10.6426</v>
      </c>
      <c r="C505" s="18">
        <v>155236</v>
      </c>
      <c r="G505" s="19">
        <f t="shared" si="74"/>
        <v>14.9</v>
      </c>
      <c r="H505" s="19">
        <f t="shared" si="75"/>
        <v>9.1999999999999993</v>
      </c>
      <c r="I505" s="5">
        <f t="shared" si="76"/>
        <v>989.99176</v>
      </c>
      <c r="J505" s="20">
        <f t="shared" si="77"/>
        <v>9.2092283940000002</v>
      </c>
      <c r="K505" s="21">
        <f t="shared" si="78"/>
        <v>5.6907716060000002</v>
      </c>
      <c r="L505" s="5">
        <f t="shared" si="79"/>
        <v>173.964416170948</v>
      </c>
      <c r="M505" s="15">
        <f t="shared" si="80"/>
        <v>892.34340801888698</v>
      </c>
      <c r="N505" s="16">
        <f t="shared" si="81"/>
        <v>0.61806901973154404</v>
      </c>
      <c r="O505" s="17">
        <f t="shared" si="82"/>
        <v>0.96251536662565296</v>
      </c>
    </row>
    <row r="506" ht="14.25">
      <c r="A506" s="13">
        <v>49.200000000000003</v>
      </c>
      <c r="B506" s="13">
        <v>10.6632</v>
      </c>
      <c r="C506" s="18">
        <v>155884</v>
      </c>
      <c r="G506" s="19">
        <f t="shared" si="74"/>
        <v>14.9</v>
      </c>
      <c r="H506" s="19">
        <f t="shared" si="75"/>
        <v>9.1999999999999993</v>
      </c>
      <c r="I506" s="5">
        <f t="shared" si="76"/>
        <v>989.99176</v>
      </c>
      <c r="J506" s="20">
        <f t="shared" si="77"/>
        <v>9.2238450860000007</v>
      </c>
      <c r="K506" s="21">
        <f t="shared" si="78"/>
        <v>5.6761549139999996</v>
      </c>
      <c r="L506" s="5">
        <f t="shared" si="79"/>
        <v>174.41239271997799</v>
      </c>
      <c r="M506" s="15">
        <f t="shared" si="80"/>
        <v>893.76676490113005</v>
      </c>
      <c r="N506" s="16">
        <f t="shared" si="81"/>
        <v>0.61905000577181202</v>
      </c>
      <c r="O506" s="17">
        <f t="shared" si="82"/>
        <v>0.96508716121422</v>
      </c>
    </row>
    <row r="507" ht="14.25">
      <c r="A507" s="13">
        <v>49.299999999999997</v>
      </c>
      <c r="B507" s="13">
        <v>10.6844</v>
      </c>
      <c r="C507" s="18">
        <v>156540</v>
      </c>
      <c r="G507" s="19">
        <f t="shared" si="74"/>
        <v>14.9</v>
      </c>
      <c r="H507" s="19">
        <f t="shared" si="75"/>
        <v>9.1999999999999993</v>
      </c>
      <c r="I507" s="5">
        <f t="shared" si="76"/>
        <v>989.99176</v>
      </c>
      <c r="J507" s="20">
        <f t="shared" si="77"/>
        <v>9.2389879100000005</v>
      </c>
      <c r="K507" s="21">
        <f t="shared" si="78"/>
        <v>5.6610120899999998</v>
      </c>
      <c r="L507" s="5">
        <f t="shared" si="79"/>
        <v>174.87893406000501</v>
      </c>
      <c r="M507" s="15">
        <f t="shared" si="80"/>
        <v>895.13354390808297</v>
      </c>
      <c r="N507" s="16">
        <f t="shared" si="81"/>
        <v>0.62006630268456397</v>
      </c>
      <c r="O507" s="17">
        <f t="shared" si="82"/>
        <v>0.96775852223409398</v>
      </c>
    </row>
    <row r="508" ht="14.25">
      <c r="A508" s="13">
        <v>49.399999999999999</v>
      </c>
      <c r="B508" s="13">
        <v>10.705</v>
      </c>
      <c r="C508" s="18">
        <v>157222</v>
      </c>
      <c r="G508" s="19">
        <f t="shared" si="74"/>
        <v>14.9</v>
      </c>
      <c r="H508" s="19">
        <f t="shared" si="75"/>
        <v>9.1999999999999993</v>
      </c>
      <c r="I508" s="5">
        <f t="shared" si="76"/>
        <v>989.99176</v>
      </c>
      <c r="J508" s="20">
        <f t="shared" si="77"/>
        <v>9.2532906629999996</v>
      </c>
      <c r="K508" s="21">
        <f t="shared" si="78"/>
        <v>5.6467093369999999</v>
      </c>
      <c r="L508" s="5">
        <f t="shared" si="79"/>
        <v>175.32189119654001</v>
      </c>
      <c r="M508" s="15">
        <f t="shared" si="80"/>
        <v>896.76194414165104</v>
      </c>
      <c r="N508" s="16">
        <f t="shared" si="81"/>
        <v>0.62102621899328903</v>
      </c>
      <c r="O508" s="17">
        <f t="shared" si="82"/>
        <v>0.97028825569453303</v>
      </c>
    </row>
    <row r="509" ht="14.25">
      <c r="A509" s="13">
        <v>49.5</v>
      </c>
      <c r="B509" s="13">
        <v>10.7257</v>
      </c>
      <c r="C509" s="18">
        <v>157868</v>
      </c>
      <c r="G509" s="19">
        <f t="shared" si="74"/>
        <v>14.9</v>
      </c>
      <c r="H509" s="19">
        <f t="shared" si="75"/>
        <v>9.1999999999999993</v>
      </c>
      <c r="I509" s="5">
        <f t="shared" si="76"/>
        <v>989.99176</v>
      </c>
      <c r="J509" s="20">
        <f t="shared" si="77"/>
        <v>9.2680258220000002</v>
      </c>
      <c r="K509" s="21">
        <f t="shared" si="78"/>
        <v>5.6319741780000001</v>
      </c>
      <c r="L509" s="5">
        <f t="shared" si="79"/>
        <v>175.780592863365</v>
      </c>
      <c r="M509" s="15">
        <f t="shared" si="80"/>
        <v>898.09686853606195</v>
      </c>
      <c r="N509" s="16">
        <f t="shared" si="81"/>
        <v>0.62201515583892597</v>
      </c>
      <c r="O509" s="17">
        <f t="shared" si="82"/>
        <v>0.97290117897834205</v>
      </c>
    </row>
    <row r="510" ht="14.25">
      <c r="A510" s="13">
        <v>49.600000000000001</v>
      </c>
      <c r="B510" s="13">
        <v>10.746499999999999</v>
      </c>
      <c r="C510" s="18">
        <v>158494</v>
      </c>
      <c r="G510" s="19">
        <f t="shared" si="74"/>
        <v>14.9</v>
      </c>
      <c r="H510" s="19">
        <f t="shared" si="75"/>
        <v>9.1999999999999993</v>
      </c>
      <c r="I510" s="5">
        <f t="shared" si="76"/>
        <v>989.99176</v>
      </c>
      <c r="J510" s="20">
        <f t="shared" si="77"/>
        <v>9.2830456510000001</v>
      </c>
      <c r="K510" s="21">
        <f t="shared" si="78"/>
        <v>5.6169543490000002</v>
      </c>
      <c r="L510" s="5">
        <f t="shared" si="79"/>
        <v>176.25063308129799</v>
      </c>
      <c r="M510" s="15">
        <f t="shared" si="80"/>
        <v>899.25350751445296</v>
      </c>
      <c r="N510" s="16">
        <f t="shared" si="81"/>
        <v>0.623023198053691</v>
      </c>
      <c r="O510" s="17">
        <f t="shared" si="82"/>
        <v>0.97557162672629305</v>
      </c>
    </row>
    <row r="511" ht="14.25">
      <c r="A511" s="13">
        <v>49.700000000000003</v>
      </c>
      <c r="B511" s="13">
        <v>10.767200000000001</v>
      </c>
      <c r="C511" s="18">
        <v>159162</v>
      </c>
      <c r="G511" s="19">
        <f t="shared" si="74"/>
        <v>14.9</v>
      </c>
      <c r="H511" s="19">
        <f t="shared" si="75"/>
        <v>9.1999999999999993</v>
      </c>
      <c r="I511" s="5">
        <f t="shared" si="76"/>
        <v>989.99176</v>
      </c>
      <c r="J511" s="20">
        <f t="shared" si="77"/>
        <v>9.2975776729999993</v>
      </c>
      <c r="K511" s="21">
        <f t="shared" si="78"/>
        <v>5.6024223270000002</v>
      </c>
      <c r="L511" s="5">
        <f t="shared" si="79"/>
        <v>176.707806412396</v>
      </c>
      <c r="M511" s="15">
        <f t="shared" si="80"/>
        <v>900.70723660364001</v>
      </c>
      <c r="N511" s="16">
        <f t="shared" si="81"/>
        <v>0.62399850154362402</v>
      </c>
      <c r="O511" s="17">
        <f t="shared" si="82"/>
        <v>0.978162150343865</v>
      </c>
    </row>
    <row r="512" ht="14.25">
      <c r="A512" s="13">
        <v>49.799999999999997</v>
      </c>
      <c r="B512" s="13">
        <v>10.7879</v>
      </c>
      <c r="C512" s="18">
        <v>159829</v>
      </c>
      <c r="G512" s="19">
        <f t="shared" si="74"/>
        <v>14.9</v>
      </c>
      <c r="H512" s="19">
        <f t="shared" si="75"/>
        <v>9.1999999999999993</v>
      </c>
      <c r="I512" s="5">
        <f t="shared" si="76"/>
        <v>989.99176</v>
      </c>
      <c r="J512" s="20">
        <f t="shared" si="77"/>
        <v>9.3121189285000003</v>
      </c>
      <c r="K512" s="21">
        <f t="shared" si="78"/>
        <v>5.5878810715</v>
      </c>
      <c r="L512" s="5">
        <f t="shared" si="79"/>
        <v>177.16765037274601</v>
      </c>
      <c r="M512" s="15">
        <f t="shared" si="80"/>
        <v>902.13421955832598</v>
      </c>
      <c r="N512" s="16">
        <f t="shared" si="81"/>
        <v>0.62497442473154396</v>
      </c>
      <c r="O512" s="17">
        <f t="shared" si="82"/>
        <v>0.98076105462140595</v>
      </c>
    </row>
    <row r="513" ht="14.25">
      <c r="A513" s="13">
        <v>49.899999999999999</v>
      </c>
      <c r="B513" s="13">
        <v>10.8086</v>
      </c>
      <c r="C513" s="18">
        <v>160501</v>
      </c>
      <c r="G513" s="19">
        <f t="shared" si="74"/>
        <v>14.9</v>
      </c>
      <c r="H513" s="19">
        <f t="shared" si="75"/>
        <v>9.1999999999999993</v>
      </c>
      <c r="I513" s="5">
        <f t="shared" si="76"/>
        <v>989.99176</v>
      </c>
      <c r="J513" s="20">
        <f t="shared" si="77"/>
        <v>9.3266140165000007</v>
      </c>
      <c r="K513" s="21">
        <f t="shared" si="78"/>
        <v>5.5733859834999997</v>
      </c>
      <c r="L513" s="5">
        <f t="shared" si="79"/>
        <v>177.62842245824501</v>
      </c>
      <c r="M513" s="15">
        <f t="shared" si="80"/>
        <v>903.57724163051</v>
      </c>
      <c r="N513" s="16">
        <f t="shared" si="81"/>
        <v>0.62594724942952995</v>
      </c>
      <c r="O513" s="17">
        <f t="shared" si="82"/>
        <v>0.983358447207349</v>
      </c>
    </row>
    <row r="514" ht="14.25">
      <c r="A514" s="13">
        <v>50</v>
      </c>
      <c r="B514" s="13">
        <v>10.8294</v>
      </c>
      <c r="C514" s="18">
        <v>161156</v>
      </c>
      <c r="G514" s="19">
        <f t="shared" si="74"/>
        <v>14.9</v>
      </c>
      <c r="H514" s="19">
        <f t="shared" si="75"/>
        <v>9.1999999999999993</v>
      </c>
      <c r="I514" s="5">
        <f t="shared" si="76"/>
        <v>989.99176</v>
      </c>
      <c r="J514" s="20">
        <f t="shared" si="77"/>
        <v>9.3413660739999997</v>
      </c>
      <c r="K514" s="21">
        <f t="shared" si="78"/>
        <v>5.5586339259999997</v>
      </c>
      <c r="L514" s="5">
        <f t="shared" si="79"/>
        <v>178.09983049421601</v>
      </c>
      <c r="M514" s="15">
        <f t="shared" si="80"/>
        <v>904.86329803235606</v>
      </c>
      <c r="N514" s="16">
        <f t="shared" si="81"/>
        <v>0.62693732040268502</v>
      </c>
      <c r="O514" s="17">
        <f t="shared" si="82"/>
        <v>0.98600883163990705</v>
      </c>
    </row>
    <row r="515" ht="14.25">
      <c r="A515" s="13">
        <v>50.100000000000001</v>
      </c>
      <c r="B515" s="13">
        <v>10.8507</v>
      </c>
      <c r="C515" s="18">
        <v>161866</v>
      </c>
      <c r="G515" s="19">
        <f t="shared" si="74"/>
        <v>14.9</v>
      </c>
      <c r="H515" s="19">
        <f t="shared" si="75"/>
        <v>9.1999999999999993</v>
      </c>
      <c r="I515" s="5">
        <f t="shared" si="76"/>
        <v>989.99176</v>
      </c>
      <c r="J515" s="20">
        <f t="shared" si="77"/>
        <v>9.3561102890000001</v>
      </c>
      <c r="K515" s="21">
        <f t="shared" si="78"/>
        <v>5.5438897110000003</v>
      </c>
      <c r="L515" s="5">
        <f t="shared" si="79"/>
        <v>178.57349471359299</v>
      </c>
      <c r="M515" s="15">
        <f t="shared" si="80"/>
        <v>906.43911214041395</v>
      </c>
      <c r="N515" s="16">
        <f t="shared" si="81"/>
        <v>0.62792686503355699</v>
      </c>
      <c r="O515" s="17">
        <f t="shared" si="82"/>
        <v>0.98866484465995597</v>
      </c>
    </row>
    <row r="516" ht="14.25">
      <c r="A516" s="13">
        <v>50.200000000000003</v>
      </c>
      <c r="B516" s="13">
        <v>10.8713</v>
      </c>
      <c r="C516" s="18">
        <v>162529</v>
      </c>
      <c r="G516" s="19">
        <f t="shared" si="74"/>
        <v>14.9</v>
      </c>
      <c r="H516" s="19">
        <f t="shared" si="75"/>
        <v>9.1999999999999993</v>
      </c>
      <c r="I516" s="5">
        <f t="shared" si="76"/>
        <v>989.99176</v>
      </c>
      <c r="J516" s="20">
        <f t="shared" si="77"/>
        <v>9.3705884785000002</v>
      </c>
      <c r="K516" s="21">
        <f t="shared" si="78"/>
        <v>5.5294115215000001</v>
      </c>
      <c r="L516" s="5">
        <f t="shared" si="79"/>
        <v>179.04107085367301</v>
      </c>
      <c r="M516" s="15">
        <f t="shared" si="80"/>
        <v>907.77495479141498</v>
      </c>
      <c r="N516" s="16">
        <f t="shared" si="81"/>
        <v>0.62889855560402697</v>
      </c>
      <c r="O516" s="17">
        <f t="shared" si="82"/>
        <v>0.99127981872166904</v>
      </c>
    </row>
    <row r="517" ht="14.25">
      <c r="A517" s="13">
        <v>50.299999999999997</v>
      </c>
      <c r="B517" s="13">
        <v>10.8918</v>
      </c>
      <c r="C517" s="18">
        <v>163220</v>
      </c>
      <c r="G517" s="19">
        <f t="shared" si="74"/>
        <v>14.9</v>
      </c>
      <c r="H517" s="19">
        <f t="shared" si="75"/>
        <v>9.1999999999999993</v>
      </c>
      <c r="I517" s="5">
        <f t="shared" si="76"/>
        <v>989.99176</v>
      </c>
      <c r="J517" s="20">
        <f t="shared" si="77"/>
        <v>9.3847081299999999</v>
      </c>
      <c r="K517" s="21">
        <f t="shared" si="78"/>
        <v>5.5152918700000004</v>
      </c>
      <c r="L517" s="5">
        <f t="shared" si="79"/>
        <v>179.49943236639601</v>
      </c>
      <c r="M517" s="15">
        <f t="shared" si="80"/>
        <v>909.30649667366902</v>
      </c>
      <c r="N517" s="16">
        <f t="shared" si="81"/>
        <v>0.62984618322147701</v>
      </c>
      <c r="O517" s="17">
        <f t="shared" si="82"/>
        <v>0.99383663870887395</v>
      </c>
    </row>
    <row r="518" ht="14.25">
      <c r="A518" s="13">
        <v>50.399999999999999</v>
      </c>
      <c r="B518" s="13">
        <v>10.9124</v>
      </c>
      <c r="C518" s="18">
        <v>163926</v>
      </c>
      <c r="G518" s="19">
        <f t="shared" si="74"/>
        <v>14.9</v>
      </c>
      <c r="H518" s="19">
        <f t="shared" si="75"/>
        <v>9.1999999999999993</v>
      </c>
      <c r="I518" s="5">
        <f t="shared" si="76"/>
        <v>989.99176</v>
      </c>
      <c r="J518" s="20">
        <f t="shared" si="77"/>
        <v>9.3987892790000007</v>
      </c>
      <c r="K518" s="21">
        <f t="shared" si="78"/>
        <v>5.5012107209999996</v>
      </c>
      <c r="L518" s="5">
        <f t="shared" si="79"/>
        <v>179.95888727200801</v>
      </c>
      <c r="M518" s="15">
        <f t="shared" si="80"/>
        <v>910.90805508385904</v>
      </c>
      <c r="N518" s="16">
        <f t="shared" si="81"/>
        <v>0.63079122677852295</v>
      </c>
      <c r="O518" s="17">
        <f t="shared" si="82"/>
        <v>0.996393013847372</v>
      </c>
    </row>
    <row r="519" ht="14.25">
      <c r="A519" s="13">
        <v>50.5</v>
      </c>
      <c r="B519" s="13">
        <v>10.933</v>
      </c>
      <c r="C519" s="18">
        <v>164614</v>
      </c>
      <c r="G519" s="19">
        <f t="shared" si="74"/>
        <v>14.9</v>
      </c>
      <c r="H519" s="19">
        <f t="shared" si="75"/>
        <v>9.1999999999999993</v>
      </c>
      <c r="I519" s="5">
        <f t="shared" si="76"/>
        <v>989.99176</v>
      </c>
      <c r="J519" s="20">
        <f t="shared" si="77"/>
        <v>9.4130366310000007</v>
      </c>
      <c r="K519" s="21">
        <f t="shared" si="78"/>
        <v>5.4869633689999997</v>
      </c>
      <c r="L519" s="5">
        <f t="shared" si="79"/>
        <v>180.426165334584</v>
      </c>
      <c r="M519" s="15">
        <f t="shared" si="80"/>
        <v>912.36212716009504</v>
      </c>
      <c r="N519" s="16">
        <f t="shared" si="81"/>
        <v>0.631747424899329</v>
      </c>
      <c r="O519" s="17">
        <f t="shared" si="82"/>
        <v>0.99898623085822302</v>
      </c>
    </row>
    <row r="520" ht="14.25">
      <c r="A520" s="13">
        <v>50.600000000000001</v>
      </c>
      <c r="B520" s="13">
        <v>10.9537</v>
      </c>
      <c r="C520" s="18">
        <v>165292</v>
      </c>
      <c r="G520" s="19">
        <f t="shared" si="74"/>
        <v>14.9</v>
      </c>
      <c r="H520" s="19">
        <f t="shared" si="75"/>
        <v>9.1999999999999993</v>
      </c>
      <c r="I520" s="5">
        <f t="shared" si="76"/>
        <v>989.99176</v>
      </c>
      <c r="J520" s="20">
        <f t="shared" si="77"/>
        <v>9.4274763180000001</v>
      </c>
      <c r="K520" s="21">
        <f t="shared" si="78"/>
        <v>5.4725236820000003</v>
      </c>
      <c r="L520" s="5">
        <f t="shared" si="79"/>
        <v>180.902234056335</v>
      </c>
      <c r="M520" s="15">
        <f t="shared" si="80"/>
        <v>913.70900344175004</v>
      </c>
      <c r="N520" s="16">
        <f t="shared" si="81"/>
        <v>0.63271653140939599</v>
      </c>
      <c r="O520" s="17">
        <f t="shared" si="82"/>
        <v>1.0016213350904399</v>
      </c>
    </row>
    <row r="521" ht="14.25">
      <c r="A521" s="13">
        <v>50.700000000000003</v>
      </c>
      <c r="B521" s="13">
        <v>10.974500000000001</v>
      </c>
      <c r="C521" s="18">
        <v>166014</v>
      </c>
      <c r="G521" s="19">
        <f t="shared" si="74"/>
        <v>14.9</v>
      </c>
      <c r="H521" s="19">
        <f t="shared" si="75"/>
        <v>9.1999999999999993</v>
      </c>
      <c r="I521" s="5">
        <f t="shared" si="76"/>
        <v>989.99176</v>
      </c>
      <c r="J521" s="20">
        <f t="shared" si="77"/>
        <v>9.4416097309999998</v>
      </c>
      <c r="K521" s="21">
        <f t="shared" si="78"/>
        <v>5.4583902689999997</v>
      </c>
      <c r="L521" s="5">
        <f t="shared" si="79"/>
        <v>181.370644312938</v>
      </c>
      <c r="M521" s="15">
        <f t="shared" si="80"/>
        <v>915.33004488619804</v>
      </c>
      <c r="N521" s="16">
        <f t="shared" si="81"/>
        <v>0.63366508261745003</v>
      </c>
      <c r="O521" s="17">
        <f t="shared" si="82"/>
        <v>1.0042072891907801</v>
      </c>
    </row>
    <row r="522" ht="14.25">
      <c r="A522" s="13">
        <v>50.799999999999997</v>
      </c>
      <c r="B522" s="13">
        <v>10.995200000000001</v>
      </c>
      <c r="C522" s="18">
        <v>166738</v>
      </c>
      <c r="G522" s="19">
        <f t="shared" si="74"/>
        <v>14.9</v>
      </c>
      <c r="H522" s="19">
        <f t="shared" si="75"/>
        <v>9.1999999999999993</v>
      </c>
      <c r="I522" s="5">
        <f t="shared" si="76"/>
        <v>989.99176</v>
      </c>
      <c r="J522" s="20">
        <f t="shared" si="77"/>
        <v>9.4556246769999994</v>
      </c>
      <c r="K522" s="21">
        <f t="shared" si="78"/>
        <v>5.444375323</v>
      </c>
      <c r="L522" s="5">
        <f t="shared" si="79"/>
        <v>181.83752979294701</v>
      </c>
      <c r="M522" s="15">
        <f t="shared" si="80"/>
        <v>916.96142259444105</v>
      </c>
      <c r="N522" s="16">
        <f t="shared" si="81"/>
        <v>0.63460568302013398</v>
      </c>
      <c r="O522" s="17">
        <f t="shared" si="82"/>
        <v>1.0067781880331099</v>
      </c>
    </row>
    <row r="523" ht="14.25">
      <c r="A523" s="13">
        <v>50.899999999999999</v>
      </c>
      <c r="B523" s="13">
        <v>11.0166</v>
      </c>
      <c r="C523" s="18">
        <v>167466</v>
      </c>
      <c r="G523" s="19">
        <f t="shared" si="74"/>
        <v>14.9</v>
      </c>
      <c r="H523" s="19">
        <f t="shared" si="75"/>
        <v>9.1999999999999993</v>
      </c>
      <c r="I523" s="5">
        <f t="shared" si="76"/>
        <v>989.99176</v>
      </c>
      <c r="J523" s="20">
        <f t="shared" si="77"/>
        <v>9.4703026890000004</v>
      </c>
      <c r="K523" s="21">
        <f t="shared" si="78"/>
        <v>5.429697311</v>
      </c>
      <c r="L523" s="5">
        <f t="shared" si="79"/>
        <v>182.32908821535599</v>
      </c>
      <c r="M523" s="15">
        <f t="shared" si="80"/>
        <v>918.482078965916</v>
      </c>
      <c r="N523" s="16">
        <f t="shared" si="81"/>
        <v>0.63559078449664397</v>
      </c>
      <c r="O523" s="17">
        <f t="shared" si="82"/>
        <v>1.0094778243898901</v>
      </c>
    </row>
    <row r="524" ht="14.25">
      <c r="A524" s="13">
        <v>51</v>
      </c>
      <c r="B524" s="13">
        <v>11.0373</v>
      </c>
      <c r="C524" s="18">
        <v>168184</v>
      </c>
      <c r="G524" s="19">
        <f t="shared" si="74"/>
        <v>14.9</v>
      </c>
      <c r="H524" s="19">
        <f t="shared" si="75"/>
        <v>9.1999999999999993</v>
      </c>
      <c r="I524" s="5">
        <f t="shared" si="76"/>
        <v>989.99176</v>
      </c>
      <c r="J524" s="20">
        <f t="shared" si="77"/>
        <v>9.4843730359999991</v>
      </c>
      <c r="K524" s="21">
        <f t="shared" si="78"/>
        <v>5.4156269640000003</v>
      </c>
      <c r="L524" s="5">
        <f t="shared" si="79"/>
        <v>182.80279764114101</v>
      </c>
      <c r="M524" s="15">
        <f t="shared" si="80"/>
        <v>920.02968318986404</v>
      </c>
      <c r="N524" s="16">
        <f t="shared" si="81"/>
        <v>0.63653510308724803</v>
      </c>
      <c r="O524" s="17">
        <f t="shared" si="82"/>
        <v>1.0120725563752899</v>
      </c>
    </row>
    <row r="525" ht="14.25">
      <c r="A525" s="13">
        <v>51.100000000000001</v>
      </c>
      <c r="B525" s="13">
        <v>11.058</v>
      </c>
      <c r="C525" s="18">
        <v>168902</v>
      </c>
      <c r="G525" s="19">
        <f t="shared" si="74"/>
        <v>14.9</v>
      </c>
      <c r="H525" s="19">
        <f t="shared" si="75"/>
        <v>9.1999999999999993</v>
      </c>
      <c r="I525" s="5">
        <f t="shared" si="76"/>
        <v>989.99176</v>
      </c>
      <c r="J525" s="20">
        <f t="shared" si="77"/>
        <v>9.4984433829999997</v>
      </c>
      <c r="K525" s="21">
        <f t="shared" si="78"/>
        <v>5.4015566169999998</v>
      </c>
      <c r="L525" s="5">
        <f t="shared" si="79"/>
        <v>183.27897496885601</v>
      </c>
      <c r="M525" s="15">
        <f t="shared" si="80"/>
        <v>921.55687813455597</v>
      </c>
      <c r="N525" s="16">
        <f t="shared" si="81"/>
        <v>0.63747942167785199</v>
      </c>
      <c r="O525" s="17">
        <f t="shared" si="82"/>
        <v>1.0146740385134001</v>
      </c>
    </row>
    <row r="526" ht="14.25">
      <c r="A526" s="13">
        <v>51.200000000000003</v>
      </c>
      <c r="B526" s="13">
        <v>11.078900000000001</v>
      </c>
      <c r="C526" s="18">
        <v>169594</v>
      </c>
      <c r="G526" s="19">
        <f t="shared" ref="G526:G562" si="83">$G$11</f>
        <v>14.9</v>
      </c>
      <c r="H526" s="19">
        <f t="shared" ref="H526:H562" si="84">$H$11</f>
        <v>9.1999999999999993</v>
      </c>
      <c r="I526" s="5">
        <f t="shared" si="76"/>
        <v>989.99176</v>
      </c>
      <c r="J526" s="20">
        <f t="shared" si="77"/>
        <v>9.5129538010000001</v>
      </c>
      <c r="K526" s="21">
        <f t="shared" si="78"/>
        <v>5.3870461990000003</v>
      </c>
      <c r="L526" s="5">
        <f t="shared" si="79"/>
        <v>183.772650805143</v>
      </c>
      <c r="M526" s="15">
        <f t="shared" si="80"/>
        <v>922.84678518254202</v>
      </c>
      <c r="N526" s="16">
        <f t="shared" si="81"/>
        <v>0.63845327523489903</v>
      </c>
      <c r="O526" s="17">
        <f t="shared" si="82"/>
        <v>1.01736399327345</v>
      </c>
    </row>
    <row r="527" ht="14.25">
      <c r="A527" s="13">
        <v>51.299999999999997</v>
      </c>
      <c r="B527" s="13">
        <v>11.099600000000001</v>
      </c>
      <c r="C527" s="18">
        <v>170341</v>
      </c>
      <c r="G527" s="19">
        <f t="shared" si="83"/>
        <v>14.9</v>
      </c>
      <c r="H527" s="19">
        <f t="shared" si="84"/>
        <v>9.1999999999999993</v>
      </c>
      <c r="I527" s="5">
        <f t="shared" si="76"/>
        <v>989.99176</v>
      </c>
      <c r="J527" s="20">
        <f t="shared" si="77"/>
        <v>9.5267563764999998</v>
      </c>
      <c r="K527" s="21">
        <f t="shared" si="78"/>
        <v>5.3732436234999996</v>
      </c>
      <c r="L527" s="5">
        <f t="shared" si="79"/>
        <v>184.24471871520001</v>
      </c>
      <c r="M527" s="15">
        <f t="shared" si="80"/>
        <v>924.53667702306302</v>
      </c>
      <c r="N527" s="16">
        <f t="shared" si="81"/>
        <v>0.63937962258389303</v>
      </c>
      <c r="O527" s="17">
        <f t="shared" si="82"/>
        <v>1.01992946005882</v>
      </c>
    </row>
    <row r="528" ht="14.25">
      <c r="A528" s="13">
        <v>51.399999999999999</v>
      </c>
      <c r="B528" s="13">
        <v>11.1203</v>
      </c>
      <c r="C528" s="18">
        <v>171085</v>
      </c>
      <c r="G528" s="19">
        <f t="shared" si="83"/>
        <v>14.9</v>
      </c>
      <c r="H528" s="19">
        <f t="shared" si="84"/>
        <v>9.1999999999999993</v>
      </c>
      <c r="I528" s="5">
        <f t="shared" si="76"/>
        <v>989.99176</v>
      </c>
      <c r="J528" s="20">
        <f t="shared" si="77"/>
        <v>9.5405866525</v>
      </c>
      <c r="K528" s="21">
        <f t="shared" si="78"/>
        <v>5.3594133475000003</v>
      </c>
      <c r="L528" s="5">
        <f t="shared" si="79"/>
        <v>184.72017286403201</v>
      </c>
      <c r="M528" s="15">
        <f t="shared" si="80"/>
        <v>926.184711433394</v>
      </c>
      <c r="N528" s="16">
        <f t="shared" si="81"/>
        <v>0.64030782902684602</v>
      </c>
      <c r="O528" s="17">
        <f t="shared" si="82"/>
        <v>1.0225066939520799</v>
      </c>
    </row>
    <row r="529" ht="14.25">
      <c r="A529" s="13">
        <v>51.5</v>
      </c>
      <c r="B529" s="13">
        <v>11.141</v>
      </c>
      <c r="C529" s="18">
        <v>171807</v>
      </c>
      <c r="G529" s="19">
        <f t="shared" si="83"/>
        <v>14.9</v>
      </c>
      <c r="H529" s="19">
        <f t="shared" si="84"/>
        <v>9.1999999999999993</v>
      </c>
      <c r="I529" s="5">
        <f t="shared" si="76"/>
        <v>989.99176</v>
      </c>
      <c r="J529" s="20">
        <f t="shared" si="77"/>
        <v>9.5546200655</v>
      </c>
      <c r="K529" s="21">
        <f t="shared" si="78"/>
        <v>5.3453799345000004</v>
      </c>
      <c r="L529" s="5">
        <f t="shared" si="79"/>
        <v>185.205125198009</v>
      </c>
      <c r="M529" s="15">
        <f t="shared" si="80"/>
        <v>927.65791344227102</v>
      </c>
      <c r="N529" s="16">
        <f t="shared" si="81"/>
        <v>0.64124966882550305</v>
      </c>
      <c r="O529" s="17">
        <f t="shared" si="82"/>
        <v>1.0251285887742501</v>
      </c>
    </row>
    <row r="530" ht="14.25">
      <c r="A530" s="13">
        <v>51.600000000000001</v>
      </c>
      <c r="B530" s="13">
        <v>11.161799999999999</v>
      </c>
      <c r="C530" s="18">
        <v>172577</v>
      </c>
      <c r="G530" s="19">
        <f t="shared" si="83"/>
        <v>14.9</v>
      </c>
      <c r="H530" s="19">
        <f t="shared" si="84"/>
        <v>9.1999999999999993</v>
      </c>
      <c r="I530" s="5">
        <f t="shared" si="76"/>
        <v>989.99176</v>
      </c>
      <c r="J530" s="20">
        <f t="shared" si="77"/>
        <v>9.5683102704999996</v>
      </c>
      <c r="K530" s="21">
        <f t="shared" si="78"/>
        <v>5.3316897294999999</v>
      </c>
      <c r="L530" s="5">
        <f t="shared" si="79"/>
        <v>185.68067727617799</v>
      </c>
      <c r="M530" s="15">
        <f t="shared" si="80"/>
        <v>929.42896660869405</v>
      </c>
      <c r="N530" s="16">
        <f t="shared" si="81"/>
        <v>0.64216847453020098</v>
      </c>
      <c r="O530" s="17">
        <f t="shared" si="82"/>
        <v>1.02769300259439</v>
      </c>
    </row>
    <row r="531" ht="14.25">
      <c r="A531" s="13">
        <v>51.700000000000003</v>
      </c>
      <c r="B531" s="13">
        <v>11.183199999999999</v>
      </c>
      <c r="C531" s="18">
        <v>173356</v>
      </c>
      <c r="G531" s="19">
        <f t="shared" si="83"/>
        <v>14.9</v>
      </c>
      <c r="H531" s="19">
        <f t="shared" si="84"/>
        <v>9.1999999999999993</v>
      </c>
      <c r="I531" s="5">
        <f t="shared" si="76"/>
        <v>989.99176</v>
      </c>
      <c r="J531" s="20">
        <f t="shared" si="77"/>
        <v>9.582517374</v>
      </c>
      <c r="K531" s="21">
        <f t="shared" si="78"/>
        <v>5.3174826260000003</v>
      </c>
      <c r="L531" s="5">
        <f t="shared" si="79"/>
        <v>186.176773791306</v>
      </c>
      <c r="M531" s="15">
        <f t="shared" si="80"/>
        <v>931.13655624048397</v>
      </c>
      <c r="N531" s="16">
        <f t="shared" si="81"/>
        <v>0.64312197140939598</v>
      </c>
      <c r="O531" s="17">
        <f t="shared" si="82"/>
        <v>1.0303612121893699</v>
      </c>
    </row>
    <row r="532" ht="14.25">
      <c r="A532" s="13">
        <v>51.799999999999997</v>
      </c>
      <c r="B532" s="13">
        <v>11.203900000000001</v>
      </c>
      <c r="C532" s="18">
        <v>174128</v>
      </c>
      <c r="G532" s="19">
        <f t="shared" si="83"/>
        <v>14.9</v>
      </c>
      <c r="H532" s="19">
        <f t="shared" si="84"/>
        <v>9.1999999999999993</v>
      </c>
      <c r="I532" s="5">
        <f t="shared" si="76"/>
        <v>989.99176</v>
      </c>
      <c r="J532" s="20">
        <f t="shared" si="77"/>
        <v>9.5960891119999996</v>
      </c>
      <c r="K532" s="21">
        <f t="shared" si="78"/>
        <v>5.3039108879999999</v>
      </c>
      <c r="L532" s="5">
        <f t="shared" si="79"/>
        <v>186.65316610802</v>
      </c>
      <c r="M532" s="15">
        <f t="shared" si="80"/>
        <v>932.89604259500504</v>
      </c>
      <c r="N532" s="16">
        <f t="shared" si="81"/>
        <v>0.64403282630872505</v>
      </c>
      <c r="O532" s="17">
        <f t="shared" si="82"/>
        <v>1.03291676111397</v>
      </c>
    </row>
    <row r="533" ht="14.25">
      <c r="A533" s="13">
        <v>51.899999999999999</v>
      </c>
      <c r="B533" s="13">
        <v>11.224500000000001</v>
      </c>
      <c r="C533" s="18">
        <v>174937</v>
      </c>
      <c r="G533" s="19">
        <f t="shared" si="83"/>
        <v>14.9</v>
      </c>
      <c r="H533" s="19">
        <f t="shared" si="84"/>
        <v>9.1999999999999993</v>
      </c>
      <c r="I533" s="5">
        <f t="shared" si="76"/>
        <v>989.99176</v>
      </c>
      <c r="J533" s="20">
        <f t="shared" si="77"/>
        <v>9.6092192104999992</v>
      </c>
      <c r="K533" s="21">
        <f t="shared" si="78"/>
        <v>5.2907807895000003</v>
      </c>
      <c r="L533" s="5">
        <f t="shared" si="79"/>
        <v>187.116382134887</v>
      </c>
      <c r="M533" s="15">
        <f t="shared" si="80"/>
        <v>934.91012387089097</v>
      </c>
      <c r="N533" s="16">
        <f t="shared" si="81"/>
        <v>0.64491404097315397</v>
      </c>
      <c r="O533" s="17">
        <f t="shared" si="82"/>
        <v>1.03539538071363</v>
      </c>
    </row>
    <row r="534" ht="14.25">
      <c r="A534" s="13">
        <v>52</v>
      </c>
      <c r="B534" s="13">
        <v>11.245200000000001</v>
      </c>
      <c r="C534" s="18">
        <v>175725</v>
      </c>
      <c r="G534" s="19">
        <f t="shared" si="83"/>
        <v>14.9</v>
      </c>
      <c r="H534" s="19">
        <f t="shared" si="84"/>
        <v>9.1999999999999993</v>
      </c>
      <c r="I534" s="5">
        <f t="shared" si="76"/>
        <v>989.99176</v>
      </c>
      <c r="J534" s="20">
        <f t="shared" si="77"/>
        <v>9.6226432124999999</v>
      </c>
      <c r="K534" s="21">
        <f t="shared" si="78"/>
        <v>5.2773567874999996</v>
      </c>
      <c r="L534" s="5">
        <f t="shared" si="79"/>
        <v>187.59234970523599</v>
      </c>
      <c r="M534" s="15">
        <f t="shared" si="80"/>
        <v>936.73862647446504</v>
      </c>
      <c r="N534" s="16">
        <f t="shared" si="81"/>
        <v>0.64581498070469801</v>
      </c>
      <c r="O534" s="17">
        <f t="shared" si="82"/>
        <v>1.0379358490075099</v>
      </c>
    </row>
    <row r="535" ht="14.25">
      <c r="A535" s="13">
        <v>52.100000000000001</v>
      </c>
      <c r="B535" s="13">
        <v>11.2658</v>
      </c>
      <c r="C535" s="18">
        <v>176469</v>
      </c>
      <c r="G535" s="19">
        <f t="shared" si="83"/>
        <v>14.9</v>
      </c>
      <c r="H535" s="19">
        <f t="shared" si="84"/>
        <v>9.1999999999999993</v>
      </c>
      <c r="I535" s="5">
        <f t="shared" si="76"/>
        <v>989.99176</v>
      </c>
      <c r="J535" s="20">
        <f t="shared" si="77"/>
        <v>9.6363734885000003</v>
      </c>
      <c r="K535" s="21">
        <f t="shared" si="78"/>
        <v>5.2636265115</v>
      </c>
      <c r="L535" s="5">
        <f t="shared" si="79"/>
        <v>188.08168813593801</v>
      </c>
      <c r="M535" s="15">
        <f t="shared" si="80"/>
        <v>938.25721019929904</v>
      </c>
      <c r="N535" s="16">
        <f t="shared" si="81"/>
        <v>0.64673647573825499</v>
      </c>
      <c r="O535" s="17">
        <f t="shared" si="82"/>
        <v>1.0405409729083399</v>
      </c>
    </row>
    <row r="536" ht="14.25">
      <c r="A536" s="13">
        <v>52.200000000000003</v>
      </c>
      <c r="B536" s="13">
        <v>11.2865</v>
      </c>
      <c r="C536" s="18">
        <v>177256</v>
      </c>
      <c r="G536" s="19">
        <f t="shared" si="83"/>
        <v>14.9</v>
      </c>
      <c r="H536" s="19">
        <f t="shared" si="84"/>
        <v>9.1999999999999993</v>
      </c>
      <c r="I536" s="5">
        <f t="shared" si="76"/>
        <v>989.99176</v>
      </c>
      <c r="J536" s="20">
        <f t="shared" si="77"/>
        <v>9.6498067239999994</v>
      </c>
      <c r="K536" s="21">
        <f t="shared" si="78"/>
        <v>5.2501932760000001</v>
      </c>
      <c r="L536" s="5">
        <f t="shared" si="79"/>
        <v>188.56291720259301</v>
      </c>
      <c r="M536" s="15">
        <f t="shared" si="80"/>
        <v>940.03636891953101</v>
      </c>
      <c r="N536" s="16">
        <f t="shared" si="81"/>
        <v>0.64763803516778495</v>
      </c>
      <c r="O536" s="17">
        <f t="shared" si="82"/>
        <v>1.0430963225493299</v>
      </c>
    </row>
    <row r="537" ht="14.25">
      <c r="A537" s="13">
        <v>52.299999999999997</v>
      </c>
      <c r="B537" s="13">
        <v>11.3072</v>
      </c>
      <c r="C537" s="18">
        <v>178047</v>
      </c>
      <c r="G537" s="19">
        <f t="shared" si="83"/>
        <v>14.9</v>
      </c>
      <c r="H537" s="19">
        <f t="shared" si="84"/>
        <v>9.1999999999999993</v>
      </c>
      <c r="I537" s="5">
        <f t="shared" si="76"/>
        <v>989.99176</v>
      </c>
      <c r="J537" s="20">
        <f t="shared" si="77"/>
        <v>9.6632030254999997</v>
      </c>
      <c r="K537" s="21">
        <f t="shared" si="78"/>
        <v>5.2367969744999998</v>
      </c>
      <c r="L537" s="5">
        <f t="shared" si="79"/>
        <v>189.045281843206</v>
      </c>
      <c r="M537" s="15">
        <f t="shared" si="80"/>
        <v>941.82197124428797</v>
      </c>
      <c r="N537" s="16">
        <f t="shared" si="81"/>
        <v>0.64853711580536899</v>
      </c>
      <c r="O537" s="17">
        <f t="shared" si="82"/>
        <v>1.04565116592511</v>
      </c>
    </row>
    <row r="538" ht="14.25">
      <c r="A538" s="13">
        <v>52.399999999999999</v>
      </c>
      <c r="B538" s="13">
        <v>11.3279</v>
      </c>
      <c r="C538" s="18">
        <v>178846</v>
      </c>
      <c r="G538" s="19">
        <f t="shared" si="83"/>
        <v>14.9</v>
      </c>
      <c r="H538" s="19">
        <f t="shared" si="84"/>
        <v>9.1999999999999993</v>
      </c>
      <c r="I538" s="5">
        <f t="shared" si="76"/>
        <v>989.99176</v>
      </c>
      <c r="J538" s="20">
        <f t="shared" si="77"/>
        <v>9.6765254590000005</v>
      </c>
      <c r="K538" s="21">
        <f t="shared" si="78"/>
        <v>5.2234745409999999</v>
      </c>
      <c r="L538" s="5">
        <f t="shared" si="79"/>
        <v>189.527440447804</v>
      </c>
      <c r="M538" s="15">
        <f t="shared" si="80"/>
        <v>943.64172057319604</v>
      </c>
      <c r="N538" s="16">
        <f t="shared" si="81"/>
        <v>0.64943123885905996</v>
      </c>
      <c r="O538" s="17">
        <f t="shared" si="82"/>
        <v>1.0481984116029699</v>
      </c>
    </row>
    <row r="539" ht="14.25">
      <c r="A539" s="13">
        <v>52.5</v>
      </c>
      <c r="B539" s="13">
        <v>11.3492</v>
      </c>
      <c r="C539" s="18">
        <v>179651</v>
      </c>
      <c r="G539" s="19">
        <f t="shared" si="83"/>
        <v>14.9</v>
      </c>
      <c r="H539" s="19">
        <f t="shared" si="84"/>
        <v>9.1999999999999993</v>
      </c>
      <c r="I539" s="5">
        <f t="shared" si="76"/>
        <v>989.99176</v>
      </c>
      <c r="J539" s="20">
        <f t="shared" si="77"/>
        <v>9.6903924915000008</v>
      </c>
      <c r="K539" s="21">
        <f t="shared" si="78"/>
        <v>5.2096075085000004</v>
      </c>
      <c r="L539" s="5">
        <f t="shared" si="79"/>
        <v>190.03192819895301</v>
      </c>
      <c r="M539" s="15">
        <f t="shared" si="80"/>
        <v>945.37271553607104</v>
      </c>
      <c r="N539" s="16">
        <f t="shared" si="81"/>
        <v>0.65036191218120798</v>
      </c>
      <c r="O539" s="17">
        <f t="shared" si="82"/>
        <v>1.05085669428494</v>
      </c>
    </row>
    <row r="540" ht="14.25">
      <c r="A540" s="13">
        <v>52.600000000000001</v>
      </c>
      <c r="B540" s="13">
        <v>11.3698</v>
      </c>
      <c r="C540" s="18">
        <v>180467</v>
      </c>
      <c r="G540" s="19">
        <f t="shared" si="83"/>
        <v>14.9</v>
      </c>
      <c r="H540" s="19">
        <f t="shared" si="84"/>
        <v>9.1999999999999993</v>
      </c>
      <c r="I540" s="5">
        <f t="shared" si="76"/>
        <v>989.99176</v>
      </c>
      <c r="J540" s="20">
        <f t="shared" si="77"/>
        <v>9.7034579554999993</v>
      </c>
      <c r="K540" s="21">
        <f t="shared" si="78"/>
        <v>5.1965420445000001</v>
      </c>
      <c r="L540" s="5">
        <f t="shared" si="79"/>
        <v>190.509718101445</v>
      </c>
      <c r="M540" s="15">
        <f t="shared" si="80"/>
        <v>947.28500886187396</v>
      </c>
      <c r="N540" s="16">
        <f t="shared" si="81"/>
        <v>0.65123878895973197</v>
      </c>
      <c r="O540" s="17">
        <f t="shared" si="82"/>
        <v>1.0533678000112201</v>
      </c>
    </row>
    <row r="541" ht="14.25">
      <c r="A541" s="13">
        <v>52.700000000000003</v>
      </c>
      <c r="B541" s="13">
        <v>11.3904</v>
      </c>
      <c r="C541" s="18">
        <v>181251</v>
      </c>
      <c r="G541" s="19">
        <f t="shared" si="83"/>
        <v>14.9</v>
      </c>
      <c r="H541" s="19">
        <f t="shared" si="84"/>
        <v>9.1999999999999993</v>
      </c>
      <c r="I541" s="5">
        <f t="shared" si="76"/>
        <v>989.99176</v>
      </c>
      <c r="J541" s="20">
        <f t="shared" si="77"/>
        <v>9.7168188915000009</v>
      </c>
      <c r="K541" s="21">
        <f t="shared" si="78"/>
        <v>5.1831811085000004</v>
      </c>
      <c r="L541" s="5">
        <f t="shared" si="79"/>
        <v>191.000804192717</v>
      </c>
      <c r="M541" s="15">
        <f t="shared" si="80"/>
        <v>948.95411967543396</v>
      </c>
      <c r="N541" s="16">
        <f t="shared" si="81"/>
        <v>0.65213549607382604</v>
      </c>
      <c r="O541" s="17">
        <f t="shared" si="82"/>
        <v>1.05594223156058</v>
      </c>
    </row>
    <row r="542" ht="14.25">
      <c r="A542" s="13">
        <v>52.799999999999997</v>
      </c>
      <c r="B542" s="13">
        <v>11.4109</v>
      </c>
      <c r="C542" s="18">
        <v>182077</v>
      </c>
      <c r="G542" s="19">
        <f t="shared" si="83"/>
        <v>14.9</v>
      </c>
      <c r="H542" s="19">
        <f t="shared" si="84"/>
        <v>9.1999999999999993</v>
      </c>
      <c r="I542" s="5">
        <f t="shared" si="76"/>
        <v>989.99176</v>
      </c>
      <c r="J542" s="20">
        <f t="shared" si="77"/>
        <v>9.7296920204999999</v>
      </c>
      <c r="K542" s="21">
        <f t="shared" si="78"/>
        <v>5.1703079795000004</v>
      </c>
      <c r="L542" s="5">
        <f t="shared" si="79"/>
        <v>191.476361548532</v>
      </c>
      <c r="M542" s="15">
        <f t="shared" si="80"/>
        <v>950.91111261716105</v>
      </c>
      <c r="N542" s="16">
        <f t="shared" si="81"/>
        <v>0.65299946446308699</v>
      </c>
      <c r="O542" s="17">
        <f t="shared" si="82"/>
        <v>1.05842895570243</v>
      </c>
    </row>
    <row r="543" ht="14.25">
      <c r="A543" s="13">
        <v>52.899999999999999</v>
      </c>
      <c r="B543" s="13">
        <v>11.4315</v>
      </c>
      <c r="C543" s="18">
        <v>182928</v>
      </c>
      <c r="G543" s="19">
        <f t="shared" si="83"/>
        <v>14.9</v>
      </c>
      <c r="H543" s="19">
        <f t="shared" si="84"/>
        <v>9.1999999999999993</v>
      </c>
      <c r="I543" s="5">
        <f t="shared" si="76"/>
        <v>989.99176</v>
      </c>
      <c r="J543" s="20">
        <f t="shared" si="77"/>
        <v>9.7424343120000003</v>
      </c>
      <c r="K543" s="21">
        <f t="shared" si="78"/>
        <v>5.157565688</v>
      </c>
      <c r="L543" s="5">
        <f t="shared" si="79"/>
        <v>191.94942340790601</v>
      </c>
      <c r="M543" s="15">
        <f t="shared" si="80"/>
        <v>953.00103929598799</v>
      </c>
      <c r="N543" s="16">
        <f t="shared" si="81"/>
        <v>0.65385465181208102</v>
      </c>
      <c r="O543" s="17">
        <f t="shared" si="82"/>
        <v>1.06089651066596</v>
      </c>
    </row>
    <row r="544" ht="14.25">
      <c r="A544" s="13">
        <v>53</v>
      </c>
      <c r="B544" s="13">
        <v>11.452199999999999</v>
      </c>
      <c r="C544" s="18">
        <v>183775</v>
      </c>
      <c r="G544" s="19">
        <f t="shared" si="83"/>
        <v>14.9</v>
      </c>
      <c r="H544" s="19">
        <f t="shared" si="84"/>
        <v>9.1999999999999993</v>
      </c>
      <c r="I544" s="5">
        <f t="shared" si="76"/>
        <v>989.99176</v>
      </c>
      <c r="J544" s="20">
        <f t="shared" si="77"/>
        <v>9.7553135374999993</v>
      </c>
      <c r="K544" s="21">
        <f t="shared" si="78"/>
        <v>5.1446864625000002</v>
      </c>
      <c r="L544" s="5">
        <f t="shared" si="79"/>
        <v>192.42995024402799</v>
      </c>
      <c r="M544" s="15">
        <f t="shared" si="80"/>
        <v>955.022852559841</v>
      </c>
      <c r="N544" s="16">
        <f t="shared" si="81"/>
        <v>0.65471902936241599</v>
      </c>
      <c r="O544" s="17">
        <f t="shared" si="82"/>
        <v>1.06339678575557</v>
      </c>
    </row>
    <row r="545" ht="14.25">
      <c r="A545" s="13">
        <v>53.100000000000001</v>
      </c>
      <c r="B545" s="13">
        <v>11.472899999999999</v>
      </c>
      <c r="C545" s="18">
        <v>184583</v>
      </c>
      <c r="G545" s="19">
        <f t="shared" si="83"/>
        <v>14.9</v>
      </c>
      <c r="H545" s="19">
        <f t="shared" si="84"/>
        <v>9.1999999999999993</v>
      </c>
      <c r="I545" s="5">
        <f t="shared" si="76"/>
        <v>989.99176</v>
      </c>
      <c r="J545" s="20">
        <f t="shared" si="77"/>
        <v>9.7685528695000006</v>
      </c>
      <c r="K545" s="21">
        <f t="shared" si="78"/>
        <v>5.1314471304999998</v>
      </c>
      <c r="L545" s="5">
        <f t="shared" si="79"/>
        <v>192.92642695580801</v>
      </c>
      <c r="M545" s="15">
        <f t="shared" si="80"/>
        <v>956.75332256208105</v>
      </c>
      <c r="N545" s="16">
        <f t="shared" si="81"/>
        <v>0.65560757513422796</v>
      </c>
      <c r="O545" s="17">
        <f t="shared" si="82"/>
        <v>1.06597350183372</v>
      </c>
    </row>
    <row r="546" ht="14.25">
      <c r="A546" s="13">
        <v>53.200000000000003</v>
      </c>
      <c r="B546" s="13">
        <v>11.4938</v>
      </c>
      <c r="C546" s="18">
        <v>185438</v>
      </c>
      <c r="G546" s="19">
        <f t="shared" si="83"/>
        <v>14.9</v>
      </c>
      <c r="H546" s="19">
        <f t="shared" si="84"/>
        <v>9.1999999999999993</v>
      </c>
      <c r="I546" s="5">
        <f t="shared" si="76"/>
        <v>989.99176</v>
      </c>
      <c r="J546" s="20">
        <f t="shared" si="77"/>
        <v>9.7815582269999997</v>
      </c>
      <c r="K546" s="21">
        <f t="shared" si="78"/>
        <v>5.1184417729999998</v>
      </c>
      <c r="L546" s="5">
        <f t="shared" si="79"/>
        <v>193.416630276474</v>
      </c>
      <c r="M546" s="15">
        <f t="shared" si="80"/>
        <v>958.74899554878505</v>
      </c>
      <c r="N546" s="16">
        <f t="shared" si="81"/>
        <v>0.65648041791946299</v>
      </c>
      <c r="O546" s="17">
        <f t="shared" si="82"/>
        <v>1.0685111614321201</v>
      </c>
    </row>
    <row r="547" ht="14.25">
      <c r="A547" s="13">
        <v>53.299999999999997</v>
      </c>
      <c r="B547" s="13">
        <v>11.5153</v>
      </c>
      <c r="C547" s="18">
        <v>186304</v>
      </c>
      <c r="G547" s="19">
        <f t="shared" si="83"/>
        <v>14.9</v>
      </c>
      <c r="H547" s="19">
        <f t="shared" si="84"/>
        <v>9.1999999999999993</v>
      </c>
      <c r="I547" s="5">
        <f t="shared" si="76"/>
        <v>989.99176</v>
      </c>
      <c r="J547" s="20">
        <f t="shared" si="77"/>
        <v>9.7950620159999993</v>
      </c>
      <c r="K547" s="21">
        <f t="shared" si="78"/>
        <v>5.1049379840000002</v>
      </c>
      <c r="L547" s="5">
        <f t="shared" si="79"/>
        <v>193.92826379142201</v>
      </c>
      <c r="M547" s="15">
        <f t="shared" si="80"/>
        <v>960.68513355215805</v>
      </c>
      <c r="N547" s="16">
        <f t="shared" si="81"/>
        <v>0.657386712483221</v>
      </c>
      <c r="O547" s="17">
        <f t="shared" si="82"/>
        <v>1.07115290949868</v>
      </c>
    </row>
    <row r="548" ht="14.25">
      <c r="A548" s="13">
        <v>53.399999999999999</v>
      </c>
      <c r="B548" s="13">
        <v>11.536099999999999</v>
      </c>
      <c r="C548" s="18">
        <v>187160</v>
      </c>
      <c r="G548" s="19">
        <f t="shared" si="83"/>
        <v>14.9</v>
      </c>
      <c r="H548" s="19">
        <f t="shared" si="84"/>
        <v>9.1999999999999993</v>
      </c>
      <c r="I548" s="5">
        <f t="shared" ref="I548:I562" si="85">(3.14*POWER(H548,2)*0.25*G548)</f>
        <v>989.99176</v>
      </c>
      <c r="J548" s="20">
        <f t="shared" ref="J548:J562" si="86">B548-C548/(2*10^5/1.8467)</f>
        <v>9.8079581400000002</v>
      </c>
      <c r="K548" s="21">
        <f t="shared" ref="K548:K562" si="87">G548-J548</f>
        <v>5.0920418600000001</v>
      </c>
      <c r="L548" s="5">
        <f t="shared" ref="L548:L562" si="88">I548/K548</f>
        <v>194.41940722773199</v>
      </c>
      <c r="M548" s="15">
        <f t="shared" ref="M548:M562" si="89">C548/L548</f>
        <v>962.66109782327896</v>
      </c>
      <c r="N548" s="16">
        <f t="shared" ref="N548:N562" si="90">J548/G548</f>
        <v>0.65825222416107398</v>
      </c>
      <c r="O548" s="17">
        <f t="shared" ref="O548:O562" si="91">LN(L548/(3.14*H548^2/4))</f>
        <v>1.0736823115516301</v>
      </c>
    </row>
    <row r="549" ht="14.25">
      <c r="A549" s="13">
        <v>53.5</v>
      </c>
      <c r="B549" s="13">
        <v>11.556900000000001</v>
      </c>
      <c r="C549" s="18">
        <v>188057</v>
      </c>
      <c r="G549" s="19">
        <f t="shared" si="83"/>
        <v>14.9</v>
      </c>
      <c r="H549" s="19">
        <f t="shared" si="84"/>
        <v>9.1999999999999993</v>
      </c>
      <c r="I549" s="5">
        <f t="shared" si="85"/>
        <v>989.99176</v>
      </c>
      <c r="J549" s="20">
        <f t="shared" si="86"/>
        <v>9.8204756905000004</v>
      </c>
      <c r="K549" s="21">
        <f t="shared" si="87"/>
        <v>5.0795243095</v>
      </c>
      <c r="L549" s="5">
        <f t="shared" si="88"/>
        <v>194.89851798690401</v>
      </c>
      <c r="M549" s="15">
        <f t="shared" si="89"/>
        <v>964.89702406375795</v>
      </c>
      <c r="N549" s="16">
        <f t="shared" si="90"/>
        <v>0.65909232822147701</v>
      </c>
      <c r="O549" s="17">
        <f t="shared" si="91"/>
        <v>1.0761435956077099</v>
      </c>
    </row>
    <row r="550" ht="14.25">
      <c r="A550" s="13">
        <v>53.600000000000001</v>
      </c>
      <c r="B550" s="13">
        <v>11.5777</v>
      </c>
      <c r="C550" s="18">
        <v>188950</v>
      </c>
      <c r="G550" s="19">
        <f t="shared" si="83"/>
        <v>14.9</v>
      </c>
      <c r="H550" s="19">
        <f t="shared" si="84"/>
        <v>9.1999999999999993</v>
      </c>
      <c r="I550" s="5">
        <f t="shared" si="85"/>
        <v>989.99176</v>
      </c>
      <c r="J550" s="20">
        <f t="shared" si="86"/>
        <v>9.8330301749999993</v>
      </c>
      <c r="K550" s="21">
        <f t="shared" si="87"/>
        <v>5.0669698250000001</v>
      </c>
      <c r="L550" s="5">
        <f t="shared" si="88"/>
        <v>195.38142009756299</v>
      </c>
      <c r="M550" s="15">
        <f t="shared" si="89"/>
        <v>967.08274464198598</v>
      </c>
      <c r="N550" s="16">
        <f t="shared" si="90"/>
        <v>0.65993491107382496</v>
      </c>
      <c r="O550" s="17">
        <f t="shared" si="91"/>
        <v>1.07861824167569</v>
      </c>
    </row>
    <row r="551" ht="14.25">
      <c r="A551" s="13">
        <v>53.700000000000003</v>
      </c>
      <c r="B551" s="13">
        <v>11.5984</v>
      </c>
      <c r="C551" s="18">
        <v>189795</v>
      </c>
      <c r="G551" s="19">
        <f t="shared" si="83"/>
        <v>14.9</v>
      </c>
      <c r="H551" s="19">
        <f t="shared" si="84"/>
        <v>9.1999999999999993</v>
      </c>
      <c r="I551" s="5">
        <f t="shared" si="85"/>
        <v>989.99176</v>
      </c>
      <c r="J551" s="20">
        <f t="shared" si="86"/>
        <v>9.8459278675000004</v>
      </c>
      <c r="K551" s="21">
        <f t="shared" si="87"/>
        <v>5.0540721325</v>
      </c>
      <c r="L551" s="5">
        <f t="shared" si="88"/>
        <v>195.88002190034001</v>
      </c>
      <c r="M551" s="15">
        <f t="shared" si="89"/>
        <v>968.93495395137199</v>
      </c>
      <c r="N551" s="16">
        <f t="shared" si="90"/>
        <v>0.660800528020134</v>
      </c>
      <c r="O551" s="17">
        <f t="shared" si="91"/>
        <v>1.08116693172873</v>
      </c>
    </row>
    <row r="552" ht="14.25">
      <c r="A552" s="13">
        <v>53.799999999999997</v>
      </c>
      <c r="B552" s="13">
        <v>11.6191</v>
      </c>
      <c r="C552" s="18">
        <v>190681</v>
      </c>
      <c r="G552" s="19">
        <f t="shared" si="83"/>
        <v>14.9</v>
      </c>
      <c r="H552" s="19">
        <f t="shared" si="84"/>
        <v>9.1999999999999993</v>
      </c>
      <c r="I552" s="5">
        <f t="shared" si="85"/>
        <v>989.99176</v>
      </c>
      <c r="J552" s="20">
        <f t="shared" si="86"/>
        <v>9.8584469865000006</v>
      </c>
      <c r="K552" s="21">
        <f t="shared" si="87"/>
        <v>5.0415530134999997</v>
      </c>
      <c r="L552" s="5">
        <f t="shared" si="88"/>
        <v>196.366428628054</v>
      </c>
      <c r="M552" s="15">
        <f t="shared" si="89"/>
        <v>971.046839993086</v>
      </c>
      <c r="N552" s="16">
        <f t="shared" si="90"/>
        <v>0.66164073734899298</v>
      </c>
      <c r="O552" s="17">
        <f t="shared" si="91"/>
        <v>1.0836470407335701</v>
      </c>
    </row>
    <row r="553" ht="14.25">
      <c r="A553" s="13">
        <v>53.899999999999999</v>
      </c>
      <c r="B553" s="13">
        <v>11.639699999999999</v>
      </c>
      <c r="C553" s="18">
        <v>191587</v>
      </c>
      <c r="G553" s="19">
        <f t="shared" si="83"/>
        <v>14.9</v>
      </c>
      <c r="H553" s="19">
        <f t="shared" si="84"/>
        <v>9.1999999999999993</v>
      </c>
      <c r="I553" s="5">
        <f t="shared" si="85"/>
        <v>989.99176</v>
      </c>
      <c r="J553" s="20">
        <f t="shared" si="86"/>
        <v>9.8706814354999999</v>
      </c>
      <c r="K553" s="21">
        <f t="shared" si="87"/>
        <v>5.0293185644999996</v>
      </c>
      <c r="L553" s="5">
        <f t="shared" si="88"/>
        <v>196.84411462578001</v>
      </c>
      <c r="M553" s="15">
        <f t="shared" si="89"/>
        <v>973.29300580932295</v>
      </c>
      <c r="N553" s="16">
        <f t="shared" si="90"/>
        <v>0.66246184130872499</v>
      </c>
      <c r="O553" s="17">
        <f t="shared" si="91"/>
        <v>1.0860767122717001</v>
      </c>
    </row>
    <row r="554" ht="14.25">
      <c r="A554" s="13">
        <v>54</v>
      </c>
      <c r="B554" s="13">
        <v>11.660399999999999</v>
      </c>
      <c r="C554" s="18">
        <v>192449</v>
      </c>
      <c r="G554" s="19">
        <f t="shared" si="83"/>
        <v>14.9</v>
      </c>
      <c r="H554" s="19">
        <f t="shared" si="84"/>
        <v>9.1999999999999993</v>
      </c>
      <c r="I554" s="5">
        <f t="shared" si="85"/>
        <v>989.99176</v>
      </c>
      <c r="J554" s="20">
        <f t="shared" si="86"/>
        <v>9.8834221585000002</v>
      </c>
      <c r="K554" s="21">
        <f t="shared" si="87"/>
        <v>5.0165778415000002</v>
      </c>
      <c r="L554" s="5">
        <f t="shared" si="88"/>
        <v>197.34404434238499</v>
      </c>
      <c r="M554" s="15">
        <f t="shared" si="89"/>
        <v>975.19537841288104</v>
      </c>
      <c r="N554" s="16">
        <f t="shared" si="90"/>
        <v>0.66331692338926196</v>
      </c>
      <c r="O554" s="17">
        <f t="shared" si="91"/>
        <v>1.08861321659468</v>
      </c>
    </row>
    <row r="555" ht="14.25">
      <c r="A555" s="13">
        <v>54.100000000000001</v>
      </c>
      <c r="B555" s="13">
        <v>11.6816</v>
      </c>
      <c r="C555" s="18">
        <v>193420</v>
      </c>
      <c r="G555" s="19">
        <f t="shared" si="83"/>
        <v>14.9</v>
      </c>
      <c r="H555" s="19">
        <f t="shared" si="84"/>
        <v>9.1999999999999993</v>
      </c>
      <c r="I555" s="5">
        <f t="shared" si="85"/>
        <v>989.99176</v>
      </c>
      <c r="J555" s="20">
        <f t="shared" si="86"/>
        <v>9.8956564300000007</v>
      </c>
      <c r="K555" s="21">
        <f t="shared" si="87"/>
        <v>5.0043435699999996</v>
      </c>
      <c r="L555" s="5">
        <f t="shared" si="88"/>
        <v>197.82649735217899</v>
      </c>
      <c r="M555" s="15">
        <f t="shared" si="89"/>
        <v>977.72544420915199</v>
      </c>
      <c r="N555" s="16">
        <f t="shared" si="90"/>
        <v>0.66413801543624196</v>
      </c>
      <c r="O555" s="17">
        <f t="shared" si="91"/>
        <v>1.0910549636309299</v>
      </c>
    </row>
    <row r="556" ht="14.25">
      <c r="A556" s="13">
        <v>54.200000000000003</v>
      </c>
      <c r="B556" s="13">
        <v>11.702299999999999</v>
      </c>
      <c r="C556" s="18">
        <v>194297</v>
      </c>
      <c r="G556" s="19">
        <f t="shared" si="83"/>
        <v>14.9</v>
      </c>
      <c r="H556" s="19">
        <f t="shared" si="84"/>
        <v>9.1999999999999993</v>
      </c>
      <c r="I556" s="5">
        <f t="shared" si="85"/>
        <v>989.99176</v>
      </c>
      <c r="J556" s="20">
        <f t="shared" si="86"/>
        <v>9.9082586505000005</v>
      </c>
      <c r="K556" s="21">
        <f t="shared" si="87"/>
        <v>4.9917413494999998</v>
      </c>
      <c r="L556" s="5">
        <f t="shared" si="88"/>
        <v>198.32593291300299</v>
      </c>
      <c r="M556" s="15">
        <f t="shared" si="89"/>
        <v>979.68529453598899</v>
      </c>
      <c r="N556" s="16">
        <f t="shared" si="90"/>
        <v>0.66498380204698004</v>
      </c>
      <c r="O556" s="17">
        <f t="shared" si="91"/>
        <v>1.0935763962274301</v>
      </c>
    </row>
    <row r="557" ht="14.25">
      <c r="A557" s="13">
        <v>54.299999999999997</v>
      </c>
      <c r="B557" s="13">
        <v>11.722899999999999</v>
      </c>
      <c r="C557" s="18">
        <v>195232</v>
      </c>
      <c r="G557" s="19">
        <f t="shared" si="83"/>
        <v>14.9</v>
      </c>
      <c r="H557" s="19">
        <f t="shared" si="84"/>
        <v>9.1999999999999993</v>
      </c>
      <c r="I557" s="5">
        <f t="shared" si="85"/>
        <v>989.99176</v>
      </c>
      <c r="J557" s="20">
        <f t="shared" si="86"/>
        <v>9.9202253280000008</v>
      </c>
      <c r="K557" s="21">
        <f t="shared" si="87"/>
        <v>4.9797746719999996</v>
      </c>
      <c r="L557" s="5">
        <f t="shared" si="88"/>
        <v>198.80252123986099</v>
      </c>
      <c r="M557" s="15">
        <f t="shared" si="89"/>
        <v>982.039859366006</v>
      </c>
      <c r="N557" s="16">
        <f t="shared" si="90"/>
        <v>0.66578693476510098</v>
      </c>
      <c r="O557" s="17">
        <f t="shared" si="91"/>
        <v>1.09597656952485</v>
      </c>
    </row>
    <row r="558" ht="14.25">
      <c r="A558" s="13">
        <v>54.399999999999999</v>
      </c>
      <c r="B558" s="13">
        <v>11.7437</v>
      </c>
      <c r="C558" s="18">
        <v>196166</v>
      </c>
      <c r="G558" s="19">
        <f t="shared" si="83"/>
        <v>14.9</v>
      </c>
      <c r="H558" s="19">
        <f t="shared" si="84"/>
        <v>9.1999999999999993</v>
      </c>
      <c r="I558" s="5">
        <f t="shared" si="85"/>
        <v>989.99176</v>
      </c>
      <c r="J558" s="20">
        <f t="shared" si="86"/>
        <v>9.9324012390000007</v>
      </c>
      <c r="K558" s="21">
        <f t="shared" si="87"/>
        <v>4.9675987609999996</v>
      </c>
      <c r="L558" s="5">
        <f t="shared" si="88"/>
        <v>199.28979928336901</v>
      </c>
      <c r="M558" s="15">
        <f t="shared" si="89"/>
        <v>984.32534281934397</v>
      </c>
      <c r="N558" s="16">
        <f t="shared" si="90"/>
        <v>0.66660410999999997</v>
      </c>
      <c r="O558" s="17">
        <f t="shared" si="91"/>
        <v>1.09842463627592</v>
      </c>
    </row>
    <row r="559" ht="14.25">
      <c r="A559" s="13">
        <v>54.5</v>
      </c>
      <c r="B559" s="13">
        <v>11.7644</v>
      </c>
      <c r="C559" s="18">
        <v>197104</v>
      </c>
      <c r="G559" s="19">
        <f t="shared" si="83"/>
        <v>14.9</v>
      </c>
      <c r="H559" s="19">
        <f t="shared" si="84"/>
        <v>9.1999999999999993</v>
      </c>
      <c r="I559" s="5">
        <f t="shared" si="85"/>
        <v>989.99176</v>
      </c>
      <c r="J559" s="20">
        <f t="shared" si="86"/>
        <v>9.9444402160000003</v>
      </c>
      <c r="K559" s="21">
        <f t="shared" si="87"/>
        <v>4.9555597840000001</v>
      </c>
      <c r="L559" s="5">
        <f t="shared" si="88"/>
        <v>199.773951511267</v>
      </c>
      <c r="M559" s="15">
        <f t="shared" si="89"/>
        <v>986.63513690814602</v>
      </c>
      <c r="N559" s="16">
        <f t="shared" si="90"/>
        <v>0.66741209503355703</v>
      </c>
      <c r="O559" s="17">
        <f t="shared" si="91"/>
        <v>1.10085107798844</v>
      </c>
    </row>
    <row r="560" ht="14.25">
      <c r="A560" s="13">
        <v>54.600000000000001</v>
      </c>
      <c r="B560" s="13">
        <v>11.7851</v>
      </c>
      <c r="C560" s="18">
        <v>198000</v>
      </c>
      <c r="G560" s="19">
        <f t="shared" si="83"/>
        <v>14.9</v>
      </c>
      <c r="H560" s="19">
        <f t="shared" si="84"/>
        <v>9.1999999999999993</v>
      </c>
      <c r="I560" s="5">
        <f t="shared" si="85"/>
        <v>989.99176</v>
      </c>
      <c r="J560" s="20">
        <f t="shared" si="86"/>
        <v>9.9568670000000008</v>
      </c>
      <c r="K560" s="21">
        <f t="shared" si="87"/>
        <v>4.9431330000000004</v>
      </c>
      <c r="L560" s="5">
        <f t="shared" si="88"/>
        <v>200.27617302629699</v>
      </c>
      <c r="M560" s="15">
        <f t="shared" si="89"/>
        <v>988.63482863736203</v>
      </c>
      <c r="N560" s="16">
        <f t="shared" si="90"/>
        <v>0.66824610738254997</v>
      </c>
      <c r="O560" s="17">
        <f t="shared" si="91"/>
        <v>1.10336187225177</v>
      </c>
    </row>
    <row r="561" ht="14.25">
      <c r="A561" s="13">
        <v>54.700000000000003</v>
      </c>
      <c r="B561" s="13">
        <v>11.805899999999999</v>
      </c>
      <c r="C561" s="18">
        <v>199014</v>
      </c>
      <c r="G561" s="19">
        <f t="shared" si="83"/>
        <v>14.9</v>
      </c>
      <c r="H561" s="19">
        <f t="shared" si="84"/>
        <v>9.1999999999999993</v>
      </c>
      <c r="I561" s="5">
        <f t="shared" si="85"/>
        <v>989.99176</v>
      </c>
      <c r="J561" s="20">
        <f t="shared" si="86"/>
        <v>9.9683042309999994</v>
      </c>
      <c r="K561" s="21">
        <f t="shared" si="87"/>
        <v>4.9316957690000001</v>
      </c>
      <c r="L561" s="5">
        <f t="shared" si="88"/>
        <v>200.74063899540599</v>
      </c>
      <c r="M561" s="15">
        <f t="shared" si="89"/>
        <v>991.39865747141801</v>
      </c>
      <c r="N561" s="16">
        <f t="shared" si="90"/>
        <v>0.66901370677852401</v>
      </c>
      <c r="O561" s="17">
        <f t="shared" si="91"/>
        <v>1.1056783146695199</v>
      </c>
    </row>
    <row r="562" ht="14.25">
      <c r="A562" s="13">
        <v>54.799999999999997</v>
      </c>
      <c r="B562" s="13">
        <v>11.826599999999999</v>
      </c>
      <c r="C562" s="18">
        <v>199975</v>
      </c>
      <c r="G562" s="19">
        <f t="shared" si="83"/>
        <v>14.9</v>
      </c>
      <c r="H562" s="19">
        <f t="shared" si="84"/>
        <v>9.1999999999999993</v>
      </c>
      <c r="I562" s="5">
        <f t="shared" si="85"/>
        <v>989.99176</v>
      </c>
      <c r="J562" s="20">
        <f t="shared" si="86"/>
        <v>9.9801308375000009</v>
      </c>
      <c r="K562" s="21">
        <f t="shared" si="87"/>
        <v>4.9198691625000004</v>
      </c>
      <c r="L562" s="5">
        <f t="shared" si="88"/>
        <v>201.223188524172</v>
      </c>
      <c r="M562" s="15">
        <f t="shared" si="89"/>
        <v>993.79699460421602</v>
      </c>
      <c r="N562" s="16">
        <f t="shared" si="90"/>
        <v>0.669807438758389</v>
      </c>
      <c r="O562" s="17">
        <f t="shared" si="91"/>
        <v>1.1080792757886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240" workbookViewId="0">
      <selection activeCell="P6" activeCellId="0" sqref="P6"/>
    </sheetView>
  </sheetViews>
  <sheetFormatPr defaultColWidth="8.6796875" defaultRowHeight="14.25"/>
  <sheetData>
    <row r="1" ht="14.25">
      <c r="A1" t="s">
        <v>2</v>
      </c>
      <c r="B1" t="s">
        <v>37</v>
      </c>
    </row>
    <row r="2" ht="14.25">
      <c r="A2" t="s">
        <v>4</v>
      </c>
      <c r="B2" t="s">
        <v>5</v>
      </c>
      <c r="C2">
        <v>1</v>
      </c>
    </row>
    <row r="3" ht="14.25">
      <c r="A3" t="s">
        <v>6</v>
      </c>
      <c r="B3" t="s">
        <v>7</v>
      </c>
      <c r="C3" s="8">
        <v>0.60640046296296302</v>
      </c>
    </row>
    <row r="4" ht="14.25">
      <c r="A4" t="s">
        <v>8</v>
      </c>
      <c r="B4">
        <v>10</v>
      </c>
    </row>
    <row r="5" ht="14.25">
      <c r="A5" t="s">
        <v>9</v>
      </c>
      <c r="B5" t="s">
        <v>10</v>
      </c>
      <c r="C5">
        <v>0</v>
      </c>
    </row>
    <row r="6" ht="14.25">
      <c r="A6" t="s">
        <v>11</v>
      </c>
    </row>
    <row r="7" ht="14.25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</row>
    <row r="8" ht="14.25">
      <c r="A8">
        <v>4</v>
      </c>
      <c r="D8">
        <v>25</v>
      </c>
      <c r="E8">
        <v>11</v>
      </c>
      <c r="F8">
        <v>25</v>
      </c>
    </row>
    <row r="9" ht="14.25">
      <c r="A9" t="s">
        <v>18</v>
      </c>
    </row>
    <row r="10" ht="14.25">
      <c r="G10" s="9" t="s">
        <v>20</v>
      </c>
      <c r="H10" s="9" t="s">
        <v>21</v>
      </c>
      <c r="I10" s="9" t="s">
        <v>22</v>
      </c>
      <c r="J10" s="10" t="s">
        <v>23</v>
      </c>
    </row>
    <row r="11" ht="14.25">
      <c r="A11" t="s">
        <v>24</v>
      </c>
      <c r="B11">
        <v>628</v>
      </c>
      <c r="G11" s="11">
        <f>15</f>
        <v>15</v>
      </c>
      <c r="H11" s="11">
        <f>9.2</f>
        <v>9.1999999999999993</v>
      </c>
      <c r="I11" s="5">
        <f>(3.14*POWER(H11,2)*0.25*G11)</f>
        <v>996.63599999999997</v>
      </c>
      <c r="J11" s="12">
        <f>3.9</f>
        <v>3.8999999999999999</v>
      </c>
    </row>
    <row r="12" ht="14.25">
      <c r="AB12" t="s">
        <v>25</v>
      </c>
      <c r="AC12" t="s">
        <v>26</v>
      </c>
      <c r="AD12" t="s">
        <v>27</v>
      </c>
    </row>
    <row r="13" ht="14.25">
      <c r="A13" s="13" t="s">
        <v>28</v>
      </c>
      <c r="B13" s="13" t="s">
        <v>29</v>
      </c>
      <c r="C13" s="13" t="s">
        <v>30</v>
      </c>
      <c r="G13" s="14" t="s">
        <v>20</v>
      </c>
      <c r="H13" s="14" t="s">
        <v>21</v>
      </c>
      <c r="I13" s="5" t="s">
        <v>22</v>
      </c>
      <c r="J13" s="5" t="s">
        <v>31</v>
      </c>
      <c r="K13" s="5" t="s">
        <v>32</v>
      </c>
      <c r="L13" s="5" t="s">
        <v>33</v>
      </c>
      <c r="M13" s="15" t="s">
        <v>34</v>
      </c>
      <c r="N13" s="16" t="s">
        <v>35</v>
      </c>
      <c r="O13" s="17" t="s">
        <v>36</v>
      </c>
      <c r="AB13" s="5">
        <f>283.61</f>
        <v>283.61000000000001</v>
      </c>
      <c r="AC13" s="5">
        <f>0.1172</f>
        <v>0.1172</v>
      </c>
      <c r="AD13" s="5">
        <f>200</f>
        <v>200</v>
      </c>
    </row>
    <row r="14" ht="14.25">
      <c r="A14" s="13">
        <v>0</v>
      </c>
      <c r="B14" s="13">
        <v>0</v>
      </c>
      <c r="C14" s="18">
        <v>103</v>
      </c>
      <c r="G14" s="19">
        <f t="shared" ref="G14:G77" si="92">$G$11</f>
        <v>15</v>
      </c>
      <c r="H14" s="19">
        <f t="shared" ref="H14:H77" si="93">$H$11</f>
        <v>9.1999999999999993</v>
      </c>
      <c r="I14" s="5">
        <f t="shared" ref="I14:I77" si="94">(3.14*POWER(H14,2)*0.25*G14)</f>
        <v>996.63599999999997</v>
      </c>
      <c r="J14" s="5">
        <f>0</f>
        <v>0</v>
      </c>
      <c r="K14" s="23">
        <f t="shared" ref="K14:K77" si="95">G14-J14</f>
        <v>15</v>
      </c>
      <c r="L14" s="5">
        <f t="shared" ref="L14:L77" si="96">I14/K14</f>
        <v>66.442400000000006</v>
      </c>
      <c r="M14" s="24">
        <f t="shared" ref="M14:M77" si="97">C14/L14</f>
        <v>1.5502149230009801</v>
      </c>
      <c r="N14" s="16">
        <f t="shared" ref="N14:N77" si="98">J14/G14</f>
        <v>0</v>
      </c>
      <c r="O14" s="17">
        <f t="shared" ref="O14:O77" si="99">LN(L14/(3.14*H14^2/4))</f>
        <v>0</v>
      </c>
    </row>
    <row r="15" ht="14.25">
      <c r="A15" s="13">
        <v>0.10000000000000001</v>
      </c>
      <c r="B15" s="13">
        <v>0.0229</v>
      </c>
      <c r="C15" s="18">
        <v>181</v>
      </c>
      <c r="G15" s="19">
        <f t="shared" si="92"/>
        <v>15</v>
      </c>
      <c r="H15" s="19">
        <f t="shared" si="93"/>
        <v>9.1999999999999993</v>
      </c>
      <c r="I15" s="5">
        <f t="shared" si="94"/>
        <v>996.63599999999997</v>
      </c>
      <c r="J15" s="25">
        <f t="shared" ref="J15:J78" si="100">B15-C15/(2*10^5/1.8467)</f>
        <v>0.021228736500000001</v>
      </c>
      <c r="K15" s="23">
        <f t="shared" si="95"/>
        <v>14.978771263500001</v>
      </c>
      <c r="L15" s="5">
        <f t="shared" si="96"/>
        <v>66.5365658148866</v>
      </c>
      <c r="M15" s="24">
        <f t="shared" si="97"/>
        <v>2.7203087172182201</v>
      </c>
      <c r="N15" s="16">
        <f t="shared" si="98"/>
        <v>0.0014152491</v>
      </c>
      <c r="O15" s="17">
        <f t="shared" si="99"/>
        <v>0.00141625151089314</v>
      </c>
    </row>
    <row r="16" ht="16.5">
      <c r="A16" s="13">
        <v>0.20000000000000001</v>
      </c>
      <c r="B16" s="13">
        <v>0.082900000000000001</v>
      </c>
      <c r="C16" s="18">
        <v>291</v>
      </c>
      <c r="G16" s="19">
        <f t="shared" si="92"/>
        <v>15</v>
      </c>
      <c r="H16" s="19">
        <f t="shared" si="93"/>
        <v>9.1999999999999993</v>
      </c>
      <c r="I16" s="5">
        <f t="shared" si="94"/>
        <v>996.63599999999997</v>
      </c>
      <c r="J16" s="25">
        <f t="shared" si="100"/>
        <v>0.080213051499999993</v>
      </c>
      <c r="K16" s="23">
        <f t="shared" si="95"/>
        <v>14.919786948500001</v>
      </c>
      <c r="L16" s="5">
        <f t="shared" si="96"/>
        <v>66.799613388594594</v>
      </c>
      <c r="M16" s="24">
        <f t="shared" si="97"/>
        <v>4.35631263772681</v>
      </c>
      <c r="N16" s="16">
        <f t="shared" si="98"/>
        <v>0.0053475367666666702</v>
      </c>
      <c r="O16" s="17">
        <f t="shared" si="99"/>
        <v>0.0053618860197024998</v>
      </c>
      <c r="AA16" s="5" t="s">
        <v>0</v>
      </c>
      <c r="AB16" s="22" t="s">
        <v>1</v>
      </c>
    </row>
    <row r="17" ht="14.25">
      <c r="A17" s="13">
        <v>0.29999999999999999</v>
      </c>
      <c r="B17" s="13">
        <v>0.1236</v>
      </c>
      <c r="C17" s="18">
        <v>397</v>
      </c>
      <c r="G17" s="19">
        <f t="shared" si="92"/>
        <v>15</v>
      </c>
      <c r="H17" s="19">
        <f t="shared" si="93"/>
        <v>9.1999999999999993</v>
      </c>
      <c r="I17" s="5">
        <f t="shared" si="94"/>
        <v>996.63599999999997</v>
      </c>
      <c r="J17" s="25">
        <f t="shared" si="100"/>
        <v>0.11993430049999999</v>
      </c>
      <c r="K17" s="23">
        <f t="shared" si="95"/>
        <v>14.880065699499999</v>
      </c>
      <c r="L17" s="5">
        <f t="shared" si="96"/>
        <v>66.977930079535099</v>
      </c>
      <c r="M17" s="24">
        <f t="shared" si="97"/>
        <v>5.9273256060402204</v>
      </c>
      <c r="N17" s="16">
        <f t="shared" si="98"/>
        <v>0.0079956200333333397</v>
      </c>
      <c r="O17" s="17">
        <f t="shared" si="99"/>
        <v>0.0080277564180332994</v>
      </c>
      <c r="AA17">
        <v>10</v>
      </c>
      <c r="AB17" s="5">
        <f t="shared" ref="AB17:AB30" si="101">$AB$13*AA17^($AC$13)</f>
        <v>371.468113186175</v>
      </c>
    </row>
    <row r="18" ht="14.25">
      <c r="A18" s="13">
        <v>0.40000000000000002</v>
      </c>
      <c r="B18" s="13">
        <v>0.1439</v>
      </c>
      <c r="C18" s="18">
        <v>445</v>
      </c>
      <c r="G18" s="19">
        <f t="shared" si="92"/>
        <v>15</v>
      </c>
      <c r="H18" s="19">
        <f t="shared" si="93"/>
        <v>9.1999999999999993</v>
      </c>
      <c r="I18" s="5">
        <f t="shared" si="94"/>
        <v>996.63599999999997</v>
      </c>
      <c r="J18" s="25">
        <f t="shared" si="100"/>
        <v>0.13979109249999999</v>
      </c>
      <c r="K18" s="23">
        <f t="shared" si="95"/>
        <v>14.860208907500001</v>
      </c>
      <c r="L18" s="5">
        <f t="shared" si="96"/>
        <v>67.067428607749505</v>
      </c>
      <c r="M18" s="24">
        <f t="shared" si="97"/>
        <v>6.6351134856030702</v>
      </c>
      <c r="N18" s="16">
        <f t="shared" si="98"/>
        <v>0.0093194061666666706</v>
      </c>
      <c r="O18" s="17">
        <f t="shared" si="99"/>
        <v>0.0093631035332183803</v>
      </c>
      <c r="AA18" s="5">
        <f t="shared" ref="AA18:AA30" si="102">AA17+5</f>
        <v>15</v>
      </c>
      <c r="AB18" s="5">
        <f t="shared" si="101"/>
        <v>389.54661551062401</v>
      </c>
    </row>
    <row r="19" ht="14.25">
      <c r="A19" s="13">
        <v>0.5</v>
      </c>
      <c r="B19" s="13">
        <v>0.19869999999999999</v>
      </c>
      <c r="C19" s="18">
        <v>650</v>
      </c>
      <c r="G19" s="19">
        <f t="shared" si="92"/>
        <v>15</v>
      </c>
      <c r="H19" s="19">
        <f t="shared" si="93"/>
        <v>9.1999999999999993</v>
      </c>
      <c r="I19" s="5">
        <f t="shared" si="94"/>
        <v>996.63599999999997</v>
      </c>
      <c r="J19" s="25">
        <f t="shared" si="100"/>
        <v>0.192698225</v>
      </c>
      <c r="K19" s="23">
        <f t="shared" si="95"/>
        <v>14.807301775000001</v>
      </c>
      <c r="L19" s="5">
        <f t="shared" si="96"/>
        <v>67.307063443704294</v>
      </c>
      <c r="M19" s="24">
        <f t="shared" si="97"/>
        <v>9.6572330858508</v>
      </c>
      <c r="N19" s="16">
        <f t="shared" si="98"/>
        <v>0.012846548333333299</v>
      </c>
      <c r="O19" s="17">
        <f t="shared" si="99"/>
        <v>0.012929778820062</v>
      </c>
      <c r="AA19" s="5">
        <f t="shared" si="102"/>
        <v>20</v>
      </c>
      <c r="AB19" s="5">
        <f t="shared" si="101"/>
        <v>402.90462742591598</v>
      </c>
    </row>
    <row r="20" ht="14.25">
      <c r="A20" s="13">
        <v>0.59999999999999998</v>
      </c>
      <c r="B20" s="13">
        <v>0.21890000000000001</v>
      </c>
      <c r="C20" s="18">
        <v>740</v>
      </c>
      <c r="G20" s="19">
        <f t="shared" si="92"/>
        <v>15</v>
      </c>
      <c r="H20" s="19">
        <f t="shared" si="93"/>
        <v>9.1999999999999993</v>
      </c>
      <c r="I20" s="5">
        <f t="shared" si="94"/>
        <v>996.63599999999997</v>
      </c>
      <c r="J20" s="25">
        <f t="shared" si="100"/>
        <v>0.21206721000000001</v>
      </c>
      <c r="K20" s="23">
        <f t="shared" si="95"/>
        <v>14.787932789999999</v>
      </c>
      <c r="L20" s="5">
        <f t="shared" si="96"/>
        <v>67.395221100406403</v>
      </c>
      <c r="M20" s="24">
        <f t="shared" si="97"/>
        <v>10.9800070081755</v>
      </c>
      <c r="N20" s="16">
        <f t="shared" si="98"/>
        <v>0.014137814</v>
      </c>
      <c r="O20" s="17">
        <f t="shared" si="99"/>
        <v>0.014238704939424</v>
      </c>
      <c r="AA20" s="5">
        <f t="shared" si="102"/>
        <v>25</v>
      </c>
      <c r="AB20" s="5">
        <f t="shared" si="101"/>
        <v>413.58055234313701</v>
      </c>
    </row>
    <row r="21" ht="14.25">
      <c r="A21" s="13">
        <v>0.69999999999999996</v>
      </c>
      <c r="B21" s="13">
        <v>0.26019999999999999</v>
      </c>
      <c r="C21" s="18">
        <v>959</v>
      </c>
      <c r="G21" s="19">
        <f t="shared" si="92"/>
        <v>15</v>
      </c>
      <c r="H21" s="19">
        <f t="shared" si="93"/>
        <v>9.1999999999999993</v>
      </c>
      <c r="I21" s="5">
        <f t="shared" si="94"/>
        <v>996.63599999999997</v>
      </c>
      <c r="J21" s="25">
        <f t="shared" si="100"/>
        <v>0.25134507350000002</v>
      </c>
      <c r="K21" s="23">
        <f t="shared" si="95"/>
        <v>14.7486549265</v>
      </c>
      <c r="L21" s="5">
        <f t="shared" si="96"/>
        <v>67.574704606402506</v>
      </c>
      <c r="M21" s="24">
        <f t="shared" si="97"/>
        <v>14.191700956531299</v>
      </c>
      <c r="N21" s="16">
        <f t="shared" si="98"/>
        <v>0.0167563382333333</v>
      </c>
      <c r="O21" s="17">
        <f t="shared" si="99"/>
        <v>0.016898313898300599</v>
      </c>
      <c r="AA21" s="5">
        <f t="shared" si="102"/>
        <v>30</v>
      </c>
      <c r="AB21" s="5">
        <f t="shared" si="101"/>
        <v>422.513072901827</v>
      </c>
    </row>
    <row r="22" ht="14.25">
      <c r="A22" s="13">
        <v>0.80000000000000004</v>
      </c>
      <c r="B22" s="13">
        <v>0.30049999999999999</v>
      </c>
      <c r="C22" s="18">
        <v>1172</v>
      </c>
      <c r="G22" s="19">
        <f t="shared" si="92"/>
        <v>15</v>
      </c>
      <c r="H22" s="19">
        <f t="shared" si="93"/>
        <v>9.1999999999999993</v>
      </c>
      <c r="I22" s="5">
        <f t="shared" si="94"/>
        <v>996.63599999999997</v>
      </c>
      <c r="J22" s="25">
        <f t="shared" si="100"/>
        <v>0.28967833799999998</v>
      </c>
      <c r="K22" s="23">
        <f t="shared" si="95"/>
        <v>14.710321662</v>
      </c>
      <c r="L22" s="5">
        <f t="shared" si="96"/>
        <v>67.750795862916505</v>
      </c>
      <c r="M22" s="24">
        <f t="shared" si="97"/>
        <v>17.298689780284899</v>
      </c>
      <c r="N22" s="16">
        <f t="shared" si="98"/>
        <v>0.019311889200000001</v>
      </c>
      <c r="O22" s="17">
        <f t="shared" si="99"/>
        <v>0.019500799834670901</v>
      </c>
      <c r="AA22" s="5">
        <f t="shared" si="102"/>
        <v>35</v>
      </c>
      <c r="AB22" s="5">
        <f t="shared" si="101"/>
        <v>430.21575891907798</v>
      </c>
    </row>
    <row r="23" ht="14.25">
      <c r="A23" s="13">
        <v>0.90000000000000002</v>
      </c>
      <c r="B23" s="13">
        <v>0.32090000000000002</v>
      </c>
      <c r="C23" s="18">
        <v>1275</v>
      </c>
      <c r="G23" s="19">
        <f t="shared" si="92"/>
        <v>15</v>
      </c>
      <c r="H23" s="19">
        <f t="shared" si="93"/>
        <v>9.1999999999999993</v>
      </c>
      <c r="I23" s="5">
        <f t="shared" si="94"/>
        <v>996.63599999999997</v>
      </c>
      <c r="J23" s="25">
        <f t="shared" si="100"/>
        <v>0.30912728750000001</v>
      </c>
      <c r="K23" s="23">
        <f t="shared" si="95"/>
        <v>14.690872712499999</v>
      </c>
      <c r="L23" s="5">
        <f t="shared" si="96"/>
        <v>67.8404897724009</v>
      </c>
      <c r="M23" s="24">
        <f t="shared" si="97"/>
        <v>18.794086013787901</v>
      </c>
      <c r="N23" s="16">
        <f t="shared" si="98"/>
        <v>0.020608485833333301</v>
      </c>
      <c r="O23" s="17">
        <f t="shared" si="99"/>
        <v>0.0208238040697457</v>
      </c>
      <c r="AA23" s="5">
        <f t="shared" si="102"/>
        <v>40</v>
      </c>
      <c r="AB23" s="5">
        <f t="shared" si="101"/>
        <v>437.00154344030398</v>
      </c>
    </row>
    <row r="24" ht="14.25">
      <c r="A24" s="13">
        <v>1</v>
      </c>
      <c r="B24" s="13">
        <v>0.3412</v>
      </c>
      <c r="C24" s="18">
        <v>1387</v>
      </c>
      <c r="G24" s="19">
        <f t="shared" si="92"/>
        <v>15</v>
      </c>
      <c r="H24" s="19">
        <f t="shared" si="93"/>
        <v>9.1999999999999993</v>
      </c>
      <c r="I24" s="5">
        <f t="shared" si="94"/>
        <v>996.63599999999997</v>
      </c>
      <c r="J24" s="25">
        <f t="shared" si="100"/>
        <v>0.32839313549999999</v>
      </c>
      <c r="K24" s="23">
        <f t="shared" si="95"/>
        <v>14.671606864499999</v>
      </c>
      <c r="L24" s="5">
        <f t="shared" si="96"/>
        <v>67.929573713667295</v>
      </c>
      <c r="M24" s="24">
        <f t="shared" si="97"/>
        <v>20.418205564580798</v>
      </c>
      <c r="N24" s="16">
        <f t="shared" si="98"/>
        <v>0.021892875700000002</v>
      </c>
      <c r="O24" s="17">
        <f t="shared" si="99"/>
        <v>0.022136080896655901</v>
      </c>
      <c r="AA24" s="5">
        <f t="shared" si="102"/>
        <v>45</v>
      </c>
      <c r="AB24" s="5">
        <f t="shared" si="101"/>
        <v>443.075816511364</v>
      </c>
    </row>
    <row r="25" ht="14.25">
      <c r="A25" s="13">
        <v>1.1000000000000001</v>
      </c>
      <c r="B25" s="13">
        <v>0.38159999999999999</v>
      </c>
      <c r="C25" s="18">
        <v>1606</v>
      </c>
      <c r="G25" s="19">
        <f t="shared" si="92"/>
        <v>15</v>
      </c>
      <c r="H25" s="19">
        <f t="shared" si="93"/>
        <v>9.1999999999999993</v>
      </c>
      <c r="I25" s="5">
        <f t="shared" si="94"/>
        <v>996.63599999999997</v>
      </c>
      <c r="J25" s="25">
        <f t="shared" si="100"/>
        <v>0.36677099899999999</v>
      </c>
      <c r="K25" s="23">
        <f t="shared" si="95"/>
        <v>14.633229001</v>
      </c>
      <c r="L25" s="5">
        <f t="shared" si="96"/>
        <v>68.1077293283589</v>
      </c>
      <c r="M25" s="24">
        <f t="shared" si="97"/>
        <v>23.5802898707311</v>
      </c>
      <c r="N25" s="16">
        <f t="shared" si="98"/>
        <v>0.024451399933333302</v>
      </c>
      <c r="O25" s="17">
        <f t="shared" si="99"/>
        <v>0.024755299486820599</v>
      </c>
      <c r="AA25" s="5">
        <f t="shared" si="102"/>
        <v>50</v>
      </c>
      <c r="AB25" s="5">
        <f t="shared" si="101"/>
        <v>448.58094796659299</v>
      </c>
    </row>
    <row r="26" ht="14.25">
      <c r="A26" s="13">
        <v>1.2</v>
      </c>
      <c r="B26" s="13">
        <v>0.40239999999999998</v>
      </c>
      <c r="C26" s="18">
        <v>1748</v>
      </c>
      <c r="G26" s="19">
        <f t="shared" si="92"/>
        <v>15</v>
      </c>
      <c r="H26" s="19">
        <f t="shared" si="93"/>
        <v>9.1999999999999993</v>
      </c>
      <c r="I26" s="5">
        <f t="shared" si="94"/>
        <v>996.63599999999997</v>
      </c>
      <c r="J26" s="25">
        <f t="shared" si="100"/>
        <v>0.38625984200000002</v>
      </c>
      <c r="K26" s="23">
        <f t="shared" si="95"/>
        <v>14.613740158000001</v>
      </c>
      <c r="L26" s="5">
        <f t="shared" si="96"/>
        <v>68.198557605693495</v>
      </c>
      <c r="M26" s="24">
        <f t="shared" si="97"/>
        <v>25.631040616819</v>
      </c>
      <c r="N26" s="16">
        <f t="shared" si="98"/>
        <v>0.0257506561333333</v>
      </c>
      <c r="O26" s="17">
        <f t="shared" si="99"/>
        <v>0.026088008238868102</v>
      </c>
      <c r="AA26" s="5">
        <f t="shared" si="102"/>
        <v>55</v>
      </c>
      <c r="AB26" s="5">
        <f t="shared" si="101"/>
        <v>453.61984627917002</v>
      </c>
    </row>
    <row r="27" ht="14.25">
      <c r="A27" s="13">
        <v>1.3</v>
      </c>
      <c r="B27" s="13">
        <v>0.42259999999999998</v>
      </c>
      <c r="C27" s="18">
        <v>1914</v>
      </c>
      <c r="G27" s="19">
        <f t="shared" si="92"/>
        <v>15</v>
      </c>
      <c r="H27" s="19">
        <f t="shared" si="93"/>
        <v>9.1999999999999993</v>
      </c>
      <c r="I27" s="5">
        <f t="shared" si="94"/>
        <v>996.63599999999997</v>
      </c>
      <c r="J27" s="25">
        <f t="shared" si="100"/>
        <v>0.40492708100000002</v>
      </c>
      <c r="K27" s="23">
        <f t="shared" si="95"/>
        <v>14.595072919</v>
      </c>
      <c r="L27" s="5">
        <f t="shared" si="96"/>
        <v>68.285784218492694</v>
      </c>
      <c r="M27" s="24">
        <f t="shared" si="97"/>
        <v>28.029259997597901</v>
      </c>
      <c r="N27" s="16">
        <f t="shared" si="98"/>
        <v>0.026995138733333299</v>
      </c>
      <c r="O27" s="17">
        <f t="shared" si="99"/>
        <v>0.027366200645543098</v>
      </c>
      <c r="AA27" s="5">
        <f t="shared" si="102"/>
        <v>60</v>
      </c>
      <c r="AB27" s="5">
        <f t="shared" si="101"/>
        <v>458.26940772914003</v>
      </c>
    </row>
    <row r="28" ht="14.25">
      <c r="A28" s="13">
        <v>1.3999999999999999</v>
      </c>
      <c r="B28" s="13">
        <v>0.46289999999999998</v>
      </c>
      <c r="C28" s="18">
        <v>2316</v>
      </c>
      <c r="G28" s="19">
        <f t="shared" si="92"/>
        <v>15</v>
      </c>
      <c r="H28" s="19">
        <f t="shared" si="93"/>
        <v>9.1999999999999993</v>
      </c>
      <c r="I28" s="5">
        <f t="shared" si="94"/>
        <v>996.63599999999997</v>
      </c>
      <c r="J28" s="25">
        <f t="shared" si="100"/>
        <v>0.44151521399999999</v>
      </c>
      <c r="K28" s="23">
        <f t="shared" si="95"/>
        <v>14.558484785999999</v>
      </c>
      <c r="L28" s="5">
        <f t="shared" si="96"/>
        <v>68.457398874256697</v>
      </c>
      <c r="M28" s="24">
        <f t="shared" si="97"/>
        <v>33.831259120055897</v>
      </c>
      <c r="N28" s="16">
        <f t="shared" si="98"/>
        <v>0.029434347600000001</v>
      </c>
      <c r="O28" s="17">
        <f t="shared" si="99"/>
        <v>0.029876230644609598</v>
      </c>
      <c r="AA28" s="5">
        <f t="shared" si="102"/>
        <v>65</v>
      </c>
      <c r="AB28" s="5">
        <f t="shared" si="101"/>
        <v>462.588663293992</v>
      </c>
    </row>
    <row r="29" ht="14.25">
      <c r="A29" s="13">
        <v>1.5</v>
      </c>
      <c r="B29" s="13">
        <v>0.48299999999999998</v>
      </c>
      <c r="C29" s="18">
        <v>2515</v>
      </c>
      <c r="G29" s="19">
        <f t="shared" si="92"/>
        <v>15</v>
      </c>
      <c r="H29" s="19">
        <f t="shared" si="93"/>
        <v>9.1999999999999993</v>
      </c>
      <c r="I29" s="5">
        <f t="shared" si="94"/>
        <v>996.63599999999997</v>
      </c>
      <c r="J29" s="25">
        <f t="shared" si="100"/>
        <v>0.4597777475</v>
      </c>
      <c r="K29" s="23">
        <f t="shared" si="95"/>
        <v>14.5402222525</v>
      </c>
      <c r="L29" s="5">
        <f t="shared" si="96"/>
        <v>68.543381434808595</v>
      </c>
      <c r="M29" s="24">
        <f t="shared" si="97"/>
        <v>36.692091159698698</v>
      </c>
      <c r="N29" s="16">
        <f t="shared" si="98"/>
        <v>0.0306518498333333</v>
      </c>
      <c r="O29" s="17">
        <f t="shared" si="99"/>
        <v>0.031131443522188499</v>
      </c>
      <c r="AA29" s="5">
        <f t="shared" si="102"/>
        <v>70</v>
      </c>
      <c r="AB29" s="5">
        <f t="shared" si="101"/>
        <v>466.62395480813501</v>
      </c>
    </row>
    <row r="30" ht="14.25">
      <c r="A30" s="13">
        <v>1.6000000000000001</v>
      </c>
      <c r="B30" s="13">
        <v>0.50319999999999998</v>
      </c>
      <c r="C30" s="18">
        <v>2682</v>
      </c>
      <c r="G30" s="19">
        <f t="shared" si="92"/>
        <v>15</v>
      </c>
      <c r="H30" s="19">
        <f t="shared" si="93"/>
        <v>9.1999999999999993</v>
      </c>
      <c r="I30" s="5">
        <f t="shared" si="94"/>
        <v>996.63599999999997</v>
      </c>
      <c r="J30" s="25">
        <f t="shared" si="100"/>
        <v>0.47843575300000002</v>
      </c>
      <c r="K30" s="23">
        <f t="shared" si="95"/>
        <v>14.521564247000001</v>
      </c>
      <c r="L30" s="5">
        <f t="shared" si="96"/>
        <v>68.6314492741988</v>
      </c>
      <c r="M30" s="24">
        <f t="shared" si="97"/>
        <v>39.078294693803997</v>
      </c>
      <c r="N30" s="16">
        <f t="shared" si="98"/>
        <v>0.031895716866666701</v>
      </c>
      <c r="O30" s="17">
        <f t="shared" si="99"/>
        <v>0.032415466998432799</v>
      </c>
      <c r="AA30" s="5">
        <f t="shared" si="102"/>
        <v>75</v>
      </c>
      <c r="AB30" s="5">
        <f t="shared" si="101"/>
        <v>470.41235535432003</v>
      </c>
    </row>
    <row r="31" ht="14.25">
      <c r="A31" s="13">
        <v>1.7</v>
      </c>
      <c r="B31" s="13">
        <v>0.52349999999999997</v>
      </c>
      <c r="C31" s="18">
        <v>2856</v>
      </c>
      <c r="G31" s="19">
        <f t="shared" si="92"/>
        <v>15</v>
      </c>
      <c r="H31" s="19">
        <f t="shared" si="93"/>
        <v>9.1999999999999993</v>
      </c>
      <c r="I31" s="5">
        <f t="shared" si="94"/>
        <v>996.63599999999997</v>
      </c>
      <c r="J31" s="25">
        <f t="shared" si="100"/>
        <v>0.49712912399999998</v>
      </c>
      <c r="K31" s="23">
        <f t="shared" si="95"/>
        <v>14.502870875999999</v>
      </c>
      <c r="L31" s="5">
        <f t="shared" si="96"/>
        <v>68.719911286618299</v>
      </c>
      <c r="M31" s="24">
        <f t="shared" si="97"/>
        <v>41.560007085692298</v>
      </c>
      <c r="N31" s="16">
        <f t="shared" si="98"/>
        <v>0.033141941600000002</v>
      </c>
      <c r="O31" s="17">
        <f t="shared" si="99"/>
        <v>0.033703579825125597</v>
      </c>
    </row>
    <row r="32" ht="14.25">
      <c r="A32" s="13">
        <v>1.8</v>
      </c>
      <c r="B32" s="13">
        <v>0.54379999999999995</v>
      </c>
      <c r="C32" s="18">
        <v>3024</v>
      </c>
      <c r="G32" s="19">
        <f t="shared" si="92"/>
        <v>15</v>
      </c>
      <c r="H32" s="19">
        <f t="shared" si="93"/>
        <v>9.1999999999999993</v>
      </c>
      <c r="I32" s="5">
        <f t="shared" si="94"/>
        <v>996.63599999999997</v>
      </c>
      <c r="J32" s="25">
        <f t="shared" si="100"/>
        <v>0.515877896</v>
      </c>
      <c r="K32" s="23">
        <f t="shared" si="95"/>
        <v>14.484122104000001</v>
      </c>
      <c r="L32" s="5">
        <f t="shared" si="96"/>
        <v>68.808864827559304</v>
      </c>
      <c r="M32" s="24">
        <f t="shared" si="97"/>
        <v>43.947825728245803</v>
      </c>
      <c r="N32" s="16">
        <f t="shared" si="98"/>
        <v>0.034391859733333301</v>
      </c>
      <c r="O32" s="17">
        <f t="shared" si="99"/>
        <v>0.034997178966467903</v>
      </c>
    </row>
    <row r="33" ht="14.25">
      <c r="A33" s="13">
        <v>1.8999999999999999</v>
      </c>
      <c r="B33" s="13">
        <v>0.58520000000000005</v>
      </c>
      <c r="C33" s="18">
        <v>3561</v>
      </c>
      <c r="G33" s="19">
        <f t="shared" si="92"/>
        <v>15</v>
      </c>
      <c r="H33" s="19">
        <f t="shared" si="93"/>
        <v>9.1999999999999993</v>
      </c>
      <c r="I33" s="5">
        <f t="shared" si="94"/>
        <v>996.63599999999997</v>
      </c>
      <c r="J33" s="25">
        <f t="shared" si="100"/>
        <v>0.55231950649999995</v>
      </c>
      <c r="K33" s="23">
        <f t="shared" si="95"/>
        <v>14.4476804935</v>
      </c>
      <c r="L33" s="5">
        <f t="shared" si="96"/>
        <v>68.982422503625102</v>
      </c>
      <c r="M33" s="24">
        <f t="shared" si="97"/>
        <v>51.621846127727203</v>
      </c>
      <c r="N33" s="16">
        <f t="shared" si="98"/>
        <v>0.036821300433333301</v>
      </c>
      <c r="O33" s="17">
        <f t="shared" si="99"/>
        <v>0.0375163189093684</v>
      </c>
    </row>
    <row r="34" ht="14.25">
      <c r="A34" s="13">
        <v>2</v>
      </c>
      <c r="B34" s="13">
        <v>0.62519999999999998</v>
      </c>
      <c r="C34" s="18">
        <v>4901</v>
      </c>
      <c r="G34" s="19">
        <f t="shared" si="92"/>
        <v>15</v>
      </c>
      <c r="H34" s="19">
        <f t="shared" si="93"/>
        <v>9.1999999999999993</v>
      </c>
      <c r="I34" s="5">
        <f t="shared" si="94"/>
        <v>996.63599999999997</v>
      </c>
      <c r="J34" s="25">
        <f t="shared" si="100"/>
        <v>0.57994661650000001</v>
      </c>
      <c r="K34" s="23">
        <f t="shared" si="95"/>
        <v>14.420053383500001</v>
      </c>
      <c r="L34" s="5">
        <f t="shared" si="96"/>
        <v>69.114584633950798</v>
      </c>
      <c r="M34" s="24">
        <f t="shared" si="97"/>
        <v>70.9112270001621</v>
      </c>
      <c r="N34" s="16">
        <f t="shared" si="98"/>
        <v>0.038663107766666698</v>
      </c>
      <c r="O34" s="17">
        <f t="shared" si="99"/>
        <v>0.039430367206489798</v>
      </c>
    </row>
    <row r="35" ht="14.25">
      <c r="A35" s="13">
        <v>2.1000000000000001</v>
      </c>
      <c r="B35" s="13">
        <v>0.64539999999999997</v>
      </c>
      <c r="C35" s="18">
        <v>5842</v>
      </c>
      <c r="G35" s="19">
        <f t="shared" si="92"/>
        <v>15</v>
      </c>
      <c r="H35" s="19">
        <f t="shared" si="93"/>
        <v>9.1999999999999993</v>
      </c>
      <c r="I35" s="5">
        <f t="shared" si="94"/>
        <v>996.63599999999997</v>
      </c>
      <c r="J35" s="25">
        <f t="shared" si="100"/>
        <v>0.59145789299999996</v>
      </c>
      <c r="K35" s="23">
        <f t="shared" si="95"/>
        <v>14.408542107000001</v>
      </c>
      <c r="L35" s="5">
        <f t="shared" si="96"/>
        <v>69.169801677284994</v>
      </c>
      <c r="M35" s="24">
        <f t="shared" si="97"/>
        <v>84.458822467876004</v>
      </c>
      <c r="N35" s="16">
        <f t="shared" si="98"/>
        <v>0.039430526200000003</v>
      </c>
      <c r="O35" s="17">
        <f t="shared" si="99"/>
        <v>0.040228968519937999</v>
      </c>
    </row>
    <row r="36" ht="14.25">
      <c r="A36" s="13">
        <v>2.2000000000000002</v>
      </c>
      <c r="B36" s="13">
        <v>0.66559999999999997</v>
      </c>
      <c r="C36" s="18">
        <v>6966</v>
      </c>
      <c r="G36" s="19">
        <f t="shared" si="92"/>
        <v>15</v>
      </c>
      <c r="H36" s="19">
        <f t="shared" si="93"/>
        <v>9.1999999999999993</v>
      </c>
      <c r="I36" s="5">
        <f t="shared" si="94"/>
        <v>996.63599999999997</v>
      </c>
      <c r="J36" s="25">
        <f t="shared" si="100"/>
        <v>0.60127943900000003</v>
      </c>
      <c r="K36" s="23">
        <f t="shared" si="95"/>
        <v>14.398720560999999</v>
      </c>
      <c r="L36" s="5">
        <f t="shared" si="96"/>
        <v>69.216983257489005</v>
      </c>
      <c r="M36" s="24">
        <f t="shared" si="97"/>
        <v>100.64004052425</v>
      </c>
      <c r="N36" s="16">
        <f t="shared" si="98"/>
        <v>0.040085295933333299</v>
      </c>
      <c r="O36" s="17">
        <f t="shared" si="99"/>
        <v>0.040910848398199598</v>
      </c>
    </row>
    <row r="37" ht="14.25">
      <c r="A37" s="13">
        <v>2.2999999999999998</v>
      </c>
      <c r="B37" s="13">
        <v>0.70550000000000002</v>
      </c>
      <c r="C37" s="18">
        <v>9274</v>
      </c>
      <c r="G37" s="19">
        <f t="shared" si="92"/>
        <v>15</v>
      </c>
      <c r="H37" s="19">
        <f t="shared" si="93"/>
        <v>9.1999999999999993</v>
      </c>
      <c r="I37" s="5">
        <f t="shared" si="94"/>
        <v>996.63599999999997</v>
      </c>
      <c r="J37" s="25">
        <f t="shared" si="100"/>
        <v>0.61986852100000001</v>
      </c>
      <c r="K37" s="23">
        <f t="shared" si="95"/>
        <v>14.380131478999999</v>
      </c>
      <c r="L37" s="5">
        <f t="shared" si="96"/>
        <v>69.306459503199704</v>
      </c>
      <c r="M37" s="24">
        <f t="shared" si="97"/>
        <v>133.81148115886401</v>
      </c>
      <c r="N37" s="16">
        <f t="shared" si="98"/>
        <v>0.041324568066666699</v>
      </c>
      <c r="O37" s="17">
        <f t="shared" si="99"/>
        <v>0.042202705666129103</v>
      </c>
    </row>
    <row r="38" ht="14.25">
      <c r="A38" s="13">
        <v>2.3999999999999999</v>
      </c>
      <c r="B38" s="13">
        <v>0.72609999999999997</v>
      </c>
      <c r="C38" s="18">
        <v>10550</v>
      </c>
      <c r="G38" s="19">
        <f t="shared" si="92"/>
        <v>15</v>
      </c>
      <c r="H38" s="19">
        <f t="shared" si="93"/>
        <v>9.1999999999999993</v>
      </c>
      <c r="I38" s="5">
        <f t="shared" si="94"/>
        <v>996.63599999999997</v>
      </c>
      <c r="J38" s="25">
        <f t="shared" si="100"/>
        <v>0.62868657500000003</v>
      </c>
      <c r="K38" s="23">
        <f t="shared" si="95"/>
        <v>14.371313425</v>
      </c>
      <c r="L38" s="5">
        <f t="shared" si="96"/>
        <v>69.348985059797997</v>
      </c>
      <c r="M38" s="24">
        <f t="shared" si="97"/>
        <v>152.12911899003299</v>
      </c>
      <c r="N38" s="16">
        <f t="shared" si="98"/>
        <v>0.041912438333333302</v>
      </c>
      <c r="O38" s="17">
        <f t="shared" si="99"/>
        <v>0.0428161047009206</v>
      </c>
    </row>
    <row r="39" ht="14.25">
      <c r="A39" s="13">
        <v>2.5</v>
      </c>
      <c r="B39" s="13">
        <v>0.74760000000000004</v>
      </c>
      <c r="C39" s="18">
        <v>7339</v>
      </c>
      <c r="G39" s="19">
        <f t="shared" si="92"/>
        <v>15</v>
      </c>
      <c r="H39" s="19">
        <f t="shared" si="93"/>
        <v>9.1999999999999993</v>
      </c>
      <c r="I39" s="5">
        <f t="shared" si="94"/>
        <v>996.63599999999997</v>
      </c>
      <c r="J39" s="25">
        <f t="shared" si="100"/>
        <v>0.67983534349999997</v>
      </c>
      <c r="K39" s="23">
        <f t="shared" si="95"/>
        <v>14.320164656499999</v>
      </c>
      <c r="L39" s="5">
        <f t="shared" si="96"/>
        <v>69.596685785845494</v>
      </c>
      <c r="M39" s="24">
        <f t="shared" si="97"/>
        <v>105.45042363917599</v>
      </c>
      <c r="N39" s="16">
        <f t="shared" si="98"/>
        <v>0.045322356233333298</v>
      </c>
      <c r="O39" s="17">
        <f t="shared" si="99"/>
        <v>0.046381541276877603</v>
      </c>
    </row>
    <row r="40" ht="14.25">
      <c r="A40" s="13">
        <v>2.6000000000000001</v>
      </c>
      <c r="B40" s="13">
        <v>0.76759999999999995</v>
      </c>
      <c r="C40" s="18">
        <v>4519</v>
      </c>
      <c r="G40" s="19">
        <f t="shared" si="92"/>
        <v>15</v>
      </c>
      <c r="H40" s="19">
        <f t="shared" si="93"/>
        <v>9.1999999999999993</v>
      </c>
      <c r="I40" s="5">
        <f t="shared" si="94"/>
        <v>996.63599999999997</v>
      </c>
      <c r="J40" s="25">
        <f t="shared" si="100"/>
        <v>0.72587381350000002</v>
      </c>
      <c r="K40" s="23">
        <f t="shared" si="95"/>
        <v>14.2741261865</v>
      </c>
      <c r="L40" s="5">
        <f t="shared" si="96"/>
        <v>69.821156614307199</v>
      </c>
      <c r="M40" s="24">
        <f t="shared" si="97"/>
        <v>64.722502735997395</v>
      </c>
      <c r="N40" s="16">
        <f t="shared" si="98"/>
        <v>0.048391587566666699</v>
      </c>
      <c r="O40" s="17">
        <f t="shared" si="99"/>
        <v>0.049601660288360397</v>
      </c>
    </row>
    <row r="41" ht="14.25">
      <c r="A41" s="13">
        <v>2.7000000000000002</v>
      </c>
      <c r="B41" s="13">
        <v>0.78769999999999996</v>
      </c>
      <c r="C41" s="18">
        <v>5894</v>
      </c>
      <c r="G41" s="19">
        <f t="shared" si="92"/>
        <v>15</v>
      </c>
      <c r="H41" s="19">
        <f t="shared" si="93"/>
        <v>9.1999999999999993</v>
      </c>
      <c r="I41" s="5">
        <f t="shared" si="94"/>
        <v>996.63599999999997</v>
      </c>
      <c r="J41" s="25">
        <f t="shared" si="100"/>
        <v>0.73327775100000003</v>
      </c>
      <c r="K41" s="23">
        <f t="shared" si="95"/>
        <v>14.266722249000001</v>
      </c>
      <c r="L41" s="5">
        <f t="shared" si="96"/>
        <v>69.857391389942904</v>
      </c>
      <c r="M41" s="24">
        <f t="shared" si="97"/>
        <v>84.371887966726106</v>
      </c>
      <c r="N41" s="16">
        <f t="shared" si="98"/>
        <v>0.048885183399999997</v>
      </c>
      <c r="O41" s="17">
        <f t="shared" si="99"/>
        <v>0.050120491232213897</v>
      </c>
    </row>
    <row r="42" ht="14.25">
      <c r="A42" s="13">
        <v>2.7999999999999998</v>
      </c>
      <c r="B42" s="13">
        <v>0.80800000000000005</v>
      </c>
      <c r="C42" s="18">
        <v>7218</v>
      </c>
      <c r="G42" s="19">
        <f t="shared" si="92"/>
        <v>15</v>
      </c>
      <c r="H42" s="19">
        <f t="shared" si="93"/>
        <v>9.1999999999999993</v>
      </c>
      <c r="I42" s="5">
        <f t="shared" si="94"/>
        <v>996.63599999999997</v>
      </c>
      <c r="J42" s="25">
        <f t="shared" si="100"/>
        <v>0.741352597</v>
      </c>
      <c r="K42" s="23">
        <f t="shared" si="95"/>
        <v>14.258647402999999</v>
      </c>
      <c r="L42" s="5">
        <f t="shared" si="96"/>
        <v>69.896952483046107</v>
      </c>
      <c r="M42" s="24">
        <f t="shared" si="97"/>
        <v>103.266304804215</v>
      </c>
      <c r="N42" s="16">
        <f t="shared" si="98"/>
        <v>0.049423506466666697</v>
      </c>
      <c r="O42" s="17">
        <f t="shared" si="99"/>
        <v>0.050686643139389698</v>
      </c>
    </row>
    <row r="43" ht="14.25">
      <c r="A43" s="13">
        <v>2.8999999999999999</v>
      </c>
      <c r="B43" s="13">
        <v>0.82820000000000005</v>
      </c>
      <c r="C43" s="18">
        <v>8348</v>
      </c>
      <c r="G43" s="19">
        <f t="shared" si="92"/>
        <v>15</v>
      </c>
      <c r="H43" s="19">
        <f t="shared" si="93"/>
        <v>9.1999999999999993</v>
      </c>
      <c r="I43" s="5">
        <f t="shared" si="94"/>
        <v>996.63599999999997</v>
      </c>
      <c r="J43" s="25">
        <f t="shared" si="100"/>
        <v>0.75111874199999995</v>
      </c>
      <c r="K43" s="23">
        <f t="shared" si="95"/>
        <v>14.248881258000001</v>
      </c>
      <c r="L43" s="5">
        <f t="shared" si="96"/>
        <v>69.944859666820605</v>
      </c>
      <c r="M43" s="24">
        <f t="shared" si="97"/>
        <v>119.351158037422</v>
      </c>
      <c r="N43" s="16">
        <f t="shared" si="98"/>
        <v>0.050074582800000003</v>
      </c>
      <c r="O43" s="17">
        <f t="shared" si="99"/>
        <v>0.051371805680007598</v>
      </c>
    </row>
    <row r="44" ht="14.25">
      <c r="A44" s="13">
        <v>3</v>
      </c>
      <c r="B44" s="13">
        <v>0.84840000000000004</v>
      </c>
      <c r="C44" s="18">
        <v>9817</v>
      </c>
      <c r="G44" s="19">
        <f t="shared" si="92"/>
        <v>15</v>
      </c>
      <c r="H44" s="19">
        <f t="shared" si="93"/>
        <v>9.1999999999999993</v>
      </c>
      <c r="I44" s="5">
        <f t="shared" si="94"/>
        <v>996.63599999999997</v>
      </c>
      <c r="J44" s="25">
        <f t="shared" si="100"/>
        <v>0.75775473049999997</v>
      </c>
      <c r="K44" s="23">
        <f t="shared" si="95"/>
        <v>14.2422452695</v>
      </c>
      <c r="L44" s="5">
        <f t="shared" si="96"/>
        <v>69.977449562276007</v>
      </c>
      <c r="M44" s="24">
        <f t="shared" si="97"/>
        <v>140.28805081361901</v>
      </c>
      <c r="N44" s="16">
        <f t="shared" si="98"/>
        <v>0.050516982033333303</v>
      </c>
      <c r="O44" s="17">
        <f t="shared" si="99"/>
        <v>0.051837634127583798</v>
      </c>
    </row>
    <row r="45" ht="14.25">
      <c r="A45" s="13">
        <v>3.1000000000000001</v>
      </c>
      <c r="B45" s="13">
        <v>0.88780000000000003</v>
      </c>
      <c r="C45" s="18">
        <v>12684</v>
      </c>
      <c r="G45" s="19">
        <f t="shared" si="92"/>
        <v>15</v>
      </c>
      <c r="H45" s="19">
        <f t="shared" si="93"/>
        <v>9.1999999999999993</v>
      </c>
      <c r="I45" s="5">
        <f t="shared" si="94"/>
        <v>996.63599999999997</v>
      </c>
      <c r="J45" s="25">
        <f t="shared" si="100"/>
        <v>0.77068228599999999</v>
      </c>
      <c r="K45" s="23">
        <f t="shared" si="95"/>
        <v>14.229317714</v>
      </c>
      <c r="L45" s="5">
        <f t="shared" si="96"/>
        <v>70.041025158881993</v>
      </c>
      <c r="M45" s="24">
        <f t="shared" si="97"/>
        <v>181.09386564841699</v>
      </c>
      <c r="N45" s="16">
        <f t="shared" si="98"/>
        <v>0.051378819066666699</v>
      </c>
      <c r="O45" s="17">
        <f t="shared" si="99"/>
        <v>0.052745737163296003</v>
      </c>
    </row>
    <row r="46" ht="14.25">
      <c r="A46" s="13">
        <v>3.2000000000000002</v>
      </c>
      <c r="B46" s="13">
        <v>0.90720000000000001</v>
      </c>
      <c r="C46" s="18">
        <v>14085</v>
      </c>
      <c r="G46" s="19">
        <f t="shared" si="92"/>
        <v>15</v>
      </c>
      <c r="H46" s="19">
        <f t="shared" si="93"/>
        <v>9.1999999999999993</v>
      </c>
      <c r="I46" s="5">
        <f t="shared" si="94"/>
        <v>996.63599999999997</v>
      </c>
      <c r="J46" s="25">
        <f t="shared" si="100"/>
        <v>0.77714615249999996</v>
      </c>
      <c r="K46" s="23">
        <f t="shared" si="95"/>
        <v>14.2228538475</v>
      </c>
      <c r="L46" s="5">
        <f t="shared" si="96"/>
        <v>70.072856733684404</v>
      </c>
      <c r="M46" s="24">
        <f t="shared" si="97"/>
        <v>201.005077522824</v>
      </c>
      <c r="N46" s="16">
        <f t="shared" si="98"/>
        <v>0.051809743499999998</v>
      </c>
      <c r="O46" s="17">
        <f t="shared" si="99"/>
        <v>0.053200104352614602</v>
      </c>
    </row>
    <row r="47" ht="14.25">
      <c r="A47" s="13">
        <v>3.2999999999999998</v>
      </c>
      <c r="B47" s="13">
        <v>0.94669999999999999</v>
      </c>
      <c r="C47" s="18">
        <v>16683</v>
      </c>
      <c r="G47" s="19">
        <f t="shared" si="92"/>
        <v>15</v>
      </c>
      <c r="H47" s="19">
        <f t="shared" si="93"/>
        <v>9.1999999999999993</v>
      </c>
      <c r="I47" s="5">
        <f t="shared" si="94"/>
        <v>996.63599999999997</v>
      </c>
      <c r="J47" s="25">
        <f t="shared" si="100"/>
        <v>0.79265751949999996</v>
      </c>
      <c r="K47" s="23">
        <f t="shared" si="95"/>
        <v>14.207342480499999</v>
      </c>
      <c r="L47" s="5">
        <f t="shared" si="96"/>
        <v>70.149361245279493</v>
      </c>
      <c r="M47" s="24">
        <f t="shared" si="97"/>
        <v>237.821124866232</v>
      </c>
      <c r="N47" s="16">
        <f t="shared" si="98"/>
        <v>0.052843834633333302</v>
      </c>
      <c r="O47" s="17">
        <f t="shared" si="99"/>
        <v>0.054291294041222703</v>
      </c>
    </row>
    <row r="48" ht="14.25">
      <c r="A48" s="13">
        <v>3.3999999999999999</v>
      </c>
      <c r="B48" s="13">
        <v>0.96699999999999997</v>
      </c>
      <c r="C48" s="18">
        <v>15316</v>
      </c>
      <c r="G48" s="19">
        <f t="shared" si="92"/>
        <v>15</v>
      </c>
      <c r="H48" s="19">
        <f t="shared" si="93"/>
        <v>9.1999999999999993</v>
      </c>
      <c r="I48" s="5">
        <f t="shared" si="94"/>
        <v>996.63599999999997</v>
      </c>
      <c r="J48" s="25">
        <f t="shared" si="100"/>
        <v>0.82557971399999996</v>
      </c>
      <c r="K48" s="23">
        <f t="shared" si="95"/>
        <v>14.174420286</v>
      </c>
      <c r="L48" s="5">
        <f t="shared" si="96"/>
        <v>70.312293546450903</v>
      </c>
      <c r="M48" s="24">
        <f t="shared" si="97"/>
        <v>217.82819514885699</v>
      </c>
      <c r="N48" s="16">
        <f t="shared" si="98"/>
        <v>0.055038647599999997</v>
      </c>
      <c r="O48" s="17">
        <f t="shared" si="99"/>
        <v>0.0566112492559133</v>
      </c>
    </row>
    <row r="49" ht="14.25">
      <c r="A49" s="13">
        <v>3.5</v>
      </c>
      <c r="B49" s="13">
        <v>0.98770000000000002</v>
      </c>
      <c r="C49" s="18">
        <v>16546</v>
      </c>
      <c r="G49" s="19">
        <f t="shared" si="92"/>
        <v>15</v>
      </c>
      <c r="H49" s="19">
        <f t="shared" si="93"/>
        <v>9.1999999999999993</v>
      </c>
      <c r="I49" s="5">
        <f t="shared" si="94"/>
        <v>996.63599999999997</v>
      </c>
      <c r="J49" s="25">
        <f t="shared" si="100"/>
        <v>0.83492250899999998</v>
      </c>
      <c r="K49" s="23">
        <f t="shared" si="95"/>
        <v>14.165077491</v>
      </c>
      <c r="L49" s="5">
        <f t="shared" si="96"/>
        <v>70.358669102461903</v>
      </c>
      <c r="M49" s="24">
        <f t="shared" si="97"/>
        <v>235.16647217849399</v>
      </c>
      <c r="N49" s="16">
        <f t="shared" si="98"/>
        <v>0.055661500599999997</v>
      </c>
      <c r="O49" s="17">
        <f t="shared" si="99"/>
        <v>0.057270597238153101</v>
      </c>
    </row>
    <row r="50" ht="14.25">
      <c r="A50" s="13">
        <v>3.6000000000000001</v>
      </c>
      <c r="B50" s="13">
        <v>1.0079</v>
      </c>
      <c r="C50" s="18">
        <v>12394</v>
      </c>
      <c r="G50" s="19">
        <f t="shared" si="92"/>
        <v>15</v>
      </c>
      <c r="H50" s="19">
        <f t="shared" si="93"/>
        <v>9.1999999999999993</v>
      </c>
      <c r="I50" s="5">
        <f t="shared" si="94"/>
        <v>996.63599999999997</v>
      </c>
      <c r="J50" s="25">
        <f t="shared" si="100"/>
        <v>0.893460001</v>
      </c>
      <c r="K50" s="23">
        <f t="shared" si="95"/>
        <v>14.106539999000001</v>
      </c>
      <c r="L50" s="5">
        <f t="shared" si="96"/>
        <v>70.650634391612002</v>
      </c>
      <c r="M50" s="24">
        <f t="shared" si="97"/>
        <v>175.42659180242899</v>
      </c>
      <c r="N50" s="16">
        <f t="shared" si="98"/>
        <v>0.059564000066666699</v>
      </c>
      <c r="O50" s="17">
        <f t="shared" si="99"/>
        <v>0.061411681537527199</v>
      </c>
    </row>
    <row r="51" ht="14.25">
      <c r="A51" s="13">
        <v>3.7000000000000002</v>
      </c>
      <c r="B51" s="13">
        <v>1.0283</v>
      </c>
      <c r="C51" s="18">
        <v>13950</v>
      </c>
      <c r="G51" s="19">
        <f t="shared" si="92"/>
        <v>15</v>
      </c>
      <c r="H51" s="19">
        <f t="shared" si="93"/>
        <v>9.1999999999999993</v>
      </c>
      <c r="I51" s="5">
        <f t="shared" si="94"/>
        <v>996.63599999999997</v>
      </c>
      <c r="J51" s="25">
        <f t="shared" si="100"/>
        <v>0.89949267499999996</v>
      </c>
      <c r="K51" s="23">
        <f t="shared" si="95"/>
        <v>14.100507325000001</v>
      </c>
      <c r="L51" s="5">
        <f t="shared" si="96"/>
        <v>70.680861122846196</v>
      </c>
      <c r="M51" s="24">
        <f t="shared" si="97"/>
        <v>197.36601646313201</v>
      </c>
      <c r="N51" s="16">
        <f t="shared" si="98"/>
        <v>0.0599661783333333</v>
      </c>
      <c r="O51" s="17">
        <f t="shared" si="99"/>
        <v>0.061839423868916103</v>
      </c>
    </row>
    <row r="52" ht="14.25">
      <c r="A52" s="13">
        <v>3.7999999999999998</v>
      </c>
      <c r="B52" s="13">
        <v>1.0491999999999999</v>
      </c>
      <c r="C52" s="18">
        <v>15394</v>
      </c>
      <c r="G52" s="19">
        <f t="shared" si="92"/>
        <v>15</v>
      </c>
      <c r="H52" s="19">
        <f t="shared" si="93"/>
        <v>9.1999999999999993</v>
      </c>
      <c r="I52" s="5">
        <f t="shared" si="94"/>
        <v>996.63599999999997</v>
      </c>
      <c r="J52" s="25">
        <f t="shared" si="100"/>
        <v>0.90705950099999999</v>
      </c>
      <c r="K52" s="23">
        <f t="shared" si="95"/>
        <v>14.092940498999999</v>
      </c>
      <c r="L52" s="5">
        <f t="shared" si="96"/>
        <v>70.718811313417405</v>
      </c>
      <c r="M52" s="24">
        <f t="shared" si="97"/>
        <v>217.678998191522</v>
      </c>
      <c r="N52" s="16">
        <f t="shared" si="98"/>
        <v>0.060470633400000001</v>
      </c>
      <c r="O52" s="17">
        <f t="shared" si="99"/>
        <v>0.062376202926867498</v>
      </c>
    </row>
    <row r="53" ht="14.25">
      <c r="A53" s="13">
        <v>3.8999999999999999</v>
      </c>
      <c r="B53" s="13">
        <v>1.0696000000000001</v>
      </c>
      <c r="C53" s="18">
        <v>16701</v>
      </c>
      <c r="G53" s="19">
        <f t="shared" si="92"/>
        <v>15</v>
      </c>
      <c r="H53" s="19">
        <f t="shared" si="93"/>
        <v>9.1999999999999993</v>
      </c>
      <c r="I53" s="5">
        <f t="shared" si="94"/>
        <v>996.63599999999997</v>
      </c>
      <c r="J53" s="25">
        <f t="shared" si="100"/>
        <v>0.91539131650000005</v>
      </c>
      <c r="K53" s="23">
        <f t="shared" si="95"/>
        <v>14.084608683500001</v>
      </c>
      <c r="L53" s="5">
        <f t="shared" si="96"/>
        <v>70.760645353786103</v>
      </c>
      <c r="M53" s="24">
        <f t="shared" si="97"/>
        <v>236.02102434904401</v>
      </c>
      <c r="N53" s="16">
        <f t="shared" si="98"/>
        <v>0.061026087766666702</v>
      </c>
      <c r="O53" s="17">
        <f t="shared" si="99"/>
        <v>0.062967582658927504</v>
      </c>
    </row>
    <row r="54" ht="14.25">
      <c r="A54" s="13">
        <v>4</v>
      </c>
      <c r="B54" s="13">
        <v>1.0901000000000001</v>
      </c>
      <c r="C54" s="18">
        <v>17968</v>
      </c>
      <c r="G54" s="19">
        <f t="shared" si="92"/>
        <v>15</v>
      </c>
      <c r="H54" s="19">
        <f t="shared" si="93"/>
        <v>9.1999999999999993</v>
      </c>
      <c r="I54" s="5">
        <f t="shared" si="94"/>
        <v>996.63599999999997</v>
      </c>
      <c r="J54" s="25">
        <f t="shared" si="100"/>
        <v>0.92419247199999999</v>
      </c>
      <c r="K54" s="23">
        <f t="shared" si="95"/>
        <v>14.075807528</v>
      </c>
      <c r="L54" s="5">
        <f t="shared" si="96"/>
        <v>70.804889738472397</v>
      </c>
      <c r="M54" s="24">
        <f t="shared" si="97"/>
        <v>253.767784490129</v>
      </c>
      <c r="N54" s="16">
        <f t="shared" si="98"/>
        <v>0.061612831466666698</v>
      </c>
      <c r="O54" s="17">
        <f t="shared" si="99"/>
        <v>0.063592655507315896</v>
      </c>
    </row>
    <row r="55" ht="14.25">
      <c r="A55" s="13">
        <v>4.0999999999999996</v>
      </c>
      <c r="B55" s="13">
        <v>1.1105</v>
      </c>
      <c r="C55" s="18">
        <v>19136</v>
      </c>
      <c r="G55" s="19">
        <f t="shared" si="92"/>
        <v>15</v>
      </c>
      <c r="H55" s="19">
        <f t="shared" si="93"/>
        <v>9.1999999999999993</v>
      </c>
      <c r="I55" s="5">
        <f t="shared" si="94"/>
        <v>996.63599999999997</v>
      </c>
      <c r="J55" s="25">
        <f t="shared" si="100"/>
        <v>0.933807744</v>
      </c>
      <c r="K55" s="23">
        <f t="shared" si="95"/>
        <v>14.066192256000001</v>
      </c>
      <c r="L55" s="5">
        <f t="shared" si="96"/>
        <v>70.8532900632636</v>
      </c>
      <c r="M55" s="24">
        <f t="shared" si="97"/>
        <v>270.07920144447502</v>
      </c>
      <c r="N55" s="16">
        <f t="shared" si="98"/>
        <v>0.062253849600000001</v>
      </c>
      <c r="O55" s="17">
        <f t="shared" si="99"/>
        <v>0.0642759951738609</v>
      </c>
    </row>
    <row r="56" ht="14.25">
      <c r="A56" s="13">
        <v>4.2000000000000002</v>
      </c>
      <c r="B56" s="13">
        <v>1.1309</v>
      </c>
      <c r="C56" s="18">
        <v>20323</v>
      </c>
      <c r="G56" s="19">
        <f t="shared" si="92"/>
        <v>15</v>
      </c>
      <c r="H56" s="19">
        <f t="shared" si="93"/>
        <v>9.1999999999999993</v>
      </c>
      <c r="I56" s="5">
        <f t="shared" si="94"/>
        <v>996.63599999999997</v>
      </c>
      <c r="J56" s="25">
        <f t="shared" si="100"/>
        <v>0.94324757950000004</v>
      </c>
      <c r="K56" s="23">
        <f t="shared" si="95"/>
        <v>14.056752420500001</v>
      </c>
      <c r="L56" s="5">
        <f t="shared" si="96"/>
        <v>70.900871708214197</v>
      </c>
      <c r="M56" s="24">
        <f t="shared" si="97"/>
        <v>286.63963517454903</v>
      </c>
      <c r="N56" s="16">
        <f t="shared" si="98"/>
        <v>0.062883171966666707</v>
      </c>
      <c r="O56" s="17">
        <f t="shared" si="99"/>
        <v>0.064947321449477902</v>
      </c>
    </row>
    <row r="57" ht="14.25">
      <c r="A57" s="13">
        <v>4.2999999999999998</v>
      </c>
      <c r="B57" s="13">
        <v>1.1512</v>
      </c>
      <c r="C57" s="18">
        <v>21398</v>
      </c>
      <c r="G57" s="19">
        <f t="shared" si="92"/>
        <v>15</v>
      </c>
      <c r="H57" s="19">
        <f t="shared" si="93"/>
        <v>9.1999999999999993</v>
      </c>
      <c r="I57" s="5">
        <f t="shared" si="94"/>
        <v>996.63599999999997</v>
      </c>
      <c r="J57" s="25">
        <f t="shared" si="100"/>
        <v>0.953621567</v>
      </c>
      <c r="K57" s="23">
        <f t="shared" si="95"/>
        <v>14.046378432999999</v>
      </c>
      <c r="L57" s="5">
        <f t="shared" si="96"/>
        <v>70.953235722208902</v>
      </c>
      <c r="M57" s="24">
        <f t="shared" si="97"/>
        <v>301.57891718675</v>
      </c>
      <c r="N57" s="16">
        <f t="shared" si="98"/>
        <v>0.063574771133333305</v>
      </c>
      <c r="O57" s="17">
        <f t="shared" si="99"/>
        <v>0.065685601324790094</v>
      </c>
    </row>
    <row r="58" ht="14.25">
      <c r="A58" s="13">
        <v>4.4000000000000004</v>
      </c>
      <c r="B58" s="13">
        <v>1.1717</v>
      </c>
      <c r="C58" s="18">
        <v>22240</v>
      </c>
      <c r="G58" s="19">
        <f t="shared" si="92"/>
        <v>15</v>
      </c>
      <c r="H58" s="19">
        <f t="shared" si="93"/>
        <v>9.1999999999999993</v>
      </c>
      <c r="I58" s="5">
        <f t="shared" si="94"/>
        <v>996.63599999999997</v>
      </c>
      <c r="J58" s="25">
        <f t="shared" si="100"/>
        <v>0.96634695999999998</v>
      </c>
      <c r="K58" s="23">
        <f t="shared" si="95"/>
        <v>14.033653040000001</v>
      </c>
      <c r="L58" s="5">
        <f t="shared" si="96"/>
        <v>71.017574480379196</v>
      </c>
      <c r="M58" s="24">
        <f t="shared" si="97"/>
        <v>313.16192030952101</v>
      </c>
      <c r="N58" s="16">
        <f t="shared" si="98"/>
        <v>0.064423130666666703</v>
      </c>
      <c r="O58" s="17">
        <f t="shared" si="99"/>
        <v>0.066591967393744997</v>
      </c>
    </row>
    <row r="59" ht="14.25">
      <c r="A59" s="13">
        <v>4.5</v>
      </c>
      <c r="B59" s="13">
        <v>1.1921999999999999</v>
      </c>
      <c r="C59" s="18">
        <v>23176</v>
      </c>
      <c r="G59" s="19">
        <f t="shared" si="92"/>
        <v>15</v>
      </c>
      <c r="H59" s="19">
        <f t="shared" si="93"/>
        <v>9.1999999999999993</v>
      </c>
      <c r="I59" s="5">
        <f t="shared" si="94"/>
        <v>996.63599999999997</v>
      </c>
      <c r="J59" s="25">
        <f t="shared" si="100"/>
        <v>0.97820440399999997</v>
      </c>
      <c r="K59" s="23">
        <f t="shared" si="95"/>
        <v>14.021795596</v>
      </c>
      <c r="L59" s="5">
        <f t="shared" si="96"/>
        <v>71.077630049343298</v>
      </c>
      <c r="M59" s="24">
        <f t="shared" si="97"/>
        <v>326.06602082695798</v>
      </c>
      <c r="N59" s="16">
        <f t="shared" si="98"/>
        <v>0.065213626933333296</v>
      </c>
      <c r="O59" s="17">
        <f t="shared" si="99"/>
        <v>0.067437253802090397</v>
      </c>
    </row>
    <row r="60" ht="14.25">
      <c r="A60" s="13">
        <v>4.5999999999999996</v>
      </c>
      <c r="B60" s="13">
        <v>1.2130000000000001</v>
      </c>
      <c r="C60" s="18">
        <v>24055</v>
      </c>
      <c r="G60" s="19">
        <f t="shared" si="92"/>
        <v>15</v>
      </c>
      <c r="H60" s="19">
        <f t="shared" si="93"/>
        <v>9.1999999999999993</v>
      </c>
      <c r="I60" s="5">
        <f t="shared" si="94"/>
        <v>996.63599999999997</v>
      </c>
      <c r="J60" s="25">
        <f t="shared" si="100"/>
        <v>0.99088815750000003</v>
      </c>
      <c r="K60" s="23">
        <f t="shared" si="95"/>
        <v>14.009111842499999</v>
      </c>
      <c r="L60" s="5">
        <f t="shared" si="96"/>
        <v>71.141983246679899</v>
      </c>
      <c r="M60" s="24">
        <f t="shared" si="97"/>
        <v>338.12664339973401</v>
      </c>
      <c r="N60" s="16">
        <f t="shared" si="98"/>
        <v>0.066059210500000007</v>
      </c>
      <c r="O60" s="17">
        <f t="shared" si="99"/>
        <v>0.068342237302427805</v>
      </c>
    </row>
    <row r="61" ht="14.25">
      <c r="A61" s="13">
        <v>4.7000000000000002</v>
      </c>
      <c r="B61" s="13">
        <v>1.234</v>
      </c>
      <c r="C61" s="18">
        <v>22642</v>
      </c>
      <c r="G61" s="19">
        <f t="shared" si="92"/>
        <v>15</v>
      </c>
      <c r="H61" s="19">
        <f t="shared" si="93"/>
        <v>9.1999999999999993</v>
      </c>
      <c r="I61" s="5">
        <f t="shared" si="94"/>
        <v>996.63599999999997</v>
      </c>
      <c r="J61" s="25">
        <f t="shared" si="100"/>
        <v>1.0249350930000001</v>
      </c>
      <c r="K61" s="23">
        <f t="shared" si="95"/>
        <v>13.975064907</v>
      </c>
      <c r="L61" s="5">
        <f t="shared" si="96"/>
        <v>71.315303838109003</v>
      </c>
      <c r="M61" s="24">
        <f t="shared" si="97"/>
        <v>317.491460898757</v>
      </c>
      <c r="N61" s="16">
        <f t="shared" si="98"/>
        <v>0.0683290062</v>
      </c>
      <c r="O61" s="17">
        <f t="shared" si="99"/>
        <v>0.070775537563782895</v>
      </c>
    </row>
    <row r="62" ht="14.25">
      <c r="A62" s="13">
        <v>4.7999999999999998</v>
      </c>
      <c r="B62" s="13">
        <v>1.2544999999999999</v>
      </c>
      <c r="C62" s="18">
        <v>23771</v>
      </c>
      <c r="G62" s="19">
        <f t="shared" si="92"/>
        <v>15</v>
      </c>
      <c r="H62" s="19">
        <f t="shared" si="93"/>
        <v>9.1999999999999993</v>
      </c>
      <c r="I62" s="5">
        <f t="shared" si="94"/>
        <v>996.63599999999997</v>
      </c>
      <c r="J62" s="25">
        <f t="shared" si="100"/>
        <v>1.0350104714999999</v>
      </c>
      <c r="K62" s="23">
        <f t="shared" si="95"/>
        <v>13.9649895285</v>
      </c>
      <c r="L62" s="5">
        <f t="shared" si="96"/>
        <v>71.366755984030505</v>
      </c>
      <c r="M62" s="24">
        <f t="shared" si="97"/>
        <v>333.08225478707698</v>
      </c>
      <c r="N62" s="16">
        <f t="shared" si="98"/>
        <v>0.069000698099999994</v>
      </c>
      <c r="O62" s="17">
        <f t="shared" si="99"/>
        <v>0.0714967515442341</v>
      </c>
    </row>
    <row r="63" ht="14.25">
      <c r="A63" s="13">
        <v>4.9000000000000004</v>
      </c>
      <c r="B63" s="13">
        <v>1.2746999999999999</v>
      </c>
      <c r="C63" s="18">
        <v>24454</v>
      </c>
      <c r="G63" s="19">
        <f t="shared" si="92"/>
        <v>15</v>
      </c>
      <c r="H63" s="19">
        <f t="shared" si="93"/>
        <v>9.1999999999999993</v>
      </c>
      <c r="I63" s="5">
        <f t="shared" si="94"/>
        <v>996.63599999999997</v>
      </c>
      <c r="J63" s="25">
        <f t="shared" si="100"/>
        <v>1.048903991</v>
      </c>
      <c r="K63" s="23">
        <f t="shared" si="95"/>
        <v>13.951096009</v>
      </c>
      <c r="L63" s="5">
        <f t="shared" si="96"/>
        <v>71.437828207694906</v>
      </c>
      <c r="M63" s="24">
        <f t="shared" si="97"/>
        <v>342.31163815483899</v>
      </c>
      <c r="N63" s="16">
        <f t="shared" si="98"/>
        <v>0.069926932733333294</v>
      </c>
      <c r="O63" s="17">
        <f t="shared" si="99"/>
        <v>0.072492128967651906</v>
      </c>
    </row>
    <row r="64" ht="14.25">
      <c r="A64" s="13">
        <v>5</v>
      </c>
      <c r="B64" s="13">
        <v>1.2952999999999999</v>
      </c>
      <c r="C64" s="18">
        <v>24997</v>
      </c>
      <c r="G64" s="19">
        <f t="shared" si="92"/>
        <v>15</v>
      </c>
      <c r="H64" s="19">
        <f t="shared" si="93"/>
        <v>9.1999999999999993</v>
      </c>
      <c r="I64" s="5">
        <f t="shared" si="94"/>
        <v>996.63599999999997</v>
      </c>
      <c r="J64" s="25">
        <f t="shared" si="100"/>
        <v>1.0644902005000001</v>
      </c>
      <c r="K64" s="23">
        <f t="shared" si="95"/>
        <v>13.9355097995</v>
      </c>
      <c r="L64" s="5">
        <f t="shared" si="96"/>
        <v>71.5177280443489</v>
      </c>
      <c r="M64" s="24">
        <f t="shared" si="97"/>
        <v>349.52172955632898</v>
      </c>
      <c r="N64" s="16">
        <f t="shared" si="98"/>
        <v>0.070966013366666705</v>
      </c>
      <c r="O64" s="17">
        <f t="shared" si="99"/>
        <v>0.073609956732708398</v>
      </c>
    </row>
    <row r="65" ht="14.25">
      <c r="A65" s="13">
        <v>5.0999999999999996</v>
      </c>
      <c r="B65" s="13">
        <v>1.3154999999999999</v>
      </c>
      <c r="C65" s="18">
        <v>25477</v>
      </c>
      <c r="G65" s="19">
        <f t="shared" si="92"/>
        <v>15</v>
      </c>
      <c r="H65" s="19">
        <f t="shared" si="93"/>
        <v>9.1999999999999993</v>
      </c>
      <c r="I65" s="5">
        <f t="shared" si="94"/>
        <v>996.63599999999997</v>
      </c>
      <c r="J65" s="25">
        <f t="shared" si="100"/>
        <v>1.0802581204999999</v>
      </c>
      <c r="K65" s="23">
        <f t="shared" si="95"/>
        <v>13.9197418795</v>
      </c>
      <c r="L65" s="5">
        <f t="shared" si="96"/>
        <v>71.598741458544893</v>
      </c>
      <c r="M65" s="24">
        <f t="shared" si="97"/>
        <v>355.830276915566</v>
      </c>
      <c r="N65" s="16">
        <f t="shared" si="98"/>
        <v>0.072017208033333294</v>
      </c>
      <c r="O65" s="17">
        <f t="shared" si="99"/>
        <v>0.074742089507230394</v>
      </c>
    </row>
    <row r="66" ht="14.25">
      <c r="A66" s="13">
        <v>5.2000000000000002</v>
      </c>
      <c r="B66" s="13">
        <v>1.3564000000000001</v>
      </c>
      <c r="C66" s="18">
        <v>25871</v>
      </c>
      <c r="G66" s="19">
        <f t="shared" si="92"/>
        <v>15</v>
      </c>
      <c r="H66" s="19">
        <f t="shared" si="93"/>
        <v>9.1999999999999993</v>
      </c>
      <c r="I66" s="5">
        <f t="shared" si="94"/>
        <v>996.63599999999997</v>
      </c>
      <c r="J66" s="25">
        <f t="shared" si="100"/>
        <v>1.1175201214999999</v>
      </c>
      <c r="K66" s="23">
        <f t="shared" si="95"/>
        <v>13.8824798785</v>
      </c>
      <c r="L66" s="5">
        <f t="shared" si="96"/>
        <v>71.790919830073406</v>
      </c>
      <c r="M66" s="24">
        <f t="shared" si="97"/>
        <v>360.36590785068302</v>
      </c>
      <c r="N66" s="16">
        <f t="shared" si="98"/>
        <v>0.074501341433333299</v>
      </c>
      <c r="O66" s="17">
        <f t="shared" si="99"/>
        <v>0.077422596384366105</v>
      </c>
    </row>
    <row r="67" ht="14.25">
      <c r="A67" s="13">
        <v>5.2999999999999998</v>
      </c>
      <c r="B67" s="13">
        <v>1.377</v>
      </c>
      <c r="C67" s="18">
        <v>25931</v>
      </c>
      <c r="G67" s="19">
        <f t="shared" si="92"/>
        <v>15</v>
      </c>
      <c r="H67" s="19">
        <f t="shared" si="93"/>
        <v>9.1999999999999993</v>
      </c>
      <c r="I67" s="5">
        <f t="shared" si="94"/>
        <v>996.63599999999997</v>
      </c>
      <c r="J67" s="25">
        <f t="shared" si="100"/>
        <v>1.1375661115</v>
      </c>
      <c r="K67" s="23">
        <f t="shared" si="95"/>
        <v>13.8624338885</v>
      </c>
      <c r="L67" s="5">
        <f t="shared" si="96"/>
        <v>71.894734215958195</v>
      </c>
      <c r="M67" s="24">
        <f t="shared" si="97"/>
        <v>360.68010102253299</v>
      </c>
      <c r="N67" s="16">
        <f t="shared" si="98"/>
        <v>0.075837740766666703</v>
      </c>
      <c r="O67" s="17">
        <f t="shared" si="99"/>
        <v>0.078867617526366202</v>
      </c>
    </row>
    <row r="68" ht="14.25">
      <c r="A68" s="13">
        <v>5.4000000000000004</v>
      </c>
      <c r="B68" s="13">
        <v>1.3983000000000001</v>
      </c>
      <c r="C68" s="18">
        <v>26518</v>
      </c>
      <c r="G68" s="19">
        <f t="shared" si="92"/>
        <v>15</v>
      </c>
      <c r="H68" s="19">
        <f t="shared" si="93"/>
        <v>9.1999999999999993</v>
      </c>
      <c r="I68" s="5">
        <f t="shared" si="94"/>
        <v>996.63599999999997</v>
      </c>
      <c r="J68" s="25">
        <f t="shared" si="100"/>
        <v>1.1534460470000001</v>
      </c>
      <c r="K68" s="23">
        <f t="shared" si="95"/>
        <v>13.846553953000001</v>
      </c>
      <c r="L68" s="5">
        <f t="shared" si="96"/>
        <v>71.977186770291596</v>
      </c>
      <c r="M68" s="24">
        <f t="shared" si="97"/>
        <v>368.42229031025801</v>
      </c>
      <c r="N68" s="16">
        <f t="shared" si="98"/>
        <v>0.076896403133333305</v>
      </c>
      <c r="O68" s="17">
        <f t="shared" si="99"/>
        <v>0.080013811485479702</v>
      </c>
    </row>
    <row r="69" ht="14.25">
      <c r="A69" s="13">
        <v>5.5</v>
      </c>
      <c r="B69" s="13">
        <v>1.4191</v>
      </c>
      <c r="C69" s="18">
        <v>26732</v>
      </c>
      <c r="G69" s="19">
        <f t="shared" si="92"/>
        <v>15</v>
      </c>
      <c r="H69" s="19">
        <f t="shared" si="93"/>
        <v>9.1999999999999993</v>
      </c>
      <c r="I69" s="5">
        <f t="shared" si="94"/>
        <v>996.63599999999997</v>
      </c>
      <c r="J69" s="25">
        <f t="shared" si="100"/>
        <v>1.1722700779999999</v>
      </c>
      <c r="K69" s="23">
        <f t="shared" si="95"/>
        <v>13.827729922</v>
      </c>
      <c r="L69" s="5">
        <f t="shared" si="96"/>
        <v>72.075171096185898</v>
      </c>
      <c r="M69" s="24">
        <f t="shared" si="97"/>
        <v>370.890552092142</v>
      </c>
      <c r="N69" s="16">
        <f t="shared" si="98"/>
        <v>0.078151338533333295</v>
      </c>
      <c r="O69" s="17">
        <f t="shared" si="99"/>
        <v>0.081374210474529501</v>
      </c>
    </row>
    <row r="70" ht="14.25">
      <c r="A70" s="13">
        <v>5.5999999999999996</v>
      </c>
      <c r="B70" s="13">
        <v>1.4397</v>
      </c>
      <c r="C70" s="18">
        <v>26926</v>
      </c>
      <c r="G70" s="19">
        <f t="shared" si="92"/>
        <v>15</v>
      </c>
      <c r="H70" s="19">
        <f t="shared" si="93"/>
        <v>9.1999999999999993</v>
      </c>
      <c r="I70" s="5">
        <f t="shared" si="94"/>
        <v>996.63599999999997</v>
      </c>
      <c r="J70" s="25">
        <f t="shared" si="100"/>
        <v>1.1910787789999999</v>
      </c>
      <c r="K70" s="23">
        <f t="shared" si="95"/>
        <v>13.808921221</v>
      </c>
      <c r="L70" s="5">
        <f t="shared" si="96"/>
        <v>72.173342439260196</v>
      </c>
      <c r="M70" s="24">
        <f t="shared" si="97"/>
        <v>373.07403384650598</v>
      </c>
      <c r="N70" s="16">
        <f t="shared" si="98"/>
        <v>0.079405251933333296</v>
      </c>
      <c r="O70" s="17">
        <f t="shared" si="99"/>
        <v>0.082735352517868802</v>
      </c>
    </row>
    <row r="71" ht="14.25">
      <c r="A71" s="13">
        <v>5.7000000000000002</v>
      </c>
      <c r="B71" s="13">
        <v>1.4602999999999999</v>
      </c>
      <c r="C71" s="18">
        <v>27049</v>
      </c>
      <c r="G71" s="19">
        <f t="shared" si="92"/>
        <v>15</v>
      </c>
      <c r="H71" s="19">
        <f t="shared" si="93"/>
        <v>9.1999999999999993</v>
      </c>
      <c r="I71" s="5">
        <f t="shared" si="94"/>
        <v>996.63599999999997</v>
      </c>
      <c r="J71" s="25">
        <f t="shared" si="100"/>
        <v>1.2105430585000001</v>
      </c>
      <c r="K71" s="23">
        <f t="shared" si="95"/>
        <v>13.789456941499999</v>
      </c>
      <c r="L71" s="5">
        <f t="shared" si="96"/>
        <v>72.275217525106299</v>
      </c>
      <c r="M71" s="24">
        <f t="shared" si="97"/>
        <v>374.24999780324401</v>
      </c>
      <c r="N71" s="16">
        <f t="shared" si="98"/>
        <v>0.080702870566666696</v>
      </c>
      <c r="O71" s="17">
        <f t="shared" si="99"/>
        <v>0.084145890674321294</v>
      </c>
    </row>
    <row r="72" ht="14.25">
      <c r="A72" s="13">
        <v>5.7999999999999998</v>
      </c>
      <c r="B72" s="13">
        <v>1.4807999999999999</v>
      </c>
      <c r="C72" s="18">
        <v>27302</v>
      </c>
      <c r="G72" s="19">
        <f t="shared" si="92"/>
        <v>15</v>
      </c>
      <c r="H72" s="19">
        <f t="shared" si="93"/>
        <v>9.1999999999999993</v>
      </c>
      <c r="I72" s="5">
        <f t="shared" si="94"/>
        <v>996.63599999999997</v>
      </c>
      <c r="J72" s="25">
        <f t="shared" si="100"/>
        <v>1.2287069829999999</v>
      </c>
      <c r="K72" s="23">
        <f t="shared" si="95"/>
        <v>13.771293017</v>
      </c>
      <c r="L72" s="5">
        <f t="shared" si="96"/>
        <v>72.370546380045795</v>
      </c>
      <c r="M72" s="24">
        <f t="shared" si="97"/>
        <v>377.25292077562301</v>
      </c>
      <c r="N72" s="16">
        <f t="shared" si="98"/>
        <v>0.081913798866666707</v>
      </c>
      <c r="O72" s="17">
        <f t="shared" si="99"/>
        <v>0.085463991753368093</v>
      </c>
    </row>
    <row r="73" ht="14.25">
      <c r="A73" s="13">
        <v>5.9000000000000004</v>
      </c>
      <c r="B73" s="13">
        <v>1.5014000000000001</v>
      </c>
      <c r="C73" s="18">
        <v>27532</v>
      </c>
      <c r="G73" s="19">
        <f t="shared" si="92"/>
        <v>15</v>
      </c>
      <c r="H73" s="19">
        <f t="shared" si="93"/>
        <v>9.1999999999999993</v>
      </c>
      <c r="I73" s="5">
        <f t="shared" si="94"/>
        <v>996.63599999999997</v>
      </c>
      <c r="J73" s="25">
        <f t="shared" si="100"/>
        <v>1.2471832780000001</v>
      </c>
      <c r="K73" s="23">
        <f t="shared" si="95"/>
        <v>13.752816722</v>
      </c>
      <c r="L73" s="5">
        <f t="shared" si="96"/>
        <v>72.467772976695699</v>
      </c>
      <c r="M73" s="24">
        <f t="shared" si="97"/>
        <v>379.920602898254</v>
      </c>
      <c r="N73" s="16">
        <f t="shared" si="98"/>
        <v>0.083145551866666695</v>
      </c>
      <c r="O73" s="17">
        <f t="shared" si="99"/>
        <v>0.086806545459948994</v>
      </c>
    </row>
    <row r="74" ht="14.25">
      <c r="A74" s="13">
        <v>6</v>
      </c>
      <c r="B74" s="13">
        <v>1.522</v>
      </c>
      <c r="C74" s="18">
        <v>27735</v>
      </c>
      <c r="G74" s="19">
        <f t="shared" si="92"/>
        <v>15</v>
      </c>
      <c r="H74" s="19">
        <f t="shared" si="93"/>
        <v>9.1999999999999993</v>
      </c>
      <c r="I74" s="5">
        <f t="shared" si="94"/>
        <v>996.63599999999997</v>
      </c>
      <c r="J74" s="25">
        <f t="shared" si="100"/>
        <v>1.2659088775</v>
      </c>
      <c r="K74" s="23">
        <f t="shared" si="95"/>
        <v>13.734091122500001</v>
      </c>
      <c r="L74" s="5">
        <f t="shared" si="96"/>
        <v>72.566578385900698</v>
      </c>
      <c r="M74" s="24">
        <f t="shared" si="97"/>
        <v>382.200740573828</v>
      </c>
      <c r="N74" s="16">
        <f t="shared" si="98"/>
        <v>0.084393925166666703</v>
      </c>
      <c r="O74" s="17">
        <f t="shared" si="99"/>
        <v>0.088169056114318703</v>
      </c>
    </row>
    <row r="75" ht="14.25">
      <c r="A75" s="13">
        <v>6.0999999999999996</v>
      </c>
      <c r="B75" s="13">
        <v>1.5427</v>
      </c>
      <c r="C75" s="18">
        <v>27933</v>
      </c>
      <c r="G75" s="19">
        <f t="shared" si="92"/>
        <v>15</v>
      </c>
      <c r="H75" s="19">
        <f t="shared" si="93"/>
        <v>9.1999999999999993</v>
      </c>
      <c r="I75" s="5">
        <f t="shared" si="94"/>
        <v>996.63599999999997</v>
      </c>
      <c r="J75" s="25">
        <f t="shared" si="100"/>
        <v>1.2847806445000001</v>
      </c>
      <c r="K75" s="23">
        <f t="shared" si="95"/>
        <v>13.7152193555</v>
      </c>
      <c r="L75" s="5">
        <f t="shared" si="96"/>
        <v>72.6664280145351</v>
      </c>
      <c r="M75" s="24">
        <f t="shared" si="97"/>
        <v>384.40034501782202</v>
      </c>
      <c r="N75" s="16">
        <f t="shared" si="98"/>
        <v>0.085652042966666703</v>
      </c>
      <c r="O75" s="17">
        <f t="shared" si="99"/>
        <v>0.089544083001680999</v>
      </c>
    </row>
    <row r="76" ht="14.25">
      <c r="A76" s="13">
        <v>6.2000000000000002</v>
      </c>
      <c r="B76" s="13">
        <v>1.5847</v>
      </c>
      <c r="C76" s="18">
        <v>28255</v>
      </c>
      <c r="G76" s="19">
        <f t="shared" si="92"/>
        <v>15</v>
      </c>
      <c r="H76" s="19">
        <f t="shared" si="93"/>
        <v>9.1999999999999993</v>
      </c>
      <c r="I76" s="5">
        <f t="shared" si="94"/>
        <v>996.63599999999997</v>
      </c>
      <c r="J76" s="25">
        <f t="shared" si="100"/>
        <v>1.3238074575000001</v>
      </c>
      <c r="K76" s="23">
        <f t="shared" si="95"/>
        <v>13.676192542500001</v>
      </c>
      <c r="L76" s="5">
        <f t="shared" si="96"/>
        <v>72.873791218050201</v>
      </c>
      <c r="M76" s="24">
        <f t="shared" si="97"/>
        <v>387.72512761764301</v>
      </c>
      <c r="N76" s="16">
        <f t="shared" si="98"/>
        <v>0.088253830500000005</v>
      </c>
      <c r="O76" s="17">
        <f t="shared" si="99"/>
        <v>0.092393650563483296</v>
      </c>
    </row>
    <row r="77" ht="14.25">
      <c r="A77" s="13">
        <v>6.2999999999999998</v>
      </c>
      <c r="B77" s="13">
        <v>1.6053999999999999</v>
      </c>
      <c r="C77" s="18">
        <v>28430</v>
      </c>
      <c r="G77" s="19">
        <f t="shared" si="92"/>
        <v>15</v>
      </c>
      <c r="H77" s="19">
        <f t="shared" si="93"/>
        <v>9.1999999999999993</v>
      </c>
      <c r="I77" s="5">
        <f t="shared" si="94"/>
        <v>996.63599999999997</v>
      </c>
      <c r="J77" s="25">
        <f t="shared" si="100"/>
        <v>1.342891595</v>
      </c>
      <c r="K77" s="23">
        <f t="shared" si="95"/>
        <v>13.657108405000001</v>
      </c>
      <c r="L77" s="5">
        <f t="shared" si="96"/>
        <v>72.975623422240801</v>
      </c>
      <c r="M77" s="24">
        <f t="shared" si="97"/>
        <v>389.58214629428397</v>
      </c>
      <c r="N77" s="16">
        <f t="shared" si="98"/>
        <v>0.0895261063333333</v>
      </c>
      <c r="O77" s="17">
        <f t="shared" si="99"/>
        <v>0.093790052749793101</v>
      </c>
    </row>
    <row r="78" ht="14.25">
      <c r="A78" s="13">
        <v>6.4000000000000004</v>
      </c>
      <c r="B78" s="13">
        <v>1.6259999999999999</v>
      </c>
      <c r="C78" s="18">
        <v>28584</v>
      </c>
      <c r="G78" s="19">
        <f t="shared" ref="G78:G141" si="103">$G$11</f>
        <v>15</v>
      </c>
      <c r="H78" s="19">
        <f t="shared" ref="H78:H141" si="104">$H$11</f>
        <v>9.1999999999999993</v>
      </c>
      <c r="I78" s="5">
        <f t="shared" ref="I78:I99" si="105">(3.14*POWER(H78,2)*0.25*G78)</f>
        <v>996.63599999999997</v>
      </c>
      <c r="J78" s="25">
        <f t="shared" si="100"/>
        <v>1.362069636</v>
      </c>
      <c r="K78" s="23">
        <f t="shared" ref="K78:K99" si="106">G78-J78</f>
        <v>13.637930364000001</v>
      </c>
      <c r="L78" s="5">
        <f t="shared" ref="L78:L99" si="107">I78/K78</f>
        <v>73.078243795027504</v>
      </c>
      <c r="M78" s="24">
        <f t="shared" ref="M78:M99" si="108">C78/L78</f>
        <v>391.14240457356198</v>
      </c>
      <c r="N78" s="16">
        <f t="shared" ref="N78:N99" si="109">J78/G78</f>
        <v>0.090804642399999996</v>
      </c>
      <c r="O78" s="17">
        <f t="shared" ref="O78:O99" si="110">LN(L78/(3.14*H78^2/4))</f>
        <v>0.095195293044061297</v>
      </c>
    </row>
    <row r="79" ht="14.25">
      <c r="A79" s="13">
        <v>6.5</v>
      </c>
      <c r="B79" s="13">
        <v>1.6467000000000001</v>
      </c>
      <c r="C79" s="18">
        <v>28735</v>
      </c>
      <c r="G79" s="19">
        <f t="shared" si="103"/>
        <v>15</v>
      </c>
      <c r="H79" s="19">
        <f t="shared" si="104"/>
        <v>9.1999999999999993</v>
      </c>
      <c r="I79" s="5">
        <f t="shared" si="105"/>
        <v>996.63599999999997</v>
      </c>
      <c r="J79" s="25">
        <f t="shared" ref="J79:J99" si="111">B79-C79/(2*10^5/1.8467)</f>
        <v>1.3813753774999999</v>
      </c>
      <c r="K79" s="23">
        <f t="shared" si="106"/>
        <v>13.6186246225</v>
      </c>
      <c r="L79" s="5">
        <f t="shared" si="107"/>
        <v>73.181839402006005</v>
      </c>
      <c r="M79" s="24">
        <f t="shared" si="108"/>
        <v>392.65206005757102</v>
      </c>
      <c r="N79" s="16">
        <f t="shared" si="109"/>
        <v>0.092091691833333295</v>
      </c>
      <c r="O79" s="17">
        <f t="shared" si="110"/>
        <v>0.096611887675189898</v>
      </c>
    </row>
    <row r="80" ht="14.25">
      <c r="A80" s="13">
        <v>6.5999999999999996</v>
      </c>
      <c r="B80" s="13">
        <v>1.6673</v>
      </c>
      <c r="C80" s="18">
        <v>28881</v>
      </c>
      <c r="G80" s="19">
        <f t="shared" si="103"/>
        <v>15</v>
      </c>
      <c r="H80" s="19">
        <f t="shared" si="104"/>
        <v>9.1999999999999993</v>
      </c>
      <c r="I80" s="5">
        <f t="shared" si="105"/>
        <v>996.63599999999997</v>
      </c>
      <c r="J80" s="25">
        <f t="shared" si="111"/>
        <v>1.4006272865</v>
      </c>
      <c r="K80" s="23">
        <f t="shared" si="106"/>
        <v>13.599372713499999</v>
      </c>
      <c r="L80" s="5">
        <f t="shared" si="107"/>
        <v>73.285439041658606</v>
      </c>
      <c r="M80" s="24">
        <f t="shared" si="108"/>
        <v>394.089199405393</v>
      </c>
      <c r="N80" s="16">
        <f t="shared" si="109"/>
        <v>0.093375152433333303</v>
      </c>
      <c r="O80" s="17">
        <f t="shared" si="110"/>
        <v>0.098026533431301396</v>
      </c>
    </row>
    <row r="81" ht="14.25">
      <c r="A81" s="13">
        <v>6.7000000000000002</v>
      </c>
      <c r="B81" s="13">
        <v>1.6879</v>
      </c>
      <c r="C81" s="18">
        <v>29027</v>
      </c>
      <c r="G81" s="19">
        <f t="shared" si="103"/>
        <v>15</v>
      </c>
      <c r="H81" s="19">
        <f t="shared" si="104"/>
        <v>9.1999999999999993</v>
      </c>
      <c r="I81" s="5">
        <f t="shared" si="105"/>
        <v>996.63599999999997</v>
      </c>
      <c r="J81" s="25">
        <f t="shared" si="111"/>
        <v>1.4198791955000001</v>
      </c>
      <c r="K81" s="23">
        <f t="shared" si="106"/>
        <v>13.5801208045</v>
      </c>
      <c r="L81" s="5">
        <f t="shared" si="107"/>
        <v>73.389332418143695</v>
      </c>
      <c r="M81" s="24">
        <f t="shared" si="108"/>
        <v>395.52069822103698</v>
      </c>
      <c r="N81" s="16">
        <f t="shared" si="109"/>
        <v>0.094658613033333297</v>
      </c>
      <c r="O81" s="17">
        <f t="shared" si="110"/>
        <v>0.099443183245394903</v>
      </c>
    </row>
    <row r="82" ht="14.25">
      <c r="A82" s="13">
        <v>6.7999999999999998</v>
      </c>
      <c r="B82" s="13">
        <v>1.7083999999999999</v>
      </c>
      <c r="C82" s="18">
        <v>29162</v>
      </c>
      <c r="G82" s="19">
        <f t="shared" si="103"/>
        <v>15</v>
      </c>
      <c r="H82" s="19">
        <f t="shared" si="104"/>
        <v>9.1999999999999993</v>
      </c>
      <c r="I82" s="5">
        <f t="shared" si="105"/>
        <v>996.63599999999997</v>
      </c>
      <c r="J82" s="25">
        <f t="shared" si="111"/>
        <v>1.439132673</v>
      </c>
      <c r="K82" s="23">
        <f t="shared" si="106"/>
        <v>13.560867327</v>
      </c>
      <c r="L82" s="5">
        <f t="shared" si="107"/>
        <v>73.493529283018304</v>
      </c>
      <c r="M82" s="24">
        <f t="shared" si="108"/>
        <v>396.79683755149699</v>
      </c>
      <c r="N82" s="16">
        <f t="shared" si="109"/>
        <v>0.095942178200000006</v>
      </c>
      <c r="O82" s="17">
        <f t="shared" si="110"/>
        <v>0.100861958467311</v>
      </c>
    </row>
    <row r="83" ht="14.25">
      <c r="A83" s="13">
        <v>6.9000000000000004</v>
      </c>
      <c r="B83" s="13">
        <v>1.7297</v>
      </c>
      <c r="C83" s="18">
        <v>29310</v>
      </c>
      <c r="G83" s="19">
        <f t="shared" si="103"/>
        <v>15</v>
      </c>
      <c r="H83" s="19">
        <f t="shared" si="104"/>
        <v>9.1999999999999993</v>
      </c>
      <c r="I83" s="5">
        <f t="shared" si="105"/>
        <v>996.63599999999997</v>
      </c>
      <c r="J83" s="25">
        <f t="shared" si="111"/>
        <v>1.4590661149999999</v>
      </c>
      <c r="K83" s="23">
        <f t="shared" si="106"/>
        <v>13.540933884999999</v>
      </c>
      <c r="L83" s="5">
        <f t="shared" si="107"/>
        <v>73.601718202318807</v>
      </c>
      <c r="M83" s="24">
        <f t="shared" si="108"/>
        <v>398.224399047747</v>
      </c>
      <c r="N83" s="16">
        <f t="shared" si="109"/>
        <v>0.097271074333333304</v>
      </c>
      <c r="O83" s="17">
        <f t="shared" si="110"/>
        <v>0.102332963692277</v>
      </c>
    </row>
    <row r="84" ht="14.25">
      <c r="A84" s="13">
        <v>7</v>
      </c>
      <c r="B84" s="13">
        <v>1.7502</v>
      </c>
      <c r="C84" s="18">
        <v>29438</v>
      </c>
      <c r="G84" s="19">
        <f t="shared" si="103"/>
        <v>15</v>
      </c>
      <c r="H84" s="19">
        <f t="shared" si="104"/>
        <v>9.1999999999999993</v>
      </c>
      <c r="I84" s="5">
        <f t="shared" si="105"/>
        <v>996.63599999999997</v>
      </c>
      <c r="J84" s="25">
        <f t="shared" si="111"/>
        <v>1.4783842270000001</v>
      </c>
      <c r="K84" s="23">
        <f t="shared" si="106"/>
        <v>13.521615773000001</v>
      </c>
      <c r="L84" s="5">
        <f t="shared" si="107"/>
        <v>73.706871777120398</v>
      </c>
      <c r="M84" s="24">
        <f t="shared" si="108"/>
        <v>399.39288278325699</v>
      </c>
      <c r="N84" s="16">
        <f t="shared" si="109"/>
        <v>0.098558948466666699</v>
      </c>
      <c r="O84" s="17">
        <f t="shared" si="110"/>
        <v>0.10376062779084599</v>
      </c>
    </row>
    <row r="85" ht="14.25">
      <c r="A85" s="13">
        <v>7.0999999999999996</v>
      </c>
      <c r="B85" s="13">
        <v>1.7708999999999999</v>
      </c>
      <c r="C85" s="18">
        <v>29570</v>
      </c>
      <c r="G85" s="19">
        <f t="shared" si="103"/>
        <v>15</v>
      </c>
      <c r="H85" s="19">
        <f t="shared" si="104"/>
        <v>9.1999999999999993</v>
      </c>
      <c r="I85" s="5">
        <f t="shared" si="105"/>
        <v>996.63599999999997</v>
      </c>
      <c r="J85" s="25">
        <f t="shared" si="111"/>
        <v>1.497865405</v>
      </c>
      <c r="K85" s="23">
        <f t="shared" si="106"/>
        <v>13.502134594999999</v>
      </c>
      <c r="L85" s="5">
        <f t="shared" si="107"/>
        <v>73.813217679600498</v>
      </c>
      <c r="M85" s="24">
        <f t="shared" si="108"/>
        <v>400.60575774319801</v>
      </c>
      <c r="N85" s="16">
        <f t="shared" si="109"/>
        <v>0.099857693666666705</v>
      </c>
      <c r="O85" s="17">
        <f t="shared" si="110"/>
        <v>0.10520241000903501</v>
      </c>
    </row>
    <row r="86" ht="14.25">
      <c r="A86" s="13">
        <v>7.2000000000000002</v>
      </c>
      <c r="B86" s="13">
        <v>1.7915000000000001</v>
      </c>
      <c r="C86" s="18">
        <v>29699</v>
      </c>
      <c r="G86" s="19">
        <f t="shared" si="103"/>
        <v>15</v>
      </c>
      <c r="H86" s="19">
        <f t="shared" si="104"/>
        <v>9.1999999999999993</v>
      </c>
      <c r="I86" s="5">
        <f t="shared" si="105"/>
        <v>996.63599999999997</v>
      </c>
      <c r="J86" s="25">
        <f t="shared" si="111"/>
        <v>1.5172742834999999</v>
      </c>
      <c r="K86" s="23">
        <f t="shared" si="106"/>
        <v>13.482725716499999</v>
      </c>
      <c r="L86" s="5">
        <f t="shared" si="107"/>
        <v>73.919474515477901</v>
      </c>
      <c r="M86" s="24">
        <f t="shared" si="108"/>
        <v>401.77504229661901</v>
      </c>
      <c r="N86" s="16">
        <f t="shared" si="109"/>
        <v>0.1011516189</v>
      </c>
      <c r="O86" s="17">
        <f t="shared" si="110"/>
        <v>0.10664091157049101</v>
      </c>
    </row>
    <row r="87" ht="14.25">
      <c r="A87" s="13">
        <v>7.2999999999999998</v>
      </c>
      <c r="B87" s="13">
        <v>1.8122</v>
      </c>
      <c r="C87" s="18">
        <v>29825</v>
      </c>
      <c r="G87" s="19">
        <f t="shared" si="103"/>
        <v>15</v>
      </c>
      <c r="H87" s="19">
        <f t="shared" si="104"/>
        <v>9.1999999999999993</v>
      </c>
      <c r="I87" s="5">
        <f t="shared" si="105"/>
        <v>996.63599999999997</v>
      </c>
      <c r="J87" s="25">
        <f t="shared" si="111"/>
        <v>1.5368108625000001</v>
      </c>
      <c r="K87" s="23">
        <f t="shared" si="106"/>
        <v>13.463189137500001</v>
      </c>
      <c r="L87" s="5">
        <f t="shared" si="107"/>
        <v>74.026739862399793</v>
      </c>
      <c r="M87" s="24">
        <f t="shared" si="108"/>
        <v>402.89495465339201</v>
      </c>
      <c r="N87" s="16">
        <f t="shared" si="109"/>
        <v>0.1024540575</v>
      </c>
      <c r="O87" s="17">
        <f t="shared" si="110"/>
        <v>0.10809097051479501</v>
      </c>
    </row>
    <row r="88" ht="14.25">
      <c r="A88" s="13">
        <v>7.4000000000000004</v>
      </c>
      <c r="B88" s="13">
        <v>1.8329</v>
      </c>
      <c r="C88" s="18">
        <v>29952</v>
      </c>
      <c r="G88" s="19">
        <f t="shared" si="103"/>
        <v>15</v>
      </c>
      <c r="H88" s="19">
        <f t="shared" si="104"/>
        <v>9.1999999999999993</v>
      </c>
      <c r="I88" s="5">
        <f t="shared" si="105"/>
        <v>996.63599999999997</v>
      </c>
      <c r="J88" s="25">
        <f t="shared" si="111"/>
        <v>1.5563382079999999</v>
      </c>
      <c r="K88" s="23">
        <f t="shared" si="106"/>
        <v>13.443661792</v>
      </c>
      <c r="L88" s="5">
        <f t="shared" si="107"/>
        <v>74.134266051908099</v>
      </c>
      <c r="M88" s="24">
        <f t="shared" si="108"/>
        <v>404.02369369959001</v>
      </c>
      <c r="N88" s="16">
        <f t="shared" si="109"/>
        <v>0.103755880533333</v>
      </c>
      <c r="O88" s="17">
        <f t="shared" si="110"/>
        <v>0.10954244835436</v>
      </c>
    </row>
    <row r="89" ht="14.25">
      <c r="A89" s="13">
        <v>7.5</v>
      </c>
      <c r="B89" s="13">
        <v>1.8535999999999999</v>
      </c>
      <c r="C89" s="18">
        <v>30078</v>
      </c>
      <c r="G89" s="19">
        <f t="shared" si="103"/>
        <v>15</v>
      </c>
      <c r="H89" s="19">
        <f t="shared" si="104"/>
        <v>9.1999999999999993</v>
      </c>
      <c r="I89" s="5">
        <f t="shared" si="105"/>
        <v>996.63599999999997</v>
      </c>
      <c r="J89" s="25">
        <f t="shared" si="111"/>
        <v>1.5758747870000001</v>
      </c>
      <c r="K89" s="23">
        <f t="shared" si="106"/>
        <v>13.424125213</v>
      </c>
      <c r="L89" s="5">
        <f t="shared" si="107"/>
        <v>74.242156132069695</v>
      </c>
      <c r="M89" s="24">
        <f t="shared" si="108"/>
        <v>405.133707950158</v>
      </c>
      <c r="N89" s="16">
        <f t="shared" si="109"/>
        <v>0.10505831913333299</v>
      </c>
      <c r="O89" s="17">
        <f t="shared" si="110"/>
        <v>0.110996723873185</v>
      </c>
    </row>
    <row r="90" ht="14.25">
      <c r="A90" s="13">
        <v>7.5999999999999996</v>
      </c>
      <c r="B90" s="13">
        <v>1.8742000000000001</v>
      </c>
      <c r="C90" s="18">
        <v>30205</v>
      </c>
      <c r="G90" s="19">
        <f t="shared" si="103"/>
        <v>15</v>
      </c>
      <c r="H90" s="19">
        <f t="shared" si="104"/>
        <v>9.1999999999999993</v>
      </c>
      <c r="I90" s="5">
        <f t="shared" si="105"/>
        <v>996.63599999999997</v>
      </c>
      <c r="J90" s="25">
        <f t="shared" si="111"/>
        <v>1.5953021325000001</v>
      </c>
      <c r="K90" s="23">
        <f t="shared" si="106"/>
        <v>13.404697867499999</v>
      </c>
      <c r="L90" s="5">
        <f t="shared" si="107"/>
        <v>74.349754828593902</v>
      </c>
      <c r="M90" s="24">
        <f t="shared" si="108"/>
        <v>406.25554273359302</v>
      </c>
      <c r="N90" s="16">
        <f t="shared" si="109"/>
        <v>0.1063534755</v>
      </c>
      <c r="O90" s="17">
        <f t="shared" si="110"/>
        <v>0.11244496845978599</v>
      </c>
    </row>
    <row r="91" ht="14.25">
      <c r="A91" s="13">
        <v>7.7000000000000002</v>
      </c>
      <c r="B91" s="13">
        <v>1.8956</v>
      </c>
      <c r="C91" s="18">
        <v>30333</v>
      </c>
      <c r="G91" s="19">
        <f t="shared" si="103"/>
        <v>15</v>
      </c>
      <c r="H91" s="19">
        <f t="shared" si="104"/>
        <v>9.1999999999999993</v>
      </c>
      <c r="I91" s="5">
        <f t="shared" si="105"/>
        <v>996.63599999999997</v>
      </c>
      <c r="J91" s="25">
        <f t="shared" si="111"/>
        <v>1.6155202445000001</v>
      </c>
      <c r="K91" s="23">
        <f t="shared" si="106"/>
        <v>13.384479755499999</v>
      </c>
      <c r="L91" s="5">
        <f t="shared" si="107"/>
        <v>74.462064884550998</v>
      </c>
      <c r="M91" s="24">
        <f t="shared" si="108"/>
        <v>407.36178948340398</v>
      </c>
      <c r="N91" s="16">
        <f t="shared" si="109"/>
        <v>0.107701349633333</v>
      </c>
      <c r="O91" s="17">
        <f t="shared" si="110"/>
        <v>0.113954392610329</v>
      </c>
    </row>
    <row r="92" ht="14.25">
      <c r="A92" s="13">
        <v>7.7999999999999998</v>
      </c>
      <c r="B92" s="13">
        <v>1.9162999999999999</v>
      </c>
      <c r="C92" s="18">
        <v>30457</v>
      </c>
      <c r="G92" s="19">
        <f t="shared" si="103"/>
        <v>15</v>
      </c>
      <c r="H92" s="19">
        <f t="shared" si="104"/>
        <v>9.1999999999999993</v>
      </c>
      <c r="I92" s="5">
        <f t="shared" si="105"/>
        <v>996.63599999999997</v>
      </c>
      <c r="J92" s="25">
        <f t="shared" si="111"/>
        <v>1.6350752904999999</v>
      </c>
      <c r="K92" s="23">
        <f t="shared" si="106"/>
        <v>13.3649247095</v>
      </c>
      <c r="L92" s="5">
        <f t="shared" si="107"/>
        <v>74.571014926225203</v>
      </c>
      <c r="M92" s="24">
        <f t="shared" si="108"/>
        <v>408.429468609644</v>
      </c>
      <c r="N92" s="16">
        <f t="shared" si="109"/>
        <v>0.109005019366667</v>
      </c>
      <c r="O92" s="17">
        <f t="shared" si="110"/>
        <v>0.115416484935351</v>
      </c>
    </row>
    <row r="93" ht="14.25">
      <c r="A93" s="13">
        <v>7.9000000000000004</v>
      </c>
      <c r="B93" s="13">
        <v>1.9369000000000001</v>
      </c>
      <c r="C93" s="18">
        <v>30573</v>
      </c>
      <c r="G93" s="19">
        <f t="shared" si="103"/>
        <v>15</v>
      </c>
      <c r="H93" s="19">
        <f t="shared" si="104"/>
        <v>9.1999999999999993</v>
      </c>
      <c r="I93" s="5">
        <f t="shared" si="105"/>
        <v>996.63599999999997</v>
      </c>
      <c r="J93" s="25">
        <f t="shared" si="111"/>
        <v>1.6546042045</v>
      </c>
      <c r="K93" s="23">
        <f t="shared" si="106"/>
        <v>13.3453957955</v>
      </c>
      <c r="L93" s="5">
        <f t="shared" si="107"/>
        <v>74.680138024535793</v>
      </c>
      <c r="M93" s="24">
        <f t="shared" si="108"/>
        <v>409.385960025347</v>
      </c>
      <c r="N93" s="16">
        <f t="shared" si="109"/>
        <v>0.110306946966667</v>
      </c>
      <c r="O93" s="17">
        <f t="shared" si="110"/>
        <v>0.116878759974406</v>
      </c>
    </row>
    <row r="94" ht="14.25">
      <c r="A94" s="13">
        <v>8</v>
      </c>
      <c r="B94" s="13">
        <v>1.9574</v>
      </c>
      <c r="C94" s="18">
        <v>30697</v>
      </c>
      <c r="G94" s="19">
        <f t="shared" si="103"/>
        <v>15</v>
      </c>
      <c r="H94" s="19">
        <f t="shared" si="104"/>
        <v>9.1999999999999993</v>
      </c>
      <c r="I94" s="5">
        <f t="shared" si="105"/>
        <v>996.63599999999997</v>
      </c>
      <c r="J94" s="25">
        <f t="shared" si="111"/>
        <v>1.6739592505000001</v>
      </c>
      <c r="K94" s="23">
        <f t="shared" si="106"/>
        <v>13.326040749500001</v>
      </c>
      <c r="L94" s="5">
        <f t="shared" si="107"/>
        <v>74.788605162969702</v>
      </c>
      <c r="M94" s="24">
        <f t="shared" si="108"/>
        <v>410.45022745255199</v>
      </c>
      <c r="N94" s="16">
        <f t="shared" si="109"/>
        <v>0.11159728336666699</v>
      </c>
      <c r="O94" s="17">
        <f t="shared" si="110"/>
        <v>0.118330129072198</v>
      </c>
    </row>
    <row r="95" ht="14.25">
      <c r="A95" s="13">
        <v>8.0999999999999996</v>
      </c>
      <c r="B95" s="13">
        <v>1.978</v>
      </c>
      <c r="C95" s="18">
        <v>30821</v>
      </c>
      <c r="G95" s="19">
        <f t="shared" si="103"/>
        <v>15</v>
      </c>
      <c r="H95" s="19">
        <f t="shared" si="104"/>
        <v>9.1999999999999993</v>
      </c>
      <c r="I95" s="5">
        <f t="shared" si="105"/>
        <v>996.63599999999997</v>
      </c>
      <c r="J95" s="25">
        <f t="shared" si="111"/>
        <v>1.6934142965000001</v>
      </c>
      <c r="K95" s="23">
        <f t="shared" si="106"/>
        <v>13.3065857035</v>
      </c>
      <c r="L95" s="5">
        <f t="shared" si="107"/>
        <v>74.897950699543998</v>
      </c>
      <c r="M95" s="24">
        <f t="shared" si="108"/>
        <v>411.50658612329198</v>
      </c>
      <c r="N95" s="16">
        <f t="shared" si="109"/>
        <v>0.112894286433333</v>
      </c>
      <c r="O95" s="17">
        <f t="shared" si="110"/>
        <v>0.119791122751879</v>
      </c>
    </row>
    <row r="96" ht="14.25">
      <c r="A96" s="13">
        <v>8.1999999999999993</v>
      </c>
      <c r="B96" s="13">
        <v>1.9985999999999999</v>
      </c>
      <c r="C96" s="18">
        <v>30942</v>
      </c>
      <c r="G96" s="19">
        <f t="shared" si="103"/>
        <v>15</v>
      </c>
      <c r="H96" s="19">
        <f t="shared" si="104"/>
        <v>9.1999999999999993</v>
      </c>
      <c r="I96" s="5">
        <f t="shared" si="105"/>
        <v>996.63599999999997</v>
      </c>
      <c r="J96" s="25">
        <f t="shared" si="111"/>
        <v>1.7128970429999999</v>
      </c>
      <c r="K96" s="23">
        <f t="shared" si="106"/>
        <v>13.287102957</v>
      </c>
      <c r="L96" s="5">
        <f t="shared" si="107"/>
        <v>75.007772817395505</v>
      </c>
      <c r="M96" s="24">
        <f t="shared" si="108"/>
        <v>412.51724771681302</v>
      </c>
      <c r="N96" s="16">
        <f t="shared" si="109"/>
        <v>0.1141931362</v>
      </c>
      <c r="O96" s="17">
        <f t="shared" si="110"/>
        <v>0.121256338821322</v>
      </c>
    </row>
    <row r="97" ht="14.25">
      <c r="A97" s="13">
        <v>8.3000000000000007</v>
      </c>
      <c r="B97" s="13">
        <v>2.0192999999999999</v>
      </c>
      <c r="C97" s="18">
        <v>31057</v>
      </c>
      <c r="G97" s="19">
        <f t="shared" si="103"/>
        <v>15</v>
      </c>
      <c r="H97" s="19">
        <f t="shared" si="104"/>
        <v>9.1999999999999993</v>
      </c>
      <c r="I97" s="5">
        <f t="shared" si="105"/>
        <v>996.63599999999997</v>
      </c>
      <c r="J97" s="25">
        <f t="shared" si="111"/>
        <v>1.7325351904999999</v>
      </c>
      <c r="K97" s="23">
        <f t="shared" si="106"/>
        <v>13.2674648095</v>
      </c>
      <c r="L97" s="5">
        <f t="shared" si="107"/>
        <v>75.118797321879597</v>
      </c>
      <c r="M97" s="24">
        <f t="shared" si="108"/>
        <v>413.43846157337401</v>
      </c>
      <c r="N97" s="16">
        <f t="shared" si="109"/>
        <v>0.11550234603333299</v>
      </c>
      <c r="O97" s="17">
        <f t="shared" si="110"/>
        <v>0.122735417769459</v>
      </c>
    </row>
    <row r="98" ht="14.25">
      <c r="A98" s="13">
        <v>8.4000000000000004</v>
      </c>
      <c r="B98" s="13">
        <v>2.04</v>
      </c>
      <c r="C98" s="18">
        <v>31179</v>
      </c>
      <c r="G98" s="19">
        <f t="shared" si="103"/>
        <v>15</v>
      </c>
      <c r="H98" s="19">
        <f t="shared" si="104"/>
        <v>9.1999999999999993</v>
      </c>
      <c r="I98" s="5">
        <f t="shared" si="105"/>
        <v>996.63599999999997</v>
      </c>
      <c r="J98" s="25">
        <f t="shared" si="111"/>
        <v>1.7521087035</v>
      </c>
      <c r="K98" s="23">
        <f t="shared" si="106"/>
        <v>13.247891296500001</v>
      </c>
      <c r="L98" s="5">
        <f t="shared" si="107"/>
        <v>75.229783947827499</v>
      </c>
      <c r="M98" s="24">
        <f t="shared" si="108"/>
        <v>414.45021325095001</v>
      </c>
      <c r="N98" s="16">
        <f t="shared" si="109"/>
        <v>0.11680724689999999</v>
      </c>
      <c r="O98" s="17">
        <f t="shared" si="110"/>
        <v>0.124211808769238</v>
      </c>
    </row>
    <row r="99" ht="14.25">
      <c r="A99" s="13">
        <v>8.5</v>
      </c>
      <c r="B99" s="13">
        <v>2.0613000000000001</v>
      </c>
      <c r="C99" s="18">
        <v>31296</v>
      </c>
      <c r="G99" s="19">
        <f t="shared" si="103"/>
        <v>15</v>
      </c>
      <c r="H99" s="19">
        <f t="shared" si="104"/>
        <v>9.1999999999999993</v>
      </c>
      <c r="I99" s="5">
        <f t="shared" si="105"/>
        <v>996.63599999999997</v>
      </c>
      <c r="J99" s="25">
        <f t="shared" si="111"/>
        <v>1.7723283839999999</v>
      </c>
      <c r="K99" s="23">
        <f t="shared" si="106"/>
        <v>13.227671616</v>
      </c>
      <c r="L99" s="5">
        <f t="shared" si="107"/>
        <v>75.344779408832906</v>
      </c>
      <c r="M99" s="24">
        <f t="shared" si="108"/>
        <v>415.370517314582</v>
      </c>
      <c r="N99" s="16">
        <f t="shared" si="109"/>
        <v>0.1181552256</v>
      </c>
      <c r="O99" s="17">
        <f t="shared" si="110"/>
        <v>0.12573923120764999</v>
      </c>
    </row>
    <row r="100" ht="14.25">
      <c r="A100" s="13">
        <v>8.5999999999999996</v>
      </c>
      <c r="B100" s="13">
        <v>2.1027</v>
      </c>
      <c r="C100" s="18">
        <v>31533</v>
      </c>
      <c r="G100" s="19">
        <f t="shared" si="103"/>
        <v>15</v>
      </c>
      <c r="H100" s="19">
        <f t="shared" si="104"/>
        <v>9.1999999999999993</v>
      </c>
      <c r="I100" s="5">
        <f t="shared" ref="I100:I163" si="112">(3.14*POWER(H100,2)*0.25*G100)</f>
        <v>996.63599999999997</v>
      </c>
      <c r="J100" s="25">
        <f t="shared" ref="J100:J163" si="113">B100-C100/(2*10^5/1.8467)</f>
        <v>1.8115400445000001</v>
      </c>
      <c r="K100" s="23">
        <f t="shared" ref="K100:K163" si="114">G100-J100</f>
        <v>13.188459955500001</v>
      </c>
      <c r="L100" s="5">
        <f t="shared" ref="L100:L163" si="115">I100/K100</f>
        <v>75.568792972250804</v>
      </c>
      <c r="M100" s="24">
        <f t="shared" ref="M100:M163" si="116">C100/L100</f>
        <v>417.27542229738998</v>
      </c>
      <c r="N100" s="16">
        <f t="shared" ref="N100:N163" si="117">J100/G100</f>
        <v>0.1207693363</v>
      </c>
      <c r="O100" s="17">
        <f t="shared" ref="O100:O163" si="118">LN(L100/(3.14*H100^2/4))</f>
        <v>0.12870799968107099</v>
      </c>
    </row>
    <row r="101" ht="14.25">
      <c r="A101" s="13">
        <v>8.6999999999999993</v>
      </c>
      <c r="B101" s="13">
        <v>2.1234000000000002</v>
      </c>
      <c r="C101" s="18">
        <v>31645</v>
      </c>
      <c r="G101" s="19">
        <f t="shared" si="103"/>
        <v>15</v>
      </c>
      <c r="H101" s="19">
        <f t="shared" si="104"/>
        <v>9.1999999999999993</v>
      </c>
      <c r="I101" s="5">
        <f t="shared" si="112"/>
        <v>996.63599999999997</v>
      </c>
      <c r="J101" s="25">
        <f t="shared" si="113"/>
        <v>1.8312058925000001</v>
      </c>
      <c r="K101" s="23">
        <f t="shared" si="114"/>
        <v>13.1687941075</v>
      </c>
      <c r="L101" s="5">
        <f t="shared" si="115"/>
        <v>75.681644945180494</v>
      </c>
      <c r="M101" s="24">
        <f t="shared" si="116"/>
        <v>418.13308924405499</v>
      </c>
      <c r="N101" s="16">
        <f t="shared" si="117"/>
        <v>0.122080392833333</v>
      </c>
      <c r="O101" s="17">
        <f t="shared" si="118"/>
        <v>0.13020025313071801</v>
      </c>
    </row>
    <row r="102" ht="14.25">
      <c r="A102" s="13">
        <v>8.8000000000000007</v>
      </c>
      <c r="B102" s="13">
        <v>2.1440999999999999</v>
      </c>
      <c r="C102" s="18">
        <v>31768</v>
      </c>
      <c r="G102" s="19">
        <f t="shared" si="103"/>
        <v>15</v>
      </c>
      <c r="H102" s="19">
        <f t="shared" si="104"/>
        <v>9.1999999999999993</v>
      </c>
      <c r="I102" s="5">
        <f t="shared" si="112"/>
        <v>996.63599999999997</v>
      </c>
      <c r="J102" s="25">
        <f t="shared" si="113"/>
        <v>1.850770172</v>
      </c>
      <c r="K102" s="23">
        <f t="shared" si="114"/>
        <v>13.149229827999999</v>
      </c>
      <c r="L102" s="5">
        <f t="shared" si="115"/>
        <v>75.794249019646799</v>
      </c>
      <c r="M102" s="24">
        <f t="shared" si="116"/>
        <v>419.13470231449003</v>
      </c>
      <c r="N102" s="16">
        <f t="shared" si="117"/>
        <v>0.123384678133333</v>
      </c>
      <c r="O102" s="17">
        <f t="shared" si="118"/>
        <v>0.13168701240654901</v>
      </c>
    </row>
    <row r="103" ht="14.25">
      <c r="A103" s="13">
        <v>8.9000000000000004</v>
      </c>
      <c r="B103" s="13">
        <v>2.1648000000000001</v>
      </c>
      <c r="C103" s="18">
        <v>31889</v>
      </c>
      <c r="G103" s="19">
        <f t="shared" si="103"/>
        <v>15</v>
      </c>
      <c r="H103" s="19">
        <f t="shared" si="104"/>
        <v>9.1999999999999993</v>
      </c>
      <c r="I103" s="5">
        <f t="shared" si="112"/>
        <v>996.63599999999997</v>
      </c>
      <c r="J103" s="25">
        <f t="shared" si="113"/>
        <v>1.8703529185000001</v>
      </c>
      <c r="K103" s="23">
        <f t="shared" si="114"/>
        <v>13.1296470815</v>
      </c>
      <c r="L103" s="5">
        <f t="shared" si="115"/>
        <v>75.907295437078801</v>
      </c>
      <c r="M103" s="24">
        <f t="shared" si="116"/>
        <v>420.10454747967498</v>
      </c>
      <c r="N103" s="16">
        <f t="shared" si="117"/>
        <v>0.124690194566667</v>
      </c>
      <c r="O103" s="17">
        <f t="shared" si="118"/>
        <v>0.133177391937779</v>
      </c>
    </row>
    <row r="104" ht="14.25">
      <c r="A104" s="13">
        <v>9</v>
      </c>
      <c r="B104" s="13">
        <v>2.1852999999999998</v>
      </c>
      <c r="C104" s="18">
        <v>32002</v>
      </c>
      <c r="G104" s="19">
        <f t="shared" si="103"/>
        <v>15</v>
      </c>
      <c r="H104" s="19">
        <f t="shared" si="104"/>
        <v>9.1999999999999993</v>
      </c>
      <c r="I104" s="5">
        <f t="shared" si="112"/>
        <v>996.63599999999997</v>
      </c>
      <c r="J104" s="25">
        <f t="shared" si="113"/>
        <v>1.889809533</v>
      </c>
      <c r="K104" s="23">
        <f t="shared" si="114"/>
        <v>13.110190467000001</v>
      </c>
      <c r="L104" s="5">
        <f t="shared" si="115"/>
        <v>76.019948185242498</v>
      </c>
      <c r="M104" s="24">
        <f t="shared" si="116"/>
        <v>420.96845320150402</v>
      </c>
      <c r="N104" s="16">
        <f t="shared" si="117"/>
        <v>0.12598730220000001</v>
      </c>
      <c r="O104" s="17">
        <f t="shared" si="118"/>
        <v>0.13466037505685099</v>
      </c>
    </row>
    <row r="105" ht="14.25">
      <c r="A105" s="13">
        <v>9.0999999999999996</v>
      </c>
      <c r="B105" s="13">
        <v>2.2059000000000002</v>
      </c>
      <c r="C105" s="18">
        <v>32122</v>
      </c>
      <c r="G105" s="19">
        <f t="shared" si="103"/>
        <v>15</v>
      </c>
      <c r="H105" s="19">
        <f t="shared" si="104"/>
        <v>9.1999999999999993</v>
      </c>
      <c r="I105" s="5">
        <f t="shared" si="112"/>
        <v>996.63599999999997</v>
      </c>
      <c r="J105" s="25">
        <f t="shared" si="113"/>
        <v>1.909301513</v>
      </c>
      <c r="K105" s="23">
        <f t="shared" si="114"/>
        <v>13.090698486999999</v>
      </c>
      <c r="L105" s="5">
        <f t="shared" si="115"/>
        <v>76.133141481314397</v>
      </c>
      <c r="M105" s="24">
        <f t="shared" si="116"/>
        <v>421.91875147939101</v>
      </c>
      <c r="N105" s="16">
        <f t="shared" si="117"/>
        <v>0.12728676753333301</v>
      </c>
      <c r="O105" s="17">
        <f t="shared" si="118"/>
        <v>0.13614826225260099</v>
      </c>
    </row>
    <row r="106" ht="14.25">
      <c r="A106" s="13">
        <v>9.1999999999999993</v>
      </c>
      <c r="B106" s="13">
        <v>2.2271000000000001</v>
      </c>
      <c r="C106" s="18">
        <v>32236</v>
      </c>
      <c r="G106" s="19">
        <f t="shared" si="103"/>
        <v>15</v>
      </c>
      <c r="H106" s="19">
        <f t="shared" si="104"/>
        <v>9.1999999999999993</v>
      </c>
      <c r="I106" s="5">
        <f t="shared" si="112"/>
        <v>996.63599999999997</v>
      </c>
      <c r="J106" s="25">
        <f t="shared" si="113"/>
        <v>1.9294488940000001</v>
      </c>
      <c r="K106" s="23">
        <f t="shared" si="114"/>
        <v>13.070551106</v>
      </c>
      <c r="L106" s="5">
        <f t="shared" si="115"/>
        <v>76.250495630784599</v>
      </c>
      <c r="M106" s="24">
        <f t="shared" si="116"/>
        <v>422.76446511365799</v>
      </c>
      <c r="N106" s="16">
        <f t="shared" si="117"/>
        <v>0.128629926266667</v>
      </c>
      <c r="O106" s="17">
        <f t="shared" si="118"/>
        <v>0.137688508631999</v>
      </c>
    </row>
    <row r="107" ht="14.25">
      <c r="A107" s="13">
        <v>9.3000000000000007</v>
      </c>
      <c r="B107" s="13">
        <v>2.2477</v>
      </c>
      <c r="C107" s="18">
        <v>32352</v>
      </c>
      <c r="G107" s="19">
        <f t="shared" si="103"/>
        <v>15</v>
      </c>
      <c r="H107" s="19">
        <f t="shared" si="104"/>
        <v>9.1999999999999993</v>
      </c>
      <c r="I107" s="5">
        <f t="shared" si="112"/>
        <v>996.63599999999997</v>
      </c>
      <c r="J107" s="25">
        <f t="shared" si="113"/>
        <v>1.948977808</v>
      </c>
      <c r="K107" s="23">
        <f t="shared" si="114"/>
        <v>13.051022192</v>
      </c>
      <c r="L107" s="5">
        <f t="shared" si="115"/>
        <v>76.364593158911106</v>
      </c>
      <c r="M107" s="24">
        <f t="shared" si="116"/>
        <v>423.65183472760799</v>
      </c>
      <c r="N107" s="16">
        <f t="shared" si="117"/>
        <v>0.129931853866667</v>
      </c>
      <c r="O107" s="17">
        <f t="shared" si="118"/>
        <v>0.139183741512166</v>
      </c>
    </row>
    <row r="108" ht="14.25">
      <c r="A108" s="13">
        <v>9.4000000000000004</v>
      </c>
      <c r="B108" s="13">
        <v>2.2683</v>
      </c>
      <c r="C108" s="18">
        <v>32468</v>
      </c>
      <c r="G108" s="19">
        <f t="shared" si="103"/>
        <v>15</v>
      </c>
      <c r="H108" s="19">
        <f t="shared" si="104"/>
        <v>9.1999999999999993</v>
      </c>
      <c r="I108" s="5">
        <f t="shared" si="112"/>
        <v>996.63599999999997</v>
      </c>
      <c r="J108" s="25">
        <f t="shared" si="113"/>
        <v>1.9685067220000001</v>
      </c>
      <c r="K108" s="23">
        <f t="shared" si="114"/>
        <v>13.031493277999999</v>
      </c>
      <c r="L108" s="5">
        <f t="shared" si="115"/>
        <v>76.479032658715994</v>
      </c>
      <c r="M108" s="24">
        <f t="shared" si="116"/>
        <v>424.53465834076201</v>
      </c>
      <c r="N108" s="16">
        <f t="shared" si="117"/>
        <v>0.131233781466667</v>
      </c>
      <c r="O108" s="17">
        <f t="shared" si="118"/>
        <v>0.14068121346204801</v>
      </c>
    </row>
    <row r="109" ht="14.25">
      <c r="A109" s="13">
        <v>9.5</v>
      </c>
      <c r="B109" s="13">
        <v>2.2888999999999999</v>
      </c>
      <c r="C109" s="18">
        <v>32587</v>
      </c>
      <c r="G109" s="19">
        <f t="shared" si="103"/>
        <v>15</v>
      </c>
      <c r="H109" s="19">
        <f t="shared" si="104"/>
        <v>9.1999999999999993</v>
      </c>
      <c r="I109" s="5">
        <f t="shared" si="112"/>
        <v>996.63599999999997</v>
      </c>
      <c r="J109" s="25">
        <f t="shared" si="113"/>
        <v>1.9880079355</v>
      </c>
      <c r="K109" s="23">
        <f t="shared" si="114"/>
        <v>13.011992064499999</v>
      </c>
      <c r="L109" s="5">
        <f t="shared" si="115"/>
        <v>76.593652613659003</v>
      </c>
      <c r="M109" s="24">
        <f t="shared" si="116"/>
        <v>425.45300932924499</v>
      </c>
      <c r="N109" s="16">
        <f t="shared" si="117"/>
        <v>0.132533862366667</v>
      </c>
      <c r="O109" s="17">
        <f t="shared" si="118"/>
        <v>0.14217880235142</v>
      </c>
    </row>
    <row r="110" ht="14.25">
      <c r="A110" s="13">
        <v>9.5999999999999996</v>
      </c>
      <c r="B110" s="13">
        <v>2.3096000000000001</v>
      </c>
      <c r="C110" s="18">
        <v>32698</v>
      </c>
      <c r="G110" s="19">
        <f t="shared" si="103"/>
        <v>15</v>
      </c>
      <c r="H110" s="19">
        <f t="shared" si="104"/>
        <v>9.1999999999999993</v>
      </c>
      <c r="I110" s="5">
        <f t="shared" si="112"/>
        <v>996.63599999999997</v>
      </c>
      <c r="J110" s="25">
        <f t="shared" si="113"/>
        <v>2.0076830170000002</v>
      </c>
      <c r="K110" s="23">
        <f t="shared" si="114"/>
        <v>12.992316983</v>
      </c>
      <c r="L110" s="5">
        <f t="shared" si="115"/>
        <v>76.709643191746594</v>
      </c>
      <c r="M110" s="24">
        <f t="shared" si="116"/>
        <v>426.25670827677698</v>
      </c>
      <c r="N110" s="16">
        <f t="shared" si="117"/>
        <v>0.133845534466667</v>
      </c>
      <c r="O110" s="17">
        <f t="shared" si="118"/>
        <v>0.143692019658478</v>
      </c>
    </row>
    <row r="111" ht="14.25">
      <c r="A111" s="13">
        <v>9.6999999999999993</v>
      </c>
      <c r="B111" s="13">
        <v>2.3302999999999998</v>
      </c>
      <c r="C111" s="18">
        <v>32815</v>
      </c>
      <c r="G111" s="19">
        <f t="shared" si="103"/>
        <v>15</v>
      </c>
      <c r="H111" s="19">
        <f t="shared" si="104"/>
        <v>9.1999999999999993</v>
      </c>
      <c r="I111" s="5">
        <f t="shared" si="112"/>
        <v>996.63599999999997</v>
      </c>
      <c r="J111" s="25">
        <f t="shared" si="113"/>
        <v>2.0273026975000001</v>
      </c>
      <c r="K111" s="23">
        <f t="shared" si="114"/>
        <v>12.9726973025</v>
      </c>
      <c r="L111" s="5">
        <f t="shared" si="115"/>
        <v>76.825657514411901</v>
      </c>
      <c r="M111" s="24">
        <f t="shared" si="116"/>
        <v>427.13594730828299</v>
      </c>
      <c r="N111" s="16">
        <f t="shared" si="117"/>
        <v>0.13515351316666699</v>
      </c>
      <c r="O111" s="17">
        <f t="shared" si="118"/>
        <v>0.145203259669232</v>
      </c>
    </row>
    <row r="112" ht="14.25">
      <c r="A112" s="13">
        <v>9.8000000000000007</v>
      </c>
      <c r="B112" s="13">
        <v>2.351</v>
      </c>
      <c r="C112" s="18">
        <v>32930</v>
      </c>
      <c r="G112" s="19">
        <f t="shared" si="103"/>
        <v>15</v>
      </c>
      <c r="H112" s="19">
        <f t="shared" si="104"/>
        <v>9.1999999999999993</v>
      </c>
      <c r="I112" s="5">
        <f t="shared" si="112"/>
        <v>996.63599999999997</v>
      </c>
      <c r="J112" s="25">
        <f t="shared" si="113"/>
        <v>2.046940845</v>
      </c>
      <c r="K112" s="23">
        <f t="shared" si="114"/>
        <v>12.953059155</v>
      </c>
      <c r="L112" s="5">
        <f t="shared" si="115"/>
        <v>76.942132979859807</v>
      </c>
      <c r="M112" s="24">
        <f t="shared" si="116"/>
        <v>427.98397606964801</v>
      </c>
      <c r="N112" s="16">
        <f t="shared" si="117"/>
        <v>0.13646272300000001</v>
      </c>
      <c r="O112" s="17">
        <f t="shared" si="118"/>
        <v>0.14671821266881899</v>
      </c>
    </row>
    <row r="113" ht="14.25">
      <c r="A113" s="13">
        <v>9.9000000000000004</v>
      </c>
      <c r="B113" s="13">
        <v>2.3717000000000001</v>
      </c>
      <c r="C113" s="18">
        <v>33040</v>
      </c>
      <c r="G113" s="19">
        <f t="shared" si="103"/>
        <v>15</v>
      </c>
      <c r="H113" s="19">
        <f t="shared" si="104"/>
        <v>9.1999999999999993</v>
      </c>
      <c r="I113" s="5">
        <f t="shared" si="112"/>
        <v>996.63599999999997</v>
      </c>
      <c r="J113" s="25">
        <f t="shared" si="113"/>
        <v>2.0666251600000001</v>
      </c>
      <c r="K113" s="23">
        <f t="shared" si="114"/>
        <v>12.933374840000001</v>
      </c>
      <c r="L113" s="5">
        <f t="shared" si="115"/>
        <v>77.059237231540706</v>
      </c>
      <c r="M113" s="24">
        <f t="shared" si="116"/>
        <v>428.761056909042</v>
      </c>
      <c r="N113" s="16">
        <f t="shared" si="117"/>
        <v>0.137775010666667</v>
      </c>
      <c r="O113" s="17">
        <f t="shared" si="118"/>
        <v>0.148239033867891</v>
      </c>
    </row>
    <row r="114" ht="14.25">
      <c r="A114" s="13">
        <v>10</v>
      </c>
      <c r="B114" s="13">
        <v>2.3931</v>
      </c>
      <c r="C114" s="18">
        <v>33162</v>
      </c>
      <c r="G114" s="19">
        <f t="shared" si="103"/>
        <v>15</v>
      </c>
      <c r="H114" s="19">
        <f t="shared" si="104"/>
        <v>9.1999999999999993</v>
      </c>
      <c r="I114" s="5">
        <f t="shared" si="112"/>
        <v>996.63599999999997</v>
      </c>
      <c r="J114" s="25">
        <f t="shared" si="113"/>
        <v>2.0868986729999999</v>
      </c>
      <c r="K114" s="23">
        <f t="shared" si="114"/>
        <v>12.913101327</v>
      </c>
      <c r="L114" s="5">
        <f t="shared" si="115"/>
        <v>77.180219899315304</v>
      </c>
      <c r="M114" s="24">
        <f t="shared" si="116"/>
        <v>429.66967499264899</v>
      </c>
      <c r="N114" s="16">
        <f t="shared" si="117"/>
        <v>0.13912657819999999</v>
      </c>
      <c r="O114" s="17">
        <f t="shared" si="118"/>
        <v>0.14980779837000799</v>
      </c>
    </row>
    <row r="115" ht="14.25">
      <c r="A115" s="13">
        <v>10.1</v>
      </c>
      <c r="B115" s="13">
        <v>2.4138999999999999</v>
      </c>
      <c r="C115" s="18">
        <v>33270</v>
      </c>
      <c r="G115" s="19">
        <f t="shared" si="103"/>
        <v>15</v>
      </c>
      <c r="H115" s="19">
        <f t="shared" si="104"/>
        <v>9.1999999999999993</v>
      </c>
      <c r="I115" s="5">
        <f t="shared" si="112"/>
        <v>996.63599999999997</v>
      </c>
      <c r="J115" s="25">
        <f t="shared" si="113"/>
        <v>2.1067014550000001</v>
      </c>
      <c r="K115" s="23">
        <f t="shared" si="114"/>
        <v>12.893298545</v>
      </c>
      <c r="L115" s="5">
        <f t="shared" si="115"/>
        <v>77.298760788137798</v>
      </c>
      <c r="M115" s="24">
        <f t="shared" si="116"/>
        <v>430.407934885104</v>
      </c>
      <c r="N115" s="16">
        <f t="shared" si="117"/>
        <v>0.140446763666667</v>
      </c>
      <c r="O115" s="17">
        <f t="shared" si="118"/>
        <v>0.15134251735329199</v>
      </c>
    </row>
    <row r="116" ht="14.25">
      <c r="A116" s="13">
        <v>10.199999999999999</v>
      </c>
      <c r="B116" s="13">
        <v>2.4344999999999999</v>
      </c>
      <c r="C116" s="18">
        <v>33384</v>
      </c>
      <c r="G116" s="19">
        <f t="shared" si="103"/>
        <v>15</v>
      </c>
      <c r="H116" s="19">
        <f t="shared" si="104"/>
        <v>9.1999999999999993</v>
      </c>
      <c r="I116" s="5">
        <f t="shared" si="112"/>
        <v>996.63599999999997</v>
      </c>
      <c r="J116" s="25">
        <f t="shared" si="113"/>
        <v>2.1262488359999998</v>
      </c>
      <c r="K116" s="23">
        <f t="shared" si="114"/>
        <v>12.873751164</v>
      </c>
      <c r="L116" s="5">
        <f t="shared" si="115"/>
        <v>77.416130489377494</v>
      </c>
      <c r="M116" s="24">
        <f t="shared" si="116"/>
        <v>431.22795971545901</v>
      </c>
      <c r="N116" s="16">
        <f t="shared" si="117"/>
        <v>0.14174992240000001</v>
      </c>
      <c r="O116" s="17">
        <f t="shared" si="118"/>
        <v>0.15285975622779499</v>
      </c>
    </row>
    <row r="117" ht="14.25">
      <c r="A117" s="13">
        <v>10.300000000000001</v>
      </c>
      <c r="B117" s="13">
        <v>2.4552</v>
      </c>
      <c r="C117" s="18">
        <v>33499</v>
      </c>
      <c r="G117" s="19">
        <f t="shared" si="103"/>
        <v>15</v>
      </c>
      <c r="H117" s="19">
        <f t="shared" si="104"/>
        <v>9.1999999999999993</v>
      </c>
      <c r="I117" s="5">
        <f t="shared" si="112"/>
        <v>996.63599999999997</v>
      </c>
      <c r="J117" s="25">
        <f t="shared" si="113"/>
        <v>2.1458869835000001</v>
      </c>
      <c r="K117" s="23">
        <f t="shared" si="114"/>
        <v>12.854113016499999</v>
      </c>
      <c r="L117" s="5">
        <f t="shared" si="115"/>
        <v>77.534404647032602</v>
      </c>
      <c r="M117" s="24">
        <f t="shared" si="116"/>
        <v>432.05335944089302</v>
      </c>
      <c r="N117" s="16">
        <f t="shared" si="117"/>
        <v>0.143059132233333</v>
      </c>
      <c r="O117" s="17">
        <f t="shared" si="118"/>
        <v>0.15438636187031099</v>
      </c>
    </row>
    <row r="118" ht="14.25">
      <c r="A118" s="13">
        <v>10.4</v>
      </c>
      <c r="B118" s="13">
        <v>2.4784000000000002</v>
      </c>
      <c r="C118" s="18">
        <v>33626</v>
      </c>
      <c r="G118" s="19">
        <f t="shared" si="103"/>
        <v>15</v>
      </c>
      <c r="H118" s="19">
        <f t="shared" si="104"/>
        <v>9.1999999999999993</v>
      </c>
      <c r="I118" s="5">
        <f t="shared" si="112"/>
        <v>996.63599999999997</v>
      </c>
      <c r="J118" s="25">
        <f t="shared" si="113"/>
        <v>2.1679143289999998</v>
      </c>
      <c r="K118" s="23">
        <f t="shared" si="114"/>
        <v>12.832085671</v>
      </c>
      <c r="L118" s="5">
        <f t="shared" si="115"/>
        <v>77.667498920487802</v>
      </c>
      <c r="M118" s="24">
        <f t="shared" si="116"/>
        <v>432.94815035082598</v>
      </c>
      <c r="N118" s="16">
        <f t="shared" si="117"/>
        <v>0.14452762193333299</v>
      </c>
      <c r="O118" s="17">
        <f t="shared" si="118"/>
        <v>0.15610147364435301</v>
      </c>
    </row>
    <row r="119" ht="14.25">
      <c r="A119" s="13">
        <v>10.5</v>
      </c>
      <c r="B119" s="13">
        <v>2.4990000000000001</v>
      </c>
      <c r="C119" s="18">
        <v>33740</v>
      </c>
      <c r="G119" s="19">
        <f t="shared" si="103"/>
        <v>15</v>
      </c>
      <c r="H119" s="19">
        <f t="shared" si="104"/>
        <v>9.1999999999999993</v>
      </c>
      <c r="I119" s="5">
        <f t="shared" si="112"/>
        <v>996.63599999999997</v>
      </c>
      <c r="J119" s="25">
        <f t="shared" si="113"/>
        <v>2.18746171</v>
      </c>
      <c r="K119" s="23">
        <f t="shared" si="114"/>
        <v>12.812538290000001</v>
      </c>
      <c r="L119" s="5">
        <f t="shared" si="115"/>
        <v>77.785991927755603</v>
      </c>
      <c r="M119" s="24">
        <f t="shared" si="116"/>
        <v>433.75419100313502</v>
      </c>
      <c r="N119" s="16">
        <f t="shared" si="117"/>
        <v>0.14583078066666699</v>
      </c>
      <c r="O119" s="17">
        <f t="shared" si="118"/>
        <v>0.15762595572024399</v>
      </c>
    </row>
    <row r="120" ht="14.25">
      <c r="A120" s="13">
        <v>10.6</v>
      </c>
      <c r="B120" s="13">
        <v>2.5198</v>
      </c>
      <c r="C120" s="18">
        <v>33859</v>
      </c>
      <c r="G120" s="19">
        <f t="shared" si="103"/>
        <v>15</v>
      </c>
      <c r="H120" s="19">
        <f t="shared" si="104"/>
        <v>9.1999999999999993</v>
      </c>
      <c r="I120" s="5">
        <f t="shared" si="112"/>
        <v>996.63599999999997</v>
      </c>
      <c r="J120" s="25">
        <f t="shared" si="113"/>
        <v>2.2071629234999999</v>
      </c>
      <c r="K120" s="23">
        <f t="shared" si="114"/>
        <v>12.7928370765</v>
      </c>
      <c r="L120" s="5">
        <f t="shared" si="115"/>
        <v>77.905783841395603</v>
      </c>
      <c r="M120" s="24">
        <f t="shared" si="116"/>
        <v>434.61471447269997</v>
      </c>
      <c r="N120" s="16">
        <f t="shared" si="117"/>
        <v>0.1471441949</v>
      </c>
      <c r="O120" s="17">
        <f t="shared" si="118"/>
        <v>0.15916479021149699</v>
      </c>
    </row>
    <row r="121" ht="14.25">
      <c r="A121" s="13">
        <v>10.699999999999999</v>
      </c>
      <c r="B121" s="13">
        <v>2.5405000000000002</v>
      </c>
      <c r="C121" s="18">
        <v>33962</v>
      </c>
      <c r="G121" s="19">
        <f t="shared" si="103"/>
        <v>15</v>
      </c>
      <c r="H121" s="19">
        <f t="shared" si="104"/>
        <v>9.1999999999999993</v>
      </c>
      <c r="I121" s="5">
        <f t="shared" si="112"/>
        <v>996.63599999999997</v>
      </c>
      <c r="J121" s="25">
        <f t="shared" si="113"/>
        <v>2.2269118730000002</v>
      </c>
      <c r="K121" s="23">
        <f t="shared" si="114"/>
        <v>12.773088126999999</v>
      </c>
      <c r="L121" s="5">
        <f t="shared" si="115"/>
        <v>78.026236888892299</v>
      </c>
      <c r="M121" s="24">
        <f t="shared" si="116"/>
        <v>435.26384654896498</v>
      </c>
      <c r="N121" s="16">
        <f t="shared" si="117"/>
        <v>0.148460791533333</v>
      </c>
      <c r="O121" s="17">
        <f t="shared" si="118"/>
        <v>0.160709733589916</v>
      </c>
    </row>
    <row r="122" ht="14.25">
      <c r="A122" s="13">
        <v>10.800000000000001</v>
      </c>
      <c r="B122" s="13">
        <v>2.5619999999999998</v>
      </c>
      <c r="C122" s="18">
        <v>34079</v>
      </c>
      <c r="G122" s="19">
        <f t="shared" si="103"/>
        <v>15</v>
      </c>
      <c r="H122" s="19">
        <f t="shared" si="104"/>
        <v>9.1999999999999993</v>
      </c>
      <c r="I122" s="5">
        <f t="shared" si="112"/>
        <v>996.63599999999997</v>
      </c>
      <c r="J122" s="25">
        <f t="shared" si="113"/>
        <v>2.2473315535</v>
      </c>
      <c r="K122" s="23">
        <f t="shared" si="114"/>
        <v>12.7526684465</v>
      </c>
      <c r="L122" s="5">
        <f t="shared" si="115"/>
        <v>78.151173158863799</v>
      </c>
      <c r="M122" s="24">
        <f t="shared" si="116"/>
        <v>436.06511102175102</v>
      </c>
      <c r="N122" s="16">
        <f t="shared" si="117"/>
        <v>0.149822103566667</v>
      </c>
      <c r="O122" s="17">
        <f t="shared" si="118"/>
        <v>0.16230966147428699</v>
      </c>
    </row>
    <row r="123" ht="14.25">
      <c r="A123" s="13">
        <v>10.9</v>
      </c>
      <c r="B123" s="13">
        <v>2.5828000000000002</v>
      </c>
      <c r="C123" s="18">
        <v>34187</v>
      </c>
      <c r="G123" s="19">
        <f t="shared" si="103"/>
        <v>15</v>
      </c>
      <c r="H123" s="19">
        <f t="shared" si="104"/>
        <v>9.1999999999999993</v>
      </c>
      <c r="I123" s="5">
        <f t="shared" si="112"/>
        <v>996.63599999999997</v>
      </c>
      <c r="J123" s="25">
        <f t="shared" si="113"/>
        <v>2.2671343355000002</v>
      </c>
      <c r="K123" s="23">
        <f t="shared" si="114"/>
        <v>12.7328656645</v>
      </c>
      <c r="L123" s="5">
        <f t="shared" si="115"/>
        <v>78.272717725961797</v>
      </c>
      <c r="M123" s="24">
        <f t="shared" si="116"/>
        <v>436.76776523451099</v>
      </c>
      <c r="N123" s="16">
        <f t="shared" si="117"/>
        <v>0.15114228903333299</v>
      </c>
      <c r="O123" s="17">
        <f t="shared" si="118"/>
        <v>0.163863702751125</v>
      </c>
    </row>
    <row r="124" ht="14.25">
      <c r="A124" s="13">
        <v>11</v>
      </c>
      <c r="B124" s="13">
        <v>2.6034999999999999</v>
      </c>
      <c r="C124" s="18">
        <v>34298</v>
      </c>
      <c r="G124" s="19">
        <f t="shared" si="103"/>
        <v>15</v>
      </c>
      <c r="H124" s="19">
        <f t="shared" si="104"/>
        <v>9.1999999999999993</v>
      </c>
      <c r="I124" s="5">
        <f t="shared" si="112"/>
        <v>996.63599999999997</v>
      </c>
      <c r="J124" s="25">
        <f t="shared" si="113"/>
        <v>2.2868094170000002</v>
      </c>
      <c r="K124" s="23">
        <f t="shared" si="114"/>
        <v>12.713190582999999</v>
      </c>
      <c r="L124" s="5">
        <f t="shared" si="115"/>
        <v>78.3938534936065</v>
      </c>
      <c r="M124" s="24">
        <f t="shared" si="116"/>
        <v>437.508790185919</v>
      </c>
      <c r="N124" s="16">
        <f t="shared" si="117"/>
        <v>0.15245396113333301</v>
      </c>
      <c r="O124" s="17">
        <f t="shared" si="118"/>
        <v>0.16541011805647099</v>
      </c>
    </row>
    <row r="125" ht="14.25">
      <c r="A125" s="13">
        <v>11.1</v>
      </c>
      <c r="B125" s="13">
        <v>2.6242000000000001</v>
      </c>
      <c r="C125" s="18">
        <v>34409</v>
      </c>
      <c r="G125" s="19">
        <f t="shared" si="103"/>
        <v>15</v>
      </c>
      <c r="H125" s="19">
        <f t="shared" si="104"/>
        <v>9.1999999999999993</v>
      </c>
      <c r="I125" s="5">
        <f t="shared" si="112"/>
        <v>996.63599999999997</v>
      </c>
      <c r="J125" s="25">
        <f t="shared" si="113"/>
        <v>2.3064844985000001</v>
      </c>
      <c r="K125" s="23">
        <f t="shared" si="114"/>
        <v>12.6935155015</v>
      </c>
      <c r="L125" s="5">
        <f t="shared" si="115"/>
        <v>78.515364784659297</v>
      </c>
      <c r="M125" s="24">
        <f t="shared" si="116"/>
        <v>438.24543252613199</v>
      </c>
      <c r="N125" s="16">
        <f t="shared" si="117"/>
        <v>0.153765633233333</v>
      </c>
      <c r="O125" s="17">
        <f t="shared" si="118"/>
        <v>0.16695892846641799</v>
      </c>
    </row>
    <row r="126" ht="14.25">
      <c r="A126" s="13">
        <v>11.199999999999999</v>
      </c>
      <c r="B126" s="13">
        <v>2.6448999999999998</v>
      </c>
      <c r="C126" s="18">
        <v>34513</v>
      </c>
      <c r="G126" s="19">
        <f t="shared" si="103"/>
        <v>15</v>
      </c>
      <c r="H126" s="19">
        <f t="shared" si="104"/>
        <v>9.1999999999999993</v>
      </c>
      <c r="I126" s="5">
        <f t="shared" si="112"/>
        <v>996.63599999999997</v>
      </c>
      <c r="J126" s="25">
        <f t="shared" si="113"/>
        <v>2.3262242144999998</v>
      </c>
      <c r="K126" s="23">
        <f t="shared" si="114"/>
        <v>12.6737757855</v>
      </c>
      <c r="L126" s="5">
        <f t="shared" si="115"/>
        <v>78.637654387119994</v>
      </c>
      <c r="M126" s="24">
        <f t="shared" si="116"/>
        <v>438.88643766125398</v>
      </c>
      <c r="N126" s="16">
        <f t="shared" si="117"/>
        <v>0.1550816143</v>
      </c>
      <c r="O126" s="17">
        <f t="shared" si="118"/>
        <v>0.168515241260006</v>
      </c>
    </row>
    <row r="127" ht="14.25">
      <c r="A127" s="13">
        <v>11.300000000000001</v>
      </c>
      <c r="B127" s="13">
        <v>2.6657000000000002</v>
      </c>
      <c r="C127" s="18">
        <v>34623</v>
      </c>
      <c r="G127" s="19">
        <f t="shared" si="103"/>
        <v>15</v>
      </c>
      <c r="H127" s="19">
        <f t="shared" si="104"/>
        <v>9.1999999999999993</v>
      </c>
      <c r="I127" s="5">
        <f t="shared" si="112"/>
        <v>996.63599999999997</v>
      </c>
      <c r="J127" s="25">
        <f t="shared" si="113"/>
        <v>2.3460085295000002</v>
      </c>
      <c r="K127" s="23">
        <f t="shared" si="114"/>
        <v>12.653991470499999</v>
      </c>
      <c r="L127" s="5">
        <f t="shared" si="115"/>
        <v>78.760603112736206</v>
      </c>
      <c r="M127" s="24">
        <f t="shared" si="116"/>
        <v>439.59795420105399</v>
      </c>
      <c r="N127" s="16">
        <f t="shared" si="117"/>
        <v>0.15640056863333299</v>
      </c>
      <c r="O127" s="17">
        <f t="shared" si="118"/>
        <v>0.17007750443337899</v>
      </c>
    </row>
    <row r="128" ht="14.25">
      <c r="A128" s="13">
        <v>11.4</v>
      </c>
      <c r="B128" s="13">
        <v>2.6863999999999999</v>
      </c>
      <c r="C128" s="18">
        <v>34737</v>
      </c>
      <c r="G128" s="19">
        <f t="shared" si="103"/>
        <v>15</v>
      </c>
      <c r="H128" s="19">
        <f t="shared" si="104"/>
        <v>9.1999999999999993</v>
      </c>
      <c r="I128" s="5">
        <f t="shared" si="112"/>
        <v>996.63599999999997</v>
      </c>
      <c r="J128" s="25">
        <f t="shared" si="113"/>
        <v>2.3656559105000001</v>
      </c>
      <c r="K128" s="23">
        <f t="shared" si="114"/>
        <v>12.634344089500001</v>
      </c>
      <c r="L128" s="5">
        <f t="shared" si="115"/>
        <v>78.883081934445002</v>
      </c>
      <c r="M128" s="24">
        <f t="shared" si="116"/>
        <v>440.360583640328</v>
      </c>
      <c r="N128" s="16">
        <f t="shared" si="117"/>
        <v>0.15771039403333301</v>
      </c>
      <c r="O128" s="17">
        <f t="shared" si="118"/>
        <v>0.171631373797902</v>
      </c>
    </row>
    <row r="129" ht="14.25">
      <c r="A129" s="13">
        <v>11.5</v>
      </c>
      <c r="B129" s="13">
        <v>2.7069999999999999</v>
      </c>
      <c r="C129" s="18">
        <v>34852</v>
      </c>
      <c r="G129" s="19">
        <f t="shared" si="103"/>
        <v>15</v>
      </c>
      <c r="H129" s="19">
        <f t="shared" si="104"/>
        <v>9.1999999999999993</v>
      </c>
      <c r="I129" s="5">
        <f t="shared" si="112"/>
        <v>996.63599999999997</v>
      </c>
      <c r="J129" s="25">
        <f t="shared" si="113"/>
        <v>2.3851940580000002</v>
      </c>
      <c r="K129" s="23">
        <f t="shared" si="114"/>
        <v>12.614805942</v>
      </c>
      <c r="L129" s="5">
        <f t="shared" si="115"/>
        <v>79.0052581531817</v>
      </c>
      <c r="M129" s="24">
        <f t="shared" si="116"/>
        <v>441.13519548820602</v>
      </c>
      <c r="N129" s="16">
        <f t="shared" si="117"/>
        <v>0.15901293720000001</v>
      </c>
      <c r="O129" s="17">
        <f t="shared" si="118"/>
        <v>0.17317900224284899</v>
      </c>
    </row>
    <row r="130" ht="14.25">
      <c r="A130" s="13">
        <v>11.6</v>
      </c>
      <c r="B130" s="13">
        <v>2.7282999999999999</v>
      </c>
      <c r="C130" s="18">
        <v>34963</v>
      </c>
      <c r="G130" s="19">
        <f t="shared" si="103"/>
        <v>15</v>
      </c>
      <c r="H130" s="19">
        <f t="shared" si="104"/>
        <v>9.1999999999999993</v>
      </c>
      <c r="I130" s="5">
        <f t="shared" si="112"/>
        <v>996.63599999999997</v>
      </c>
      <c r="J130" s="25">
        <f t="shared" si="113"/>
        <v>2.4054691395000001</v>
      </c>
      <c r="K130" s="23">
        <f t="shared" si="114"/>
        <v>12.594530860500001</v>
      </c>
      <c r="L130" s="5">
        <f t="shared" si="115"/>
        <v>79.132443362835502</v>
      </c>
      <c r="M130" s="24">
        <f t="shared" si="116"/>
        <v>441.82889487803101</v>
      </c>
      <c r="N130" s="16">
        <f t="shared" si="117"/>
        <v>0.16036460929999999</v>
      </c>
      <c r="O130" s="17">
        <f t="shared" si="118"/>
        <v>0.17478754006599601</v>
      </c>
    </row>
    <row r="131" ht="14.25">
      <c r="A131" s="13">
        <v>11.699999999999999</v>
      </c>
      <c r="B131" s="13">
        <v>2.7490000000000001</v>
      </c>
      <c r="C131" s="18">
        <v>35075</v>
      </c>
      <c r="G131" s="19">
        <f t="shared" si="103"/>
        <v>15</v>
      </c>
      <c r="H131" s="19">
        <f t="shared" si="104"/>
        <v>9.1999999999999993</v>
      </c>
      <c r="I131" s="5">
        <f t="shared" si="112"/>
        <v>996.63599999999997</v>
      </c>
      <c r="J131" s="25">
        <f t="shared" si="113"/>
        <v>2.4251349874999999</v>
      </c>
      <c r="K131" s="23">
        <f t="shared" si="114"/>
        <v>12.5748650125</v>
      </c>
      <c r="L131" s="5">
        <f t="shared" si="115"/>
        <v>79.256198695516602</v>
      </c>
      <c r="M131" s="24">
        <f t="shared" si="116"/>
        <v>442.552135697925</v>
      </c>
      <c r="N131" s="16">
        <f t="shared" si="117"/>
        <v>0.16167566583333301</v>
      </c>
      <c r="O131" s="17">
        <f t="shared" si="118"/>
        <v>0.176350219766469</v>
      </c>
    </row>
    <row r="132" ht="14.25">
      <c r="A132" s="13">
        <v>11.800000000000001</v>
      </c>
      <c r="B132" s="13">
        <v>2.7696999999999998</v>
      </c>
      <c r="C132" s="18">
        <v>35179</v>
      </c>
      <c r="G132" s="19">
        <f t="shared" si="103"/>
        <v>15</v>
      </c>
      <c r="H132" s="19">
        <f t="shared" si="104"/>
        <v>9.1999999999999993</v>
      </c>
      <c r="I132" s="5">
        <f t="shared" si="112"/>
        <v>996.63599999999997</v>
      </c>
      <c r="J132" s="25">
        <f t="shared" si="113"/>
        <v>2.4448747035</v>
      </c>
      <c r="K132" s="23">
        <f t="shared" si="114"/>
        <v>12.5551252965</v>
      </c>
      <c r="L132" s="5">
        <f t="shared" si="115"/>
        <v>79.380808750497494</v>
      </c>
      <c r="M132" s="24">
        <f t="shared" si="116"/>
        <v>443.16756850602798</v>
      </c>
      <c r="N132" s="16">
        <f t="shared" si="117"/>
        <v>0.16299164690000001</v>
      </c>
      <c r="O132" s="17">
        <f t="shared" si="118"/>
        <v>0.17792122873361799</v>
      </c>
    </row>
    <row r="133" ht="14.25">
      <c r="A133" s="13">
        <v>11.9</v>
      </c>
      <c r="B133" s="13">
        <v>2.7904</v>
      </c>
      <c r="C133" s="18">
        <v>35287</v>
      </c>
      <c r="G133" s="19">
        <f t="shared" si="103"/>
        <v>15</v>
      </c>
      <c r="H133" s="19">
        <f t="shared" si="104"/>
        <v>9.1999999999999993</v>
      </c>
      <c r="I133" s="5">
        <f t="shared" si="112"/>
        <v>996.63599999999997</v>
      </c>
      <c r="J133" s="25">
        <f t="shared" si="113"/>
        <v>2.4645774855</v>
      </c>
      <c r="K133" s="23">
        <f t="shared" si="114"/>
        <v>12.5354225145</v>
      </c>
      <c r="L133" s="5">
        <f t="shared" si="115"/>
        <v>79.505577003660605</v>
      </c>
      <c r="M133" s="24">
        <f t="shared" si="116"/>
        <v>443.83050007140201</v>
      </c>
      <c r="N133" s="16">
        <f t="shared" si="117"/>
        <v>0.16430516570000001</v>
      </c>
      <c r="O133" s="17">
        <f t="shared" si="118"/>
        <v>0.17949176327900099</v>
      </c>
    </row>
    <row r="134" ht="14.25">
      <c r="A134" s="13">
        <v>12</v>
      </c>
      <c r="B134" s="13">
        <v>2.8111000000000002</v>
      </c>
      <c r="C134" s="18">
        <v>35399</v>
      </c>
      <c r="G134" s="19">
        <f t="shared" si="103"/>
        <v>15</v>
      </c>
      <c r="H134" s="19">
        <f t="shared" si="104"/>
        <v>9.1999999999999993</v>
      </c>
      <c r="I134" s="5">
        <f t="shared" si="112"/>
        <v>996.63599999999997</v>
      </c>
      <c r="J134" s="25">
        <f t="shared" si="113"/>
        <v>2.4842433334999998</v>
      </c>
      <c r="K134" s="23">
        <f t="shared" si="114"/>
        <v>12.5157566665</v>
      </c>
      <c r="L134" s="5">
        <f t="shared" si="115"/>
        <v>79.630503097557195</v>
      </c>
      <c r="M134" s="24">
        <f t="shared" si="116"/>
        <v>444.540705169624</v>
      </c>
      <c r="N134" s="16">
        <f t="shared" si="117"/>
        <v>0.165616222233333</v>
      </c>
      <c r="O134" s="17">
        <f t="shared" si="118"/>
        <v>0.181061817279072</v>
      </c>
    </row>
    <row r="135" ht="14.25">
      <c r="A135" s="13">
        <v>12.1</v>
      </c>
      <c r="B135" s="13">
        <v>2.8317999999999999</v>
      </c>
      <c r="C135" s="18">
        <v>35509</v>
      </c>
      <c r="G135" s="19">
        <f t="shared" si="103"/>
        <v>15</v>
      </c>
      <c r="H135" s="19">
        <f t="shared" si="104"/>
        <v>9.1999999999999993</v>
      </c>
      <c r="I135" s="5">
        <f t="shared" si="112"/>
        <v>996.63599999999997</v>
      </c>
      <c r="J135" s="25">
        <f t="shared" si="113"/>
        <v>2.5039276484999999</v>
      </c>
      <c r="K135" s="23">
        <f t="shared" si="114"/>
        <v>12.496072351500001</v>
      </c>
      <c r="L135" s="5">
        <f t="shared" si="115"/>
        <v>79.755940263931507</v>
      </c>
      <c r="M135" s="24">
        <f t="shared" si="116"/>
        <v>445.22075575176302</v>
      </c>
      <c r="N135" s="16">
        <f t="shared" si="117"/>
        <v>0.16692850989999999</v>
      </c>
      <c r="O135" s="17">
        <f t="shared" si="118"/>
        <v>0.18263581804885001</v>
      </c>
    </row>
    <row r="136" ht="14.25">
      <c r="A136" s="13">
        <v>12.199999999999999</v>
      </c>
      <c r="B136" s="13">
        <v>2.8525</v>
      </c>
      <c r="C136" s="18">
        <v>35614</v>
      </c>
      <c r="G136" s="19">
        <f t="shared" si="103"/>
        <v>15</v>
      </c>
      <c r="H136" s="19">
        <f t="shared" si="104"/>
        <v>9.1999999999999993</v>
      </c>
      <c r="I136" s="5">
        <f t="shared" si="112"/>
        <v>996.63599999999997</v>
      </c>
      <c r="J136" s="25">
        <f t="shared" si="113"/>
        <v>2.5236581309999999</v>
      </c>
      <c r="K136" s="23">
        <f t="shared" si="114"/>
        <v>12.476341869000001</v>
      </c>
      <c r="L136" s="5">
        <f t="shared" si="115"/>
        <v>79.882068835925693</v>
      </c>
      <c r="M136" s="24">
        <f t="shared" si="116"/>
        <v>445.83221890696899</v>
      </c>
      <c r="N136" s="16">
        <f t="shared" si="117"/>
        <v>0.16824387539999999</v>
      </c>
      <c r="O136" s="17">
        <f t="shared" si="118"/>
        <v>0.18421600059999099</v>
      </c>
    </row>
    <row r="137" ht="14.25">
      <c r="A137" s="13">
        <v>12.300000000000001</v>
      </c>
      <c r="B137" s="13">
        <v>2.8732000000000002</v>
      </c>
      <c r="C137" s="18">
        <v>35722</v>
      </c>
      <c r="G137" s="19">
        <f t="shared" si="103"/>
        <v>15</v>
      </c>
      <c r="H137" s="19">
        <f t="shared" si="104"/>
        <v>9.1999999999999993</v>
      </c>
      <c r="I137" s="5">
        <f t="shared" si="112"/>
        <v>996.63599999999997</v>
      </c>
      <c r="J137" s="25">
        <f t="shared" si="113"/>
        <v>2.5433609129999999</v>
      </c>
      <c r="K137" s="23">
        <f t="shared" si="114"/>
        <v>12.456639086999999</v>
      </c>
      <c r="L137" s="5">
        <f t="shared" si="115"/>
        <v>80.008419047808005</v>
      </c>
      <c r="M137" s="24">
        <f t="shared" si="116"/>
        <v>446.47801350323903</v>
      </c>
      <c r="N137" s="16">
        <f t="shared" si="117"/>
        <v>0.16955739419999999</v>
      </c>
      <c r="O137" s="17">
        <f t="shared" si="118"/>
        <v>0.18579646032408101</v>
      </c>
    </row>
    <row r="138" ht="14.25">
      <c r="A138" s="13">
        <v>12.4</v>
      </c>
      <c r="B138" s="13">
        <v>2.8946000000000001</v>
      </c>
      <c r="C138" s="18">
        <v>35829</v>
      </c>
      <c r="G138" s="19">
        <f t="shared" si="103"/>
        <v>15</v>
      </c>
      <c r="H138" s="19">
        <f t="shared" si="104"/>
        <v>9.1999999999999993</v>
      </c>
      <c r="I138" s="5">
        <f t="shared" si="112"/>
        <v>996.63599999999997</v>
      </c>
      <c r="J138" s="25">
        <f t="shared" si="113"/>
        <v>2.5637729285000002</v>
      </c>
      <c r="K138" s="23">
        <f t="shared" si="114"/>
        <v>12.436227071499999</v>
      </c>
      <c r="L138" s="5">
        <f t="shared" si="115"/>
        <v>80.139739671043998</v>
      </c>
      <c r="M138" s="24">
        <f t="shared" si="116"/>
        <v>447.08156211974398</v>
      </c>
      <c r="N138" s="16">
        <f t="shared" si="117"/>
        <v>0.17091819523333299</v>
      </c>
      <c r="O138" s="17">
        <f t="shared" si="118"/>
        <v>0.18743644986525901</v>
      </c>
    </row>
    <row r="139" ht="14.25">
      <c r="A139" s="13">
        <v>12.5</v>
      </c>
      <c r="B139" s="13">
        <v>2.9152</v>
      </c>
      <c r="C139" s="18">
        <v>35935</v>
      </c>
      <c r="G139" s="19">
        <f t="shared" si="103"/>
        <v>15</v>
      </c>
      <c r="H139" s="19">
        <f t="shared" si="104"/>
        <v>9.1999999999999993</v>
      </c>
      <c r="I139" s="5">
        <f t="shared" si="112"/>
        <v>996.63599999999997</v>
      </c>
      <c r="J139" s="25">
        <f t="shared" si="113"/>
        <v>2.5833941775000002</v>
      </c>
      <c r="K139" s="23">
        <f t="shared" si="114"/>
        <v>12.416605822499999</v>
      </c>
      <c r="L139" s="5">
        <f t="shared" si="115"/>
        <v>80.266379898603702</v>
      </c>
      <c r="M139" s="24">
        <f t="shared" si="116"/>
        <v>447.69678220688201</v>
      </c>
      <c r="N139" s="16">
        <f t="shared" si="117"/>
        <v>0.1722262785</v>
      </c>
      <c r="O139" s="17">
        <f t="shared" si="118"/>
        <v>0.18901544515810001</v>
      </c>
    </row>
    <row r="140" ht="14.25">
      <c r="A140" s="13">
        <v>12.6</v>
      </c>
      <c r="B140" s="13">
        <v>2.9358</v>
      </c>
      <c r="C140" s="18">
        <v>36044</v>
      </c>
      <c r="G140" s="19">
        <f t="shared" si="103"/>
        <v>15</v>
      </c>
      <c r="H140" s="19">
        <f t="shared" si="104"/>
        <v>9.1999999999999993</v>
      </c>
      <c r="I140" s="5">
        <f t="shared" si="112"/>
        <v>996.63599999999997</v>
      </c>
      <c r="J140" s="25">
        <f t="shared" si="113"/>
        <v>2.6029877259999998</v>
      </c>
      <c r="K140" s="23">
        <f t="shared" si="114"/>
        <v>12.397012274</v>
      </c>
      <c r="L140" s="5">
        <f t="shared" si="115"/>
        <v>80.393241369150203</v>
      </c>
      <c r="M140" s="24">
        <f t="shared" si="116"/>
        <v>448.34614684203302</v>
      </c>
      <c r="N140" s="16">
        <f t="shared" si="117"/>
        <v>0.173532515066667</v>
      </c>
      <c r="O140" s="17">
        <f t="shared" si="118"/>
        <v>0.19059470316844601</v>
      </c>
    </row>
    <row r="141" ht="14.25">
      <c r="A141" s="13">
        <v>12.699999999999999</v>
      </c>
      <c r="B141" s="13">
        <v>2.9563999999999999</v>
      </c>
      <c r="C141" s="18">
        <v>36149</v>
      </c>
      <c r="G141" s="19">
        <f t="shared" si="103"/>
        <v>15</v>
      </c>
      <c r="H141" s="19">
        <f t="shared" si="104"/>
        <v>9.1999999999999993</v>
      </c>
      <c r="I141" s="5">
        <f t="shared" si="112"/>
        <v>996.63599999999997</v>
      </c>
      <c r="J141" s="25">
        <f t="shared" si="113"/>
        <v>2.6226182085</v>
      </c>
      <c r="K141" s="23">
        <f t="shared" si="114"/>
        <v>12.3773817915</v>
      </c>
      <c r="L141" s="5">
        <f t="shared" si="115"/>
        <v>80.520744757540399</v>
      </c>
      <c r="M141" s="24">
        <f t="shared" si="116"/>
        <v>448.940209244833</v>
      </c>
      <c r="N141" s="16">
        <f t="shared" si="117"/>
        <v>0.17484121389999999</v>
      </c>
      <c r="O141" s="17">
        <f t="shared" si="118"/>
        <v>0.19217944316704499</v>
      </c>
    </row>
    <row r="142" ht="14.25">
      <c r="A142" s="13">
        <v>12.800000000000001</v>
      </c>
      <c r="B142" s="13">
        <v>2.9769999999999999</v>
      </c>
      <c r="C142" s="18">
        <v>36257</v>
      </c>
      <c r="G142" s="19">
        <f t="shared" ref="G142:G205" si="119">$G$11</f>
        <v>15</v>
      </c>
      <c r="H142" s="19">
        <f t="shared" ref="H142:H205" si="120">$H$11</f>
        <v>9.1999999999999993</v>
      </c>
      <c r="I142" s="5">
        <f t="shared" si="112"/>
        <v>996.63599999999997</v>
      </c>
      <c r="J142" s="25">
        <f t="shared" si="113"/>
        <v>2.6422209904999998</v>
      </c>
      <c r="K142" s="23">
        <f t="shared" si="114"/>
        <v>12.3577790095</v>
      </c>
      <c r="L142" s="5">
        <f t="shared" si="115"/>
        <v>80.648472450740499</v>
      </c>
      <c r="M142" s="24">
        <f t="shared" si="116"/>
        <v>449.568341448073</v>
      </c>
      <c r="N142" s="16">
        <f t="shared" si="117"/>
        <v>0.176148066033333</v>
      </c>
      <c r="O142" s="17">
        <f t="shared" si="118"/>
        <v>0.193764457007195</v>
      </c>
    </row>
    <row r="143" ht="14.25">
      <c r="A143" s="13">
        <v>12.9</v>
      </c>
      <c r="B143" s="13">
        <v>2.9975999999999998</v>
      </c>
      <c r="C143" s="18">
        <v>36362</v>
      </c>
      <c r="G143" s="19">
        <f t="shared" si="119"/>
        <v>15</v>
      </c>
      <c r="H143" s="19">
        <f t="shared" si="120"/>
        <v>9.1999999999999993</v>
      </c>
      <c r="I143" s="5">
        <f t="shared" si="112"/>
        <v>996.63599999999997</v>
      </c>
      <c r="J143" s="25">
        <f t="shared" si="113"/>
        <v>2.661851473</v>
      </c>
      <c r="K143" s="23">
        <f t="shared" si="114"/>
        <v>12.338148527</v>
      </c>
      <c r="L143" s="5">
        <f t="shared" si="115"/>
        <v>80.776787361493206</v>
      </c>
      <c r="M143" s="24">
        <f t="shared" si="116"/>
        <v>450.15407504723299</v>
      </c>
      <c r="N143" s="16">
        <f t="shared" si="117"/>
        <v>0.177456764866667</v>
      </c>
      <c r="O143" s="17">
        <f t="shared" si="118"/>
        <v>0.195354232212477</v>
      </c>
    </row>
    <row r="144" ht="14.25">
      <c r="A144" s="13">
        <v>13</v>
      </c>
      <c r="B144" s="13">
        <v>3.0182000000000002</v>
      </c>
      <c r="C144" s="18">
        <v>36468</v>
      </c>
      <c r="G144" s="19">
        <f t="shared" si="119"/>
        <v>15</v>
      </c>
      <c r="H144" s="19">
        <f t="shared" si="120"/>
        <v>9.1999999999999993</v>
      </c>
      <c r="I144" s="5">
        <f t="shared" si="112"/>
        <v>996.63599999999997</v>
      </c>
      <c r="J144" s="25">
        <f t="shared" si="113"/>
        <v>2.6814727220000001</v>
      </c>
      <c r="K144" s="23">
        <f t="shared" si="114"/>
        <v>12.318527277999999</v>
      </c>
      <c r="L144" s="5">
        <f t="shared" si="115"/>
        <v>80.905450587418798</v>
      </c>
      <c r="M144" s="24">
        <f t="shared" si="116"/>
        <v>450.74837029176598</v>
      </c>
      <c r="N144" s="16">
        <f t="shared" si="117"/>
        <v>0.17876484813333299</v>
      </c>
      <c r="O144" s="17">
        <f t="shared" si="118"/>
        <v>0.19694578926558301</v>
      </c>
    </row>
    <row r="145" ht="14.25">
      <c r="A145" s="13">
        <v>13.1</v>
      </c>
      <c r="B145" s="13">
        <v>3.0388999999999999</v>
      </c>
      <c r="C145" s="18">
        <v>36567</v>
      </c>
      <c r="G145" s="19">
        <f t="shared" si="119"/>
        <v>15</v>
      </c>
      <c r="H145" s="19">
        <f t="shared" si="120"/>
        <v>9.1999999999999993</v>
      </c>
      <c r="I145" s="5">
        <f t="shared" si="112"/>
        <v>996.63599999999997</v>
      </c>
      <c r="J145" s="25">
        <f t="shared" si="113"/>
        <v>2.7012586055000001</v>
      </c>
      <c r="K145" s="23">
        <f t="shared" si="114"/>
        <v>12.2987413945</v>
      </c>
      <c r="L145" s="5">
        <f t="shared" si="115"/>
        <v>81.035609094577396</v>
      </c>
      <c r="M145" s="24">
        <f t="shared" si="116"/>
        <v>451.2460683466</v>
      </c>
      <c r="N145" s="16">
        <f t="shared" si="117"/>
        <v>0.18008390703333299</v>
      </c>
      <c r="O145" s="17">
        <f t="shared" si="118"/>
        <v>0.19855326960987099</v>
      </c>
    </row>
    <row r="146" ht="14.25">
      <c r="A146" s="13">
        <v>13.199999999999999</v>
      </c>
      <c r="B146" s="13">
        <v>3.0602999999999998</v>
      </c>
      <c r="C146" s="18">
        <v>36683</v>
      </c>
      <c r="G146" s="19">
        <f t="shared" si="119"/>
        <v>15</v>
      </c>
      <c r="H146" s="19">
        <f t="shared" si="120"/>
        <v>9.1999999999999993</v>
      </c>
      <c r="I146" s="5">
        <f t="shared" si="112"/>
        <v>996.63599999999997</v>
      </c>
      <c r="J146" s="25">
        <f t="shared" si="113"/>
        <v>2.7215875194999999</v>
      </c>
      <c r="K146" s="23">
        <f t="shared" si="114"/>
        <v>12.2784124805</v>
      </c>
      <c r="L146" s="5">
        <f t="shared" si="115"/>
        <v>81.169776759235802</v>
      </c>
      <c r="M146" s="24">
        <f t="shared" si="116"/>
        <v>451.92929517113703</v>
      </c>
      <c r="N146" s="16">
        <f t="shared" si="117"/>
        <v>0.18143916796666701</v>
      </c>
      <c r="O146" s="17">
        <f t="shared" si="118"/>
        <v>0.200207563572431</v>
      </c>
    </row>
    <row r="147" ht="14.25">
      <c r="A147" s="13">
        <v>13.300000000000001</v>
      </c>
      <c r="B147" s="13">
        <v>3.0811000000000002</v>
      </c>
      <c r="C147" s="18">
        <v>36783</v>
      </c>
      <c r="G147" s="19">
        <f t="shared" si="119"/>
        <v>15</v>
      </c>
      <c r="H147" s="19">
        <f t="shared" si="120"/>
        <v>9.1999999999999993</v>
      </c>
      <c r="I147" s="5">
        <f t="shared" si="112"/>
        <v>996.63599999999997</v>
      </c>
      <c r="J147" s="25">
        <f t="shared" si="113"/>
        <v>2.7414641694999999</v>
      </c>
      <c r="K147" s="23">
        <f t="shared" si="114"/>
        <v>12.2585358305</v>
      </c>
      <c r="L147" s="5">
        <f t="shared" si="115"/>
        <v>81.301389805486195</v>
      </c>
      <c r="M147" s="24">
        <f t="shared" si="116"/>
        <v>452.427690203125</v>
      </c>
      <c r="N147" s="16">
        <f t="shared" si="117"/>
        <v>0.182764277966667</v>
      </c>
      <c r="O147" s="17">
        <f t="shared" si="118"/>
        <v>0.201827704275818</v>
      </c>
    </row>
    <row r="148" ht="14.25">
      <c r="A148" s="13">
        <v>13.4</v>
      </c>
      <c r="B148" s="13">
        <v>3.1019999999999999</v>
      </c>
      <c r="C148" s="18">
        <v>36888</v>
      </c>
      <c r="G148" s="19">
        <f t="shared" si="119"/>
        <v>15</v>
      </c>
      <c r="H148" s="19">
        <f t="shared" si="120"/>
        <v>9.1999999999999993</v>
      </c>
      <c r="I148" s="5">
        <f t="shared" si="112"/>
        <v>996.63599999999997</v>
      </c>
      <c r="J148" s="25">
        <f t="shared" si="113"/>
        <v>2.7613946519999999</v>
      </c>
      <c r="K148" s="23">
        <f t="shared" si="114"/>
        <v>12.238605348</v>
      </c>
      <c r="L148" s="5">
        <f t="shared" si="115"/>
        <v>81.433788545429906</v>
      </c>
      <c r="M148" s="24">
        <f t="shared" si="116"/>
        <v>452.98150385599598</v>
      </c>
      <c r="N148" s="16">
        <f t="shared" si="117"/>
        <v>0.1840929768</v>
      </c>
      <c r="O148" s="17">
        <f t="shared" si="118"/>
        <v>0.20345487266679399</v>
      </c>
    </row>
    <row r="149" ht="14.25">
      <c r="A149" s="13">
        <v>13.5</v>
      </c>
      <c r="B149" s="13">
        <v>3.1227</v>
      </c>
      <c r="C149" s="18">
        <v>36994</v>
      </c>
      <c r="G149" s="19">
        <f t="shared" si="119"/>
        <v>15</v>
      </c>
      <c r="H149" s="19">
        <f t="shared" si="120"/>
        <v>9.1999999999999993</v>
      </c>
      <c r="I149" s="5">
        <f t="shared" si="112"/>
        <v>996.63599999999997</v>
      </c>
      <c r="J149" s="25">
        <f t="shared" si="113"/>
        <v>2.7811159010000002</v>
      </c>
      <c r="K149" s="23">
        <f t="shared" si="114"/>
        <v>12.218884099</v>
      </c>
      <c r="L149" s="5">
        <f t="shared" si="115"/>
        <v>81.565222480632698</v>
      </c>
      <c r="M149" s="24">
        <f t="shared" si="116"/>
        <v>453.551144408195</v>
      </c>
      <c r="N149" s="16">
        <f t="shared" si="117"/>
        <v>0.185407726733333</v>
      </c>
      <c r="O149" s="17">
        <f t="shared" si="118"/>
        <v>0.20506756912257401</v>
      </c>
    </row>
    <row r="150" ht="14.25">
      <c r="A150" s="13">
        <v>13.6</v>
      </c>
      <c r="B150" s="13">
        <v>3.1434000000000002</v>
      </c>
      <c r="C150" s="18">
        <v>37102</v>
      </c>
      <c r="G150" s="19">
        <f t="shared" si="119"/>
        <v>15</v>
      </c>
      <c r="H150" s="19">
        <f t="shared" si="120"/>
        <v>9.1999999999999993</v>
      </c>
      <c r="I150" s="5">
        <f t="shared" si="112"/>
        <v>996.63599999999997</v>
      </c>
      <c r="J150" s="25">
        <f t="shared" si="113"/>
        <v>2.8008186830000001</v>
      </c>
      <c r="K150" s="23">
        <f t="shared" si="114"/>
        <v>12.199181317000001</v>
      </c>
      <c r="L150" s="5">
        <f t="shared" si="115"/>
        <v>81.6969576975753</v>
      </c>
      <c r="M150" s="24">
        <f t="shared" si="116"/>
        <v>454.14175809757398</v>
      </c>
      <c r="N150" s="16">
        <f t="shared" si="117"/>
        <v>0.186721245533333</v>
      </c>
      <c r="O150" s="17">
        <f t="shared" si="118"/>
        <v>0.20668135677858601</v>
      </c>
    </row>
    <row r="151" ht="14.25">
      <c r="A151" s="13">
        <v>13.699999999999999</v>
      </c>
      <c r="B151" s="13">
        <v>3.1640999999999999</v>
      </c>
      <c r="C151" s="18">
        <v>37199</v>
      </c>
      <c r="G151" s="19">
        <f t="shared" si="119"/>
        <v>15</v>
      </c>
      <c r="H151" s="19">
        <f t="shared" si="120"/>
        <v>9.1999999999999993</v>
      </c>
      <c r="I151" s="5">
        <f t="shared" si="112"/>
        <v>996.63599999999997</v>
      </c>
      <c r="J151" s="25">
        <f t="shared" si="113"/>
        <v>2.8206230335</v>
      </c>
      <c r="K151" s="23">
        <f t="shared" si="114"/>
        <v>12.1793769665</v>
      </c>
      <c r="L151" s="5">
        <f t="shared" si="115"/>
        <v>81.829801535932305</v>
      </c>
      <c r="M151" s="24">
        <f t="shared" si="116"/>
        <v>454.58988414710399</v>
      </c>
      <c r="N151" s="16">
        <f t="shared" si="117"/>
        <v>0.188041535566667</v>
      </c>
      <c r="O151" s="17">
        <f t="shared" si="118"/>
        <v>0.208306092304474</v>
      </c>
    </row>
    <row r="152" ht="14.25">
      <c r="A152" s="13">
        <v>13.800000000000001</v>
      </c>
      <c r="B152" s="13">
        <v>3.1848000000000001</v>
      </c>
      <c r="C152" s="18">
        <v>37297</v>
      </c>
      <c r="G152" s="19">
        <f t="shared" si="119"/>
        <v>15</v>
      </c>
      <c r="H152" s="19">
        <f t="shared" si="120"/>
        <v>9.1999999999999993</v>
      </c>
      <c r="I152" s="5">
        <f t="shared" si="112"/>
        <v>996.63599999999997</v>
      </c>
      <c r="J152" s="25">
        <f t="shared" si="113"/>
        <v>2.8404181505000001</v>
      </c>
      <c r="K152" s="23">
        <f t="shared" si="114"/>
        <v>12.1595818495</v>
      </c>
      <c r="L152" s="5">
        <f t="shared" si="115"/>
        <v>81.9630158615184</v>
      </c>
      <c r="M152" s="24">
        <f t="shared" si="116"/>
        <v>455.04670134412299</v>
      </c>
      <c r="N152" s="16">
        <f t="shared" si="117"/>
        <v>0.18936121003333301</v>
      </c>
      <c r="O152" s="17">
        <f t="shared" si="118"/>
        <v>0.209932712532093</v>
      </c>
    </row>
    <row r="153" ht="14.25">
      <c r="A153" s="13">
        <v>13.9</v>
      </c>
      <c r="B153" s="13">
        <v>3.2054999999999998</v>
      </c>
      <c r="C153" s="18">
        <v>37401</v>
      </c>
      <c r="G153" s="19">
        <f t="shared" si="119"/>
        <v>15</v>
      </c>
      <c r="H153" s="19">
        <f t="shared" si="120"/>
        <v>9.1999999999999993</v>
      </c>
      <c r="I153" s="5">
        <f t="shared" si="112"/>
        <v>996.63599999999997</v>
      </c>
      <c r="J153" s="25">
        <f t="shared" si="113"/>
        <v>2.8601578664999998</v>
      </c>
      <c r="K153" s="23">
        <f t="shared" si="114"/>
        <v>12.1398421335</v>
      </c>
      <c r="L153" s="5">
        <f t="shared" si="115"/>
        <v>82.096289971495906</v>
      </c>
      <c r="M153" s="24">
        <f t="shared" si="116"/>
        <v>455.57478922599</v>
      </c>
      <c r="N153" s="16">
        <f t="shared" si="117"/>
        <v>0.1906771911</v>
      </c>
      <c r="O153" s="17">
        <f t="shared" si="118"/>
        <v>0.21155741938572101</v>
      </c>
    </row>
    <row r="154" ht="14.25">
      <c r="A154" s="13">
        <v>14</v>
      </c>
      <c r="B154" s="13">
        <v>3.2471999999999999</v>
      </c>
      <c r="C154" s="18">
        <v>37619</v>
      </c>
      <c r="G154" s="19">
        <f t="shared" si="119"/>
        <v>15</v>
      </c>
      <c r="H154" s="19">
        <f t="shared" si="120"/>
        <v>9.1999999999999993</v>
      </c>
      <c r="I154" s="5">
        <f t="shared" si="112"/>
        <v>996.63599999999997</v>
      </c>
      <c r="J154" s="25">
        <f t="shared" si="113"/>
        <v>2.8998449635000001</v>
      </c>
      <c r="K154" s="23">
        <f t="shared" si="114"/>
        <v>12.1001550365</v>
      </c>
      <c r="L154" s="5">
        <f t="shared" si="115"/>
        <v>82.365556225821706</v>
      </c>
      <c r="M154" s="24">
        <f t="shared" si="116"/>
        <v>456.732179369493</v>
      </c>
      <c r="N154" s="16">
        <f t="shared" si="117"/>
        <v>0.19332299756666699</v>
      </c>
      <c r="O154" s="17">
        <f t="shared" si="118"/>
        <v>0.21483193564771499</v>
      </c>
    </row>
    <row r="155" ht="14.25">
      <c r="A155" s="13">
        <v>14.1</v>
      </c>
      <c r="B155" s="13">
        <v>3.2679</v>
      </c>
      <c r="C155" s="18">
        <v>37719</v>
      </c>
      <c r="G155" s="19">
        <f t="shared" si="119"/>
        <v>15</v>
      </c>
      <c r="H155" s="19">
        <f t="shared" si="120"/>
        <v>9.1999999999999993</v>
      </c>
      <c r="I155" s="5">
        <f t="shared" si="112"/>
        <v>996.63599999999997</v>
      </c>
      <c r="J155" s="25">
        <f t="shared" si="113"/>
        <v>2.9196216134999999</v>
      </c>
      <c r="K155" s="23">
        <f t="shared" si="114"/>
        <v>12.0803783865</v>
      </c>
      <c r="L155" s="5">
        <f t="shared" si="115"/>
        <v>82.500395940722797</v>
      </c>
      <c r="M155" s="24">
        <f t="shared" si="116"/>
        <v>457.19780577903401</v>
      </c>
      <c r="N155" s="16">
        <f t="shared" si="117"/>
        <v>0.19464144089999999</v>
      </c>
      <c r="O155" s="17">
        <f t="shared" si="118"/>
        <v>0.216467685700347</v>
      </c>
    </row>
    <row r="156" ht="14.25">
      <c r="A156" s="13">
        <v>14.199999999999999</v>
      </c>
      <c r="B156" s="13">
        <v>3.2886000000000002</v>
      </c>
      <c r="C156" s="18">
        <v>37824</v>
      </c>
      <c r="G156" s="19">
        <f t="shared" si="119"/>
        <v>15</v>
      </c>
      <c r="H156" s="19">
        <f t="shared" si="120"/>
        <v>9.1999999999999993</v>
      </c>
      <c r="I156" s="5">
        <f t="shared" si="112"/>
        <v>996.63599999999997</v>
      </c>
      <c r="J156" s="25">
        <f t="shared" si="113"/>
        <v>2.9393520959999999</v>
      </c>
      <c r="K156" s="23">
        <f t="shared" si="114"/>
        <v>12.060647904</v>
      </c>
      <c r="L156" s="5">
        <f t="shared" si="115"/>
        <v>82.635361543840304</v>
      </c>
      <c r="M156" s="24">
        <f t="shared" si="116"/>
        <v>457.72172219435799</v>
      </c>
      <c r="N156" s="16">
        <f t="shared" si="117"/>
        <v>0.19595680639999999</v>
      </c>
      <c r="O156" s="17">
        <f t="shared" si="118"/>
        <v>0.21810228786313501</v>
      </c>
    </row>
    <row r="157" ht="14.25">
      <c r="A157" s="13">
        <v>14.300000000000001</v>
      </c>
      <c r="B157" s="13">
        <v>3.3092000000000001</v>
      </c>
      <c r="C157" s="18">
        <v>37931</v>
      </c>
      <c r="G157" s="19">
        <f t="shared" si="119"/>
        <v>15</v>
      </c>
      <c r="H157" s="19">
        <f t="shared" si="120"/>
        <v>9.1999999999999993</v>
      </c>
      <c r="I157" s="5">
        <f t="shared" si="112"/>
        <v>996.63599999999997</v>
      </c>
      <c r="J157" s="25">
        <f t="shared" si="113"/>
        <v>2.9589641114999998</v>
      </c>
      <c r="K157" s="23">
        <f t="shared" si="114"/>
        <v>12.0410358885</v>
      </c>
      <c r="L157" s="5">
        <f t="shared" si="115"/>
        <v>82.769955112570898</v>
      </c>
      <c r="M157" s="24">
        <f t="shared" si="116"/>
        <v>458.27015308166</v>
      </c>
      <c r="N157" s="16">
        <f t="shared" si="117"/>
        <v>0.1972642741</v>
      </c>
      <c r="O157" s="17">
        <f t="shared" si="118"/>
        <v>0.21972972767169699</v>
      </c>
    </row>
    <row r="158" ht="14.25">
      <c r="A158" s="13">
        <v>14.4</v>
      </c>
      <c r="B158" s="13">
        <v>3.3300000000000001</v>
      </c>
      <c r="C158" s="18">
        <v>38033</v>
      </c>
      <c r="G158" s="19">
        <f t="shared" si="119"/>
        <v>15</v>
      </c>
      <c r="H158" s="19">
        <f t="shared" si="120"/>
        <v>9.1999999999999993</v>
      </c>
      <c r="I158" s="5">
        <f t="shared" si="112"/>
        <v>996.63599999999997</v>
      </c>
      <c r="J158" s="25">
        <f t="shared" si="113"/>
        <v>2.9788222945</v>
      </c>
      <c r="K158" s="23">
        <f t="shared" si="114"/>
        <v>12.0211777055</v>
      </c>
      <c r="L158" s="5">
        <f t="shared" si="115"/>
        <v>82.906685552449105</v>
      </c>
      <c r="M158" s="24">
        <f t="shared" si="116"/>
        <v>458.74466873891902</v>
      </c>
      <c r="N158" s="16">
        <f t="shared" si="117"/>
        <v>0.19858815296666699</v>
      </c>
      <c r="O158" s="17">
        <f t="shared" si="118"/>
        <v>0.22138029796780501</v>
      </c>
    </row>
    <row r="159" ht="14.25">
      <c r="A159" s="13">
        <v>14.5</v>
      </c>
      <c r="B159" s="13">
        <v>3.3508</v>
      </c>
      <c r="C159" s="18">
        <v>38142</v>
      </c>
      <c r="G159" s="19">
        <f t="shared" si="119"/>
        <v>15</v>
      </c>
      <c r="H159" s="19">
        <f t="shared" si="120"/>
        <v>9.1999999999999993</v>
      </c>
      <c r="I159" s="5">
        <f t="shared" si="112"/>
        <v>996.63599999999997</v>
      </c>
      <c r="J159" s="25">
        <f t="shared" si="113"/>
        <v>2.9986158430000001</v>
      </c>
      <c r="K159" s="23">
        <f t="shared" si="114"/>
        <v>12.001384157</v>
      </c>
      <c r="L159" s="5">
        <f t="shared" si="115"/>
        <v>83.043421238932297</v>
      </c>
      <c r="M159" s="24">
        <f t="shared" si="116"/>
        <v>459.30188606100302</v>
      </c>
      <c r="N159" s="16">
        <f t="shared" si="117"/>
        <v>0.199907722866667</v>
      </c>
      <c r="O159" s="17">
        <f t="shared" si="118"/>
        <v>0.22302821154942901</v>
      </c>
    </row>
    <row r="160" ht="14.25">
      <c r="A160" s="13">
        <v>14.6</v>
      </c>
      <c r="B160" s="13">
        <v>3.3714</v>
      </c>
      <c r="C160" s="18">
        <v>38251</v>
      </c>
      <c r="G160" s="19">
        <f t="shared" si="119"/>
        <v>15</v>
      </c>
      <c r="H160" s="19">
        <f t="shared" si="120"/>
        <v>9.1999999999999993</v>
      </c>
      <c r="I160" s="5">
        <f t="shared" si="112"/>
        <v>996.63599999999997</v>
      </c>
      <c r="J160" s="25">
        <f t="shared" si="113"/>
        <v>3.0182093915000001</v>
      </c>
      <c r="K160" s="23">
        <f t="shared" si="114"/>
        <v>11.981790608500001</v>
      </c>
      <c r="L160" s="5">
        <f t="shared" si="115"/>
        <v>83.179220248847997</v>
      </c>
      <c r="M160" s="24">
        <f t="shared" si="116"/>
        <v>459.86244984701898</v>
      </c>
      <c r="N160" s="16">
        <f t="shared" si="117"/>
        <v>0.20121395943333301</v>
      </c>
      <c r="O160" s="17">
        <f t="shared" si="118"/>
        <v>0.224662153098099</v>
      </c>
    </row>
    <row r="161" ht="14.25">
      <c r="A161" s="13">
        <v>14.699999999999999</v>
      </c>
      <c r="B161" s="13">
        <v>3.3927999999999998</v>
      </c>
      <c r="C161" s="18">
        <v>38358</v>
      </c>
      <c r="G161" s="19">
        <f t="shared" si="119"/>
        <v>15</v>
      </c>
      <c r="H161" s="19">
        <f t="shared" si="120"/>
        <v>9.1999999999999993</v>
      </c>
      <c r="I161" s="5">
        <f t="shared" si="112"/>
        <v>996.63599999999997</v>
      </c>
      <c r="J161" s="25">
        <f t="shared" si="113"/>
        <v>3.0386214069999999</v>
      </c>
      <c r="K161" s="23">
        <f t="shared" si="114"/>
        <v>11.961378592999999</v>
      </c>
      <c r="L161" s="5">
        <f t="shared" si="115"/>
        <v>83.321165052266494</v>
      </c>
      <c r="M161" s="24">
        <f t="shared" si="116"/>
        <v>460.36322194893</v>
      </c>
      <c r="N161" s="16">
        <f t="shared" si="117"/>
        <v>0.202574760466667</v>
      </c>
      <c r="O161" s="17">
        <f t="shared" si="118"/>
        <v>0.22636719224920701</v>
      </c>
    </row>
    <row r="162" ht="14.25">
      <c r="A162" s="13">
        <v>14.800000000000001</v>
      </c>
      <c r="B162" s="13">
        <v>3.4135</v>
      </c>
      <c r="C162" s="18">
        <v>38467</v>
      </c>
      <c r="G162" s="19">
        <f t="shared" si="119"/>
        <v>15</v>
      </c>
      <c r="H162" s="19">
        <f t="shared" si="120"/>
        <v>9.1999999999999993</v>
      </c>
      <c r="I162" s="5">
        <f t="shared" si="112"/>
        <v>996.63599999999997</v>
      </c>
      <c r="J162" s="25">
        <f t="shared" si="113"/>
        <v>3.0583149555000002</v>
      </c>
      <c r="K162" s="23">
        <f t="shared" si="114"/>
        <v>11.9416850445</v>
      </c>
      <c r="L162" s="5">
        <f t="shared" si="115"/>
        <v>83.458573583719001</v>
      </c>
      <c r="M162" s="24">
        <f t="shared" si="116"/>
        <v>460.91130423422601</v>
      </c>
      <c r="N162" s="16">
        <f t="shared" si="117"/>
        <v>0.2038876637</v>
      </c>
      <c r="O162" s="17">
        <f t="shared" si="118"/>
        <v>0.22801497709006699</v>
      </c>
    </row>
    <row r="163" ht="14.25">
      <c r="A163" s="13">
        <v>14.9</v>
      </c>
      <c r="B163" s="13">
        <v>3.4342000000000001</v>
      </c>
      <c r="C163" s="18">
        <v>38577</v>
      </c>
      <c r="G163" s="19">
        <f t="shared" si="119"/>
        <v>15</v>
      </c>
      <c r="H163" s="19">
        <f t="shared" si="120"/>
        <v>9.1999999999999993</v>
      </c>
      <c r="I163" s="5">
        <f t="shared" si="112"/>
        <v>996.63599999999997</v>
      </c>
      <c r="J163" s="25">
        <f t="shared" si="113"/>
        <v>3.0779992704999999</v>
      </c>
      <c r="K163" s="23">
        <f t="shared" si="114"/>
        <v>11.922000729500001</v>
      </c>
      <c r="L163" s="5">
        <f t="shared" si="115"/>
        <v>83.596371331693305</v>
      </c>
      <c r="M163" s="24">
        <f t="shared" si="116"/>
        <v>461.467398470376</v>
      </c>
      <c r="N163" s="16">
        <f t="shared" si="117"/>
        <v>0.20519995136666699</v>
      </c>
      <c r="O163" s="17">
        <f t="shared" si="118"/>
        <v>0.229664707115079</v>
      </c>
    </row>
    <row r="164" ht="14.25">
      <c r="A164" s="13">
        <v>15</v>
      </c>
      <c r="B164" s="13">
        <v>3.4548000000000001</v>
      </c>
      <c r="C164" s="18">
        <v>38680</v>
      </c>
      <c r="G164" s="19">
        <f t="shared" si="119"/>
        <v>15</v>
      </c>
      <c r="H164" s="19">
        <f t="shared" si="120"/>
        <v>9.1999999999999993</v>
      </c>
      <c r="I164" s="5">
        <f t="shared" ref="I164:I227" si="121">(3.14*POWER(H164,2)*0.25*G164)</f>
        <v>996.63599999999997</v>
      </c>
      <c r="J164" s="25">
        <f t="shared" ref="J164:J227" si="122">B164-C164/(2*10^5/1.8467)</f>
        <v>3.09764822</v>
      </c>
      <c r="K164" s="23">
        <f t="shared" ref="K164:K227" si="123">G164-J164</f>
        <v>11.90235178</v>
      </c>
      <c r="L164" s="5">
        <f t="shared" ref="L164:L227" si="124">I164/K164</f>
        <v>83.734376064626801</v>
      </c>
      <c r="M164" s="24">
        <f t="shared" ref="M164:M227" si="125">C164/L164</f>
        <v>461.93692265822199</v>
      </c>
      <c r="N164" s="16">
        <f t="shared" ref="N164:N227" si="126">J164/G164</f>
        <v>0.20650988133333301</v>
      </c>
      <c r="O164" s="17">
        <f t="shared" ref="O164:O227" si="127">LN(L164/(3.14*H164^2/4))</f>
        <v>0.23131419193925101</v>
      </c>
    </row>
    <row r="165" ht="14.25">
      <c r="A165" s="13">
        <v>15.1</v>
      </c>
      <c r="B165" s="13">
        <v>3.4754</v>
      </c>
      <c r="C165" s="18">
        <v>38787</v>
      </c>
      <c r="G165" s="19">
        <f t="shared" si="119"/>
        <v>15</v>
      </c>
      <c r="H165" s="19">
        <f t="shared" si="120"/>
        <v>9.1999999999999993</v>
      </c>
      <c r="I165" s="5">
        <f t="shared" si="121"/>
        <v>996.63599999999997</v>
      </c>
      <c r="J165" s="25">
        <f t="shared" si="122"/>
        <v>3.1172602354999999</v>
      </c>
      <c r="K165" s="23">
        <f t="shared" si="123"/>
        <v>11.8827397645</v>
      </c>
      <c r="L165" s="5">
        <f t="shared" si="124"/>
        <v>83.872576506091306</v>
      </c>
      <c r="M165" s="24">
        <f t="shared" si="125"/>
        <v>462.45151413922599</v>
      </c>
      <c r="N165" s="16">
        <f t="shared" si="126"/>
        <v>0.20781734903333299</v>
      </c>
      <c r="O165" s="17">
        <f t="shared" si="127"/>
        <v>0.23296329384898701</v>
      </c>
    </row>
    <row r="166" ht="14.25">
      <c r="A166" s="13">
        <v>15.199999999999999</v>
      </c>
      <c r="B166" s="13">
        <v>3.496</v>
      </c>
      <c r="C166" s="18">
        <v>38895</v>
      </c>
      <c r="G166" s="19">
        <f t="shared" si="119"/>
        <v>15</v>
      </c>
      <c r="H166" s="19">
        <f t="shared" si="120"/>
        <v>9.1999999999999993</v>
      </c>
      <c r="I166" s="5">
        <f t="shared" si="121"/>
        <v>996.63599999999997</v>
      </c>
      <c r="J166" s="25">
        <f t="shared" si="122"/>
        <v>3.1368630175000001</v>
      </c>
      <c r="K166" s="23">
        <f t="shared" si="123"/>
        <v>11.8631369825</v>
      </c>
      <c r="L166" s="5">
        <f t="shared" si="124"/>
        <v>84.011168502074597</v>
      </c>
      <c r="M166" s="24">
        <f t="shared" si="125"/>
        <v>462.97415800185598</v>
      </c>
      <c r="N166" s="16">
        <f t="shared" si="126"/>
        <v>0.209124201166667</v>
      </c>
      <c r="O166" s="17">
        <f t="shared" si="127"/>
        <v>0.234614341452904</v>
      </c>
    </row>
    <row r="167" ht="14.25">
      <c r="A167" s="13">
        <v>15.300000000000001</v>
      </c>
      <c r="B167" s="13">
        <v>3.5165999999999999</v>
      </c>
      <c r="C167" s="18">
        <v>39006</v>
      </c>
      <c r="G167" s="19">
        <f t="shared" si="119"/>
        <v>15</v>
      </c>
      <c r="H167" s="19">
        <f t="shared" si="120"/>
        <v>9.1999999999999993</v>
      </c>
      <c r="I167" s="5">
        <f t="shared" si="121"/>
        <v>996.63599999999997</v>
      </c>
      <c r="J167" s="25">
        <f t="shared" si="122"/>
        <v>3.1564380989999998</v>
      </c>
      <c r="K167" s="23">
        <f t="shared" si="123"/>
        <v>11.843561900999999</v>
      </c>
      <c r="L167" s="5">
        <f t="shared" si="124"/>
        <v>84.150022462064399</v>
      </c>
      <c r="M167" s="24">
        <f t="shared" si="125"/>
        <v>463.52928803535701</v>
      </c>
      <c r="N167" s="16">
        <f t="shared" si="126"/>
        <v>0.2104292066</v>
      </c>
      <c r="O167" s="17">
        <f t="shared" si="127"/>
        <v>0.236265780655388</v>
      </c>
    </row>
    <row r="168" ht="14.25">
      <c r="A168" s="13">
        <v>15.4</v>
      </c>
      <c r="B168" s="13">
        <v>3.5373000000000001</v>
      </c>
      <c r="C168" s="18">
        <v>39108</v>
      </c>
      <c r="G168" s="19">
        <f t="shared" si="119"/>
        <v>15</v>
      </c>
      <c r="H168" s="19">
        <f t="shared" si="120"/>
        <v>9.1999999999999993</v>
      </c>
      <c r="I168" s="5">
        <f t="shared" si="121"/>
        <v>996.63599999999997</v>
      </c>
      <c r="J168" s="25">
        <f t="shared" si="122"/>
        <v>3.1761962819999998</v>
      </c>
      <c r="K168" s="23">
        <f t="shared" si="123"/>
        <v>11.823803718000001</v>
      </c>
      <c r="L168" s="5">
        <f t="shared" si="124"/>
        <v>84.290641469527102</v>
      </c>
      <c r="M168" s="24">
        <f t="shared" si="125"/>
        <v>463.96609775639701</v>
      </c>
      <c r="N168" s="16">
        <f t="shared" si="126"/>
        <v>0.2117464188</v>
      </c>
      <c r="O168" s="17">
        <f t="shared" si="127"/>
        <v>0.237935437338616</v>
      </c>
    </row>
    <row r="169" ht="14.25">
      <c r="A169" s="13">
        <v>15.5</v>
      </c>
      <c r="B169" s="13">
        <v>3.5587</v>
      </c>
      <c r="C169" s="18">
        <v>39221</v>
      </c>
      <c r="G169" s="19">
        <f t="shared" si="119"/>
        <v>15</v>
      </c>
      <c r="H169" s="19">
        <f t="shared" si="120"/>
        <v>9.1999999999999993</v>
      </c>
      <c r="I169" s="5">
        <f t="shared" si="121"/>
        <v>996.63599999999997</v>
      </c>
      <c r="J169" s="25">
        <f t="shared" si="122"/>
        <v>3.1965528965000001</v>
      </c>
      <c r="K169" s="23">
        <f t="shared" si="123"/>
        <v>11.8034471035</v>
      </c>
      <c r="L169" s="5">
        <f t="shared" si="124"/>
        <v>84.436011892193207</v>
      </c>
      <c r="M169" s="24">
        <f t="shared" si="125"/>
        <v>464.50559567020798</v>
      </c>
      <c r="N169" s="16">
        <f t="shared" si="126"/>
        <v>0.213103526433333</v>
      </c>
      <c r="O169" s="17">
        <f t="shared" si="127"/>
        <v>0.239658584876242</v>
      </c>
    </row>
    <row r="170" ht="14.25">
      <c r="A170" s="13">
        <v>15.6</v>
      </c>
      <c r="B170" s="13">
        <v>3.5794999999999999</v>
      </c>
      <c r="C170" s="18">
        <v>39322</v>
      </c>
      <c r="G170" s="19">
        <f t="shared" si="119"/>
        <v>15</v>
      </c>
      <c r="H170" s="19">
        <f t="shared" si="120"/>
        <v>9.1999999999999993</v>
      </c>
      <c r="I170" s="5">
        <f t="shared" si="121"/>
        <v>996.63599999999997</v>
      </c>
      <c r="J170" s="25">
        <f t="shared" si="122"/>
        <v>3.216420313</v>
      </c>
      <c r="K170" s="23">
        <f t="shared" si="123"/>
        <v>11.783579687</v>
      </c>
      <c r="L170" s="5">
        <f t="shared" si="124"/>
        <v>84.578373166137197</v>
      </c>
      <c r="M170" s="24">
        <f t="shared" si="125"/>
        <v>464.91790428221901</v>
      </c>
      <c r="N170" s="16">
        <f t="shared" si="126"/>
        <v>0.21442802086666701</v>
      </c>
      <c r="O170" s="17">
        <f t="shared" si="127"/>
        <v>0.241343190687304</v>
      </c>
    </row>
    <row r="171" ht="14.25">
      <c r="A171" s="13">
        <v>15.699999999999999</v>
      </c>
      <c r="B171" s="13">
        <v>3.6002000000000001</v>
      </c>
      <c r="C171" s="18">
        <v>39430</v>
      </c>
      <c r="G171" s="19">
        <f t="shared" si="119"/>
        <v>15</v>
      </c>
      <c r="H171" s="19">
        <f t="shared" si="120"/>
        <v>9.1999999999999993</v>
      </c>
      <c r="I171" s="5">
        <f t="shared" si="121"/>
        <v>996.63599999999997</v>
      </c>
      <c r="J171" s="25">
        <f t="shared" si="122"/>
        <v>3.2361230949999999</v>
      </c>
      <c r="K171" s="23">
        <f t="shared" si="123"/>
        <v>11.763876905</v>
      </c>
      <c r="L171" s="5">
        <f t="shared" si="124"/>
        <v>84.720029633802099</v>
      </c>
      <c r="M171" s="24">
        <f t="shared" si="125"/>
        <v>465.41532351244598</v>
      </c>
      <c r="N171" s="16">
        <f t="shared" si="126"/>
        <v>0.21574153966666701</v>
      </c>
      <c r="O171" s="17">
        <f t="shared" si="127"/>
        <v>0.24301664416802801</v>
      </c>
    </row>
    <row r="172" ht="14.25">
      <c r="A172" s="13">
        <v>15.800000000000001</v>
      </c>
      <c r="B172" s="13">
        <v>3.6208999999999998</v>
      </c>
      <c r="C172" s="18">
        <v>39535</v>
      </c>
      <c r="G172" s="19">
        <f t="shared" si="119"/>
        <v>15</v>
      </c>
      <c r="H172" s="19">
        <f t="shared" si="120"/>
        <v>9.1999999999999993</v>
      </c>
      <c r="I172" s="5">
        <f t="shared" si="121"/>
        <v>996.63599999999997</v>
      </c>
      <c r="J172" s="25">
        <f t="shared" si="122"/>
        <v>3.2558535774999999</v>
      </c>
      <c r="K172" s="23">
        <f t="shared" si="123"/>
        <v>11.7441464225</v>
      </c>
      <c r="L172" s="5">
        <f t="shared" si="124"/>
        <v>84.862361566830998</v>
      </c>
      <c r="M172" s="24">
        <f t="shared" si="125"/>
        <v>465.87202229654298</v>
      </c>
      <c r="N172" s="16">
        <f t="shared" si="126"/>
        <v>0.21705690516666701</v>
      </c>
      <c r="O172" s="17">
        <f t="shared" si="127"/>
        <v>0.244695261451847</v>
      </c>
    </row>
    <row r="173" ht="14.25">
      <c r="A173" s="13">
        <v>15.9</v>
      </c>
      <c r="B173" s="13">
        <v>3.6415999999999999</v>
      </c>
      <c r="C173" s="18">
        <v>39641</v>
      </c>
      <c r="G173" s="19">
        <f t="shared" si="119"/>
        <v>15</v>
      </c>
      <c r="H173" s="19">
        <f t="shared" si="120"/>
        <v>9.1999999999999993</v>
      </c>
      <c r="I173" s="5">
        <f t="shared" si="121"/>
        <v>996.63599999999997</v>
      </c>
      <c r="J173" s="25">
        <f t="shared" si="122"/>
        <v>3.2755748265000002</v>
      </c>
      <c r="K173" s="23">
        <f t="shared" si="123"/>
        <v>11.7244251735</v>
      </c>
      <c r="L173" s="5">
        <f t="shared" si="124"/>
        <v>85.005105602331398</v>
      </c>
      <c r="M173" s="24">
        <f t="shared" si="125"/>
        <v>466.33669494450697</v>
      </c>
      <c r="N173" s="16">
        <f t="shared" si="126"/>
        <v>0.21837165510000001</v>
      </c>
      <c r="O173" s="17">
        <f t="shared" si="127"/>
        <v>0.24637591368595199</v>
      </c>
    </row>
    <row r="174" ht="14.25">
      <c r="A174" s="13">
        <v>16</v>
      </c>
      <c r="B174" s="13">
        <v>3.6621999999999999</v>
      </c>
      <c r="C174" s="18">
        <v>39743</v>
      </c>
      <c r="G174" s="19">
        <f t="shared" si="119"/>
        <v>15</v>
      </c>
      <c r="H174" s="19">
        <f t="shared" si="120"/>
        <v>9.1999999999999993</v>
      </c>
      <c r="I174" s="5">
        <f t="shared" si="121"/>
        <v>996.63599999999997</v>
      </c>
      <c r="J174" s="25">
        <f t="shared" si="122"/>
        <v>3.2952330095</v>
      </c>
      <c r="K174" s="23">
        <f t="shared" si="123"/>
        <v>11.7047669905</v>
      </c>
      <c r="L174" s="5">
        <f t="shared" si="124"/>
        <v>85.147871872110301</v>
      </c>
      <c r="M174" s="24">
        <f t="shared" si="125"/>
        <v>466.75271062197402</v>
      </c>
      <c r="N174" s="16">
        <f t="shared" si="126"/>
        <v>0.21968220063333299</v>
      </c>
      <c r="O174" s="17">
        <f t="shared" si="127"/>
        <v>0.248054007192166</v>
      </c>
    </row>
    <row r="175" ht="14.25">
      <c r="A175" s="13">
        <v>16.100000000000001</v>
      </c>
      <c r="B175" s="13">
        <v>3.6829000000000001</v>
      </c>
      <c r="C175" s="18">
        <v>39852</v>
      </c>
      <c r="G175" s="19">
        <f t="shared" si="119"/>
        <v>15</v>
      </c>
      <c r="H175" s="19">
        <f t="shared" si="120"/>
        <v>9.1999999999999993</v>
      </c>
      <c r="I175" s="5">
        <f t="shared" si="121"/>
        <v>996.63599999999997</v>
      </c>
      <c r="J175" s="25">
        <f t="shared" si="122"/>
        <v>3.3149265579999998</v>
      </c>
      <c r="K175" s="23">
        <f t="shared" si="123"/>
        <v>11.685073442</v>
      </c>
      <c r="L175" s="5">
        <f t="shared" si="124"/>
        <v>85.291376639342502</v>
      </c>
      <c r="M175" s="24">
        <f t="shared" si="125"/>
        <v>467.24536020230499</v>
      </c>
      <c r="N175" s="16">
        <f t="shared" si="126"/>
        <v>0.22099510386666699</v>
      </c>
      <c r="O175" s="17">
        <f t="shared" si="127"/>
        <v>0.24973794797923601</v>
      </c>
    </row>
    <row r="176" ht="14.25">
      <c r="A176" s="13">
        <v>16.199999999999999</v>
      </c>
      <c r="B176" s="13">
        <v>3.7035</v>
      </c>
      <c r="C176" s="18">
        <v>39957</v>
      </c>
      <c r="G176" s="19">
        <f t="shared" si="119"/>
        <v>15</v>
      </c>
      <c r="H176" s="19">
        <f t="shared" si="120"/>
        <v>9.1999999999999993</v>
      </c>
      <c r="I176" s="5">
        <f t="shared" si="121"/>
        <v>996.63599999999997</v>
      </c>
      <c r="J176" s="25">
        <f t="shared" si="122"/>
        <v>3.3345570405</v>
      </c>
      <c r="K176" s="23">
        <f t="shared" si="123"/>
        <v>11.6654429595</v>
      </c>
      <c r="L176" s="5">
        <f t="shared" si="124"/>
        <v>85.434904054660706</v>
      </c>
      <c r="M176" s="24">
        <f t="shared" si="125"/>
        <v>467.689411513072</v>
      </c>
      <c r="N176" s="16">
        <f t="shared" si="126"/>
        <v>0.2223038027</v>
      </c>
      <c r="O176" s="17">
        <f t="shared" si="127"/>
        <v>0.251419322967876</v>
      </c>
    </row>
    <row r="177" ht="14.25">
      <c r="A177" s="13">
        <v>16.300000000000001</v>
      </c>
      <c r="B177" s="13">
        <v>3.7246999999999999</v>
      </c>
      <c r="C177" s="18">
        <v>40069</v>
      </c>
      <c r="G177" s="19">
        <f t="shared" si="119"/>
        <v>15</v>
      </c>
      <c r="H177" s="19">
        <f t="shared" si="120"/>
        <v>9.1999999999999993</v>
      </c>
      <c r="I177" s="5">
        <f t="shared" si="121"/>
        <v>996.63599999999997</v>
      </c>
      <c r="J177" s="25">
        <f t="shared" si="122"/>
        <v>3.3547228885</v>
      </c>
      <c r="K177" s="23">
        <f t="shared" si="123"/>
        <v>11.6452771115</v>
      </c>
      <c r="L177" s="5">
        <f t="shared" si="124"/>
        <v>85.582849635737503</v>
      </c>
      <c r="M177" s="24">
        <f t="shared" si="125"/>
        <v>468.18959838967601</v>
      </c>
      <c r="N177" s="16">
        <f t="shared" si="126"/>
        <v>0.22364819256666699</v>
      </c>
      <c r="O177" s="17">
        <f t="shared" si="127"/>
        <v>0.25314950144105403</v>
      </c>
    </row>
    <row r="178" ht="14.25">
      <c r="A178" s="13">
        <v>16.399999999999999</v>
      </c>
      <c r="B178" s="13">
        <v>3.7454000000000001</v>
      </c>
      <c r="C178" s="18">
        <v>40181</v>
      </c>
      <c r="G178" s="19">
        <f t="shared" si="119"/>
        <v>15</v>
      </c>
      <c r="H178" s="19">
        <f t="shared" si="120"/>
        <v>9.1999999999999993</v>
      </c>
      <c r="I178" s="5">
        <f t="shared" si="121"/>
        <v>996.63599999999997</v>
      </c>
      <c r="J178" s="25">
        <f t="shared" si="122"/>
        <v>3.3743887364999998</v>
      </c>
      <c r="K178" s="23">
        <f t="shared" si="123"/>
        <v>11.6256112635</v>
      </c>
      <c r="L178" s="5">
        <f t="shared" si="124"/>
        <v>85.727621319066301</v>
      </c>
      <c r="M178" s="24">
        <f t="shared" si="125"/>
        <v>468.70541118190999</v>
      </c>
      <c r="N178" s="16">
        <f t="shared" si="126"/>
        <v>0.22495924910000001</v>
      </c>
      <c r="O178" s="17">
        <f t="shared" si="127"/>
        <v>0.25483966920471302</v>
      </c>
    </row>
    <row r="179" ht="14.25">
      <c r="A179" s="13">
        <v>16.5</v>
      </c>
      <c r="B179" s="13">
        <v>3.7662</v>
      </c>
      <c r="C179" s="18">
        <v>40283</v>
      </c>
      <c r="G179" s="19">
        <f t="shared" si="119"/>
        <v>15</v>
      </c>
      <c r="H179" s="19">
        <f t="shared" si="120"/>
        <v>9.1999999999999993</v>
      </c>
      <c r="I179" s="5">
        <f t="shared" si="121"/>
        <v>996.63599999999997</v>
      </c>
      <c r="J179" s="25">
        <f t="shared" si="122"/>
        <v>3.3942469195</v>
      </c>
      <c r="K179" s="23">
        <f t="shared" si="123"/>
        <v>11.6057530805</v>
      </c>
      <c r="L179" s="5">
        <f t="shared" si="124"/>
        <v>85.874306741416802</v>
      </c>
      <c r="M179" s="24">
        <f t="shared" si="125"/>
        <v>469.09257877678698</v>
      </c>
      <c r="N179" s="16">
        <f t="shared" si="126"/>
        <v>0.226283127966667</v>
      </c>
      <c r="O179" s="17">
        <f t="shared" si="127"/>
        <v>0.256549270719513</v>
      </c>
    </row>
    <row r="180" ht="14.25">
      <c r="A180" s="13">
        <v>16.600000000000001</v>
      </c>
      <c r="B180" s="13">
        <v>3.7869999999999999</v>
      </c>
      <c r="C180" s="18">
        <v>40391</v>
      </c>
      <c r="G180" s="19">
        <f t="shared" si="119"/>
        <v>15</v>
      </c>
      <c r="H180" s="19">
        <f t="shared" si="120"/>
        <v>9.1999999999999993</v>
      </c>
      <c r="I180" s="5">
        <f t="shared" si="121"/>
        <v>996.63599999999997</v>
      </c>
      <c r="J180" s="25">
        <f t="shared" si="122"/>
        <v>3.4140497015000002</v>
      </c>
      <c r="K180" s="23">
        <f t="shared" si="123"/>
        <v>11.5859502985</v>
      </c>
      <c r="L180" s="5">
        <f t="shared" si="124"/>
        <v>86.0210836679518</v>
      </c>
      <c r="M180" s="24">
        <f t="shared" si="125"/>
        <v>469.547676891778</v>
      </c>
      <c r="N180" s="16">
        <f t="shared" si="126"/>
        <v>0.22760331343333301</v>
      </c>
      <c r="O180" s="17">
        <f t="shared" si="127"/>
        <v>0.25825701822637998</v>
      </c>
    </row>
    <row r="181" ht="14.25">
      <c r="A181" s="13">
        <v>16.699999999999999</v>
      </c>
      <c r="B181" s="13">
        <v>3.8077999999999999</v>
      </c>
      <c r="C181" s="18">
        <v>40499</v>
      </c>
      <c r="G181" s="19">
        <f t="shared" si="119"/>
        <v>15</v>
      </c>
      <c r="H181" s="19">
        <f t="shared" si="120"/>
        <v>9.1999999999999993</v>
      </c>
      <c r="I181" s="5">
        <f t="shared" si="121"/>
        <v>996.63599999999997</v>
      </c>
      <c r="J181" s="25">
        <f t="shared" si="122"/>
        <v>3.4338524834999999</v>
      </c>
      <c r="K181" s="23">
        <f t="shared" si="123"/>
        <v>11.566147516499999</v>
      </c>
      <c r="L181" s="5">
        <f t="shared" si="124"/>
        <v>86.168363197704494</v>
      </c>
      <c r="M181" s="24">
        <f t="shared" si="125"/>
        <v>469.99848316811102</v>
      </c>
      <c r="N181" s="16">
        <f t="shared" si="126"/>
        <v>0.22892349889999999</v>
      </c>
      <c r="O181" s="17">
        <f t="shared" si="127"/>
        <v>0.25996768712450402</v>
      </c>
    </row>
    <row r="182" ht="14.25">
      <c r="A182" s="13">
        <v>16.800000000000001</v>
      </c>
      <c r="B182" s="13">
        <v>3.8285</v>
      </c>
      <c r="C182" s="18">
        <v>40609</v>
      </c>
      <c r="G182" s="19">
        <f t="shared" si="119"/>
        <v>15</v>
      </c>
      <c r="H182" s="19">
        <f t="shared" si="120"/>
        <v>9.1999999999999993</v>
      </c>
      <c r="I182" s="5">
        <f t="shared" si="121"/>
        <v>996.63599999999997</v>
      </c>
      <c r="J182" s="25">
        <f t="shared" si="122"/>
        <v>3.4535367985000001</v>
      </c>
      <c r="K182" s="23">
        <f t="shared" si="123"/>
        <v>11.5464632015</v>
      </c>
      <c r="L182" s="5">
        <f t="shared" si="124"/>
        <v>86.315262310845696</v>
      </c>
      <c r="M182" s="24">
        <f t="shared" si="125"/>
        <v>470.47299530592301</v>
      </c>
      <c r="N182" s="16">
        <f t="shared" si="126"/>
        <v>0.23023578656666699</v>
      </c>
      <c r="O182" s="17">
        <f t="shared" si="127"/>
        <v>0.26167102734854503</v>
      </c>
    </row>
    <row r="183" ht="14.25">
      <c r="A183" s="13">
        <v>16.899999999999999</v>
      </c>
      <c r="B183" s="13">
        <v>3.8492999999999999</v>
      </c>
      <c r="C183" s="18">
        <v>40711</v>
      </c>
      <c r="G183" s="19">
        <f t="shared" si="119"/>
        <v>15</v>
      </c>
      <c r="H183" s="19">
        <f t="shared" si="120"/>
        <v>9.1999999999999993</v>
      </c>
      <c r="I183" s="5">
        <f t="shared" si="121"/>
        <v>996.63599999999997</v>
      </c>
      <c r="J183" s="25">
        <f t="shared" si="122"/>
        <v>3.4733949814999998</v>
      </c>
      <c r="K183" s="23">
        <f t="shared" si="123"/>
        <v>11.5266050185</v>
      </c>
      <c r="L183" s="5">
        <f t="shared" si="124"/>
        <v>86.463967352088204</v>
      </c>
      <c r="M183" s="24">
        <f t="shared" si="125"/>
        <v>470.84353455840801</v>
      </c>
      <c r="N183" s="16">
        <f t="shared" si="126"/>
        <v>0.23155966543333301</v>
      </c>
      <c r="O183" s="17">
        <f t="shared" si="127"/>
        <v>0.263392357837748</v>
      </c>
    </row>
    <row r="184" ht="14.25">
      <c r="A184" s="13">
        <v>17</v>
      </c>
      <c r="B184" s="13">
        <v>3.8700000000000001</v>
      </c>
      <c r="C184" s="18">
        <v>40820</v>
      </c>
      <c r="G184" s="19">
        <f t="shared" si="119"/>
        <v>15</v>
      </c>
      <c r="H184" s="19">
        <f t="shared" si="120"/>
        <v>9.1999999999999993</v>
      </c>
      <c r="I184" s="5">
        <f t="shared" si="121"/>
        <v>996.63599999999997</v>
      </c>
      <c r="J184" s="25">
        <f t="shared" si="122"/>
        <v>3.4930885300000001</v>
      </c>
      <c r="K184" s="23">
        <f t="shared" si="123"/>
        <v>11.50691147</v>
      </c>
      <c r="L184" s="5">
        <f t="shared" si="124"/>
        <v>86.611946446130105</v>
      </c>
      <c r="M184" s="24">
        <f t="shared" si="125"/>
        <v>471.29757123503498</v>
      </c>
      <c r="N184" s="16">
        <f t="shared" si="126"/>
        <v>0.232872568666667</v>
      </c>
      <c r="O184" s="17">
        <f t="shared" si="127"/>
        <v>0.26510234886830603</v>
      </c>
    </row>
    <row r="185" ht="14.25">
      <c r="A185" s="13">
        <v>17.100000000000001</v>
      </c>
      <c r="B185" s="13">
        <v>3.8914</v>
      </c>
      <c r="C185" s="18">
        <v>40927</v>
      </c>
      <c r="G185" s="19">
        <f t="shared" si="119"/>
        <v>15</v>
      </c>
      <c r="H185" s="19">
        <f t="shared" si="120"/>
        <v>9.1999999999999993</v>
      </c>
      <c r="I185" s="5">
        <f t="shared" si="121"/>
        <v>996.63599999999997</v>
      </c>
      <c r="J185" s="25">
        <f t="shared" si="122"/>
        <v>3.5135005454999999</v>
      </c>
      <c r="K185" s="23">
        <f t="shared" si="123"/>
        <v>11.486499454500001</v>
      </c>
      <c r="L185" s="5">
        <f t="shared" si="124"/>
        <v>86.765859690138498</v>
      </c>
      <c r="M185" s="24">
        <f t="shared" si="125"/>
        <v>471.69474429412702</v>
      </c>
      <c r="N185" s="16">
        <f t="shared" si="126"/>
        <v>0.2342333697</v>
      </c>
      <c r="O185" s="17">
        <f t="shared" si="127"/>
        <v>0.26687781584265502</v>
      </c>
    </row>
    <row r="186" ht="14.25">
      <c r="A186" s="13">
        <v>17.199999999999999</v>
      </c>
      <c r="B186" s="13">
        <v>3.9121999999999999</v>
      </c>
      <c r="C186" s="18">
        <v>41036</v>
      </c>
      <c r="G186" s="19">
        <f t="shared" si="119"/>
        <v>15</v>
      </c>
      <c r="H186" s="19">
        <f t="shared" si="120"/>
        <v>9.1999999999999993</v>
      </c>
      <c r="I186" s="5">
        <f t="shared" si="121"/>
        <v>996.63599999999997</v>
      </c>
      <c r="J186" s="25">
        <f t="shared" si="122"/>
        <v>3.5332940939999999</v>
      </c>
      <c r="K186" s="23">
        <f t="shared" si="123"/>
        <v>11.466705906</v>
      </c>
      <c r="L186" s="5">
        <f t="shared" si="124"/>
        <v>86.915632804230697</v>
      </c>
      <c r="M186" s="24">
        <f t="shared" si="125"/>
        <v>472.13600909320598</v>
      </c>
      <c r="N186" s="16">
        <f t="shared" si="126"/>
        <v>0.23555293960000001</v>
      </c>
      <c r="O186" s="17">
        <f t="shared" si="127"/>
        <v>0.26860250336193903</v>
      </c>
    </row>
    <row r="187" ht="14.25">
      <c r="A187" s="13">
        <v>17.300000000000001</v>
      </c>
      <c r="B187" s="13">
        <v>3.9329000000000001</v>
      </c>
      <c r="C187" s="18">
        <v>41143</v>
      </c>
      <c r="G187" s="19">
        <f t="shared" si="119"/>
        <v>15</v>
      </c>
      <c r="H187" s="19">
        <f t="shared" si="120"/>
        <v>9.1999999999999993</v>
      </c>
      <c r="I187" s="5">
        <f t="shared" si="121"/>
        <v>996.63599999999997</v>
      </c>
      <c r="J187" s="25">
        <f t="shared" si="122"/>
        <v>3.5530061095000001</v>
      </c>
      <c r="K187" s="23">
        <f t="shared" si="123"/>
        <v>11.4469938905</v>
      </c>
      <c r="L187" s="5">
        <f t="shared" si="124"/>
        <v>87.065303741196203</v>
      </c>
      <c r="M187" s="24">
        <f t="shared" si="125"/>
        <v>472.55333906947101</v>
      </c>
      <c r="N187" s="16">
        <f t="shared" si="126"/>
        <v>0.23686707396666701</v>
      </c>
      <c r="O187" s="17">
        <f t="shared" si="127"/>
        <v>0.27032304788663902</v>
      </c>
    </row>
    <row r="188" ht="14.25">
      <c r="A188" s="13">
        <v>17.399999999999999</v>
      </c>
      <c r="B188" s="13">
        <v>3.9535</v>
      </c>
      <c r="C188" s="18">
        <v>41243</v>
      </c>
      <c r="G188" s="19">
        <f t="shared" si="119"/>
        <v>15</v>
      </c>
      <c r="H188" s="19">
        <f t="shared" si="120"/>
        <v>9.1999999999999993</v>
      </c>
      <c r="I188" s="5">
        <f t="shared" si="121"/>
        <v>996.63599999999997</v>
      </c>
      <c r="J188" s="25">
        <f t="shared" si="122"/>
        <v>3.5726827595000001</v>
      </c>
      <c r="K188" s="23">
        <f t="shared" si="123"/>
        <v>11.427317240500001</v>
      </c>
      <c r="L188" s="5">
        <f t="shared" si="124"/>
        <v>87.215221125373503</v>
      </c>
      <c r="M188" s="24">
        <f t="shared" si="125"/>
        <v>472.88763896742802</v>
      </c>
      <c r="N188" s="16">
        <f t="shared" si="126"/>
        <v>0.23817885063333299</v>
      </c>
      <c r="O188" s="17">
        <f t="shared" si="127"/>
        <v>0.272043462961926</v>
      </c>
    </row>
    <row r="189" ht="14.25">
      <c r="A189" s="13">
        <v>17.5</v>
      </c>
      <c r="B189" s="13">
        <v>3.9741</v>
      </c>
      <c r="C189" s="18">
        <v>41350</v>
      </c>
      <c r="G189" s="19">
        <f t="shared" si="119"/>
        <v>15</v>
      </c>
      <c r="H189" s="19">
        <f t="shared" si="120"/>
        <v>9.1999999999999993</v>
      </c>
      <c r="I189" s="5">
        <f t="shared" si="121"/>
        <v>996.63599999999997</v>
      </c>
      <c r="J189" s="25">
        <f t="shared" si="122"/>
        <v>3.5922947750000001</v>
      </c>
      <c r="K189" s="23">
        <f t="shared" si="123"/>
        <v>11.407705225000001</v>
      </c>
      <c r="L189" s="5">
        <f t="shared" si="124"/>
        <v>87.365160682436894</v>
      </c>
      <c r="M189" s="24">
        <f t="shared" si="125"/>
        <v>473.30079492788798</v>
      </c>
      <c r="N189" s="16">
        <f t="shared" si="126"/>
        <v>0.239486318333333</v>
      </c>
      <c r="O189" s="17">
        <f t="shared" si="127"/>
        <v>0.273761177087393</v>
      </c>
    </row>
    <row r="190" ht="14.25">
      <c r="A190" s="13">
        <v>17.600000000000001</v>
      </c>
      <c r="B190" s="13">
        <v>3.9948000000000001</v>
      </c>
      <c r="C190" s="18">
        <v>41458</v>
      </c>
      <c r="G190" s="19">
        <f t="shared" si="119"/>
        <v>15</v>
      </c>
      <c r="H190" s="19">
        <f t="shared" si="120"/>
        <v>9.1999999999999993</v>
      </c>
      <c r="I190" s="5">
        <f t="shared" si="121"/>
        <v>996.63599999999997</v>
      </c>
      <c r="J190" s="25">
        <f t="shared" si="122"/>
        <v>3.611997557</v>
      </c>
      <c r="K190" s="23">
        <f t="shared" si="123"/>
        <v>11.388002443</v>
      </c>
      <c r="L190" s="5">
        <f t="shared" si="124"/>
        <v>87.516314207731298</v>
      </c>
      <c r="M190" s="24">
        <f t="shared" si="125"/>
        <v>473.71739058381797</v>
      </c>
      <c r="N190" s="16">
        <f t="shared" si="126"/>
        <v>0.240799837133333</v>
      </c>
      <c r="O190" s="17">
        <f t="shared" si="127"/>
        <v>0.27548981716238202</v>
      </c>
    </row>
    <row r="191" ht="14.25">
      <c r="A191" s="13">
        <v>17.699999999999999</v>
      </c>
      <c r="B191" s="13">
        <v>4.0153999999999996</v>
      </c>
      <c r="C191" s="18">
        <v>41566</v>
      </c>
      <c r="G191" s="19">
        <f t="shared" si="119"/>
        <v>15</v>
      </c>
      <c r="H191" s="19">
        <f t="shared" si="120"/>
        <v>9.1999999999999993</v>
      </c>
      <c r="I191" s="5">
        <f t="shared" si="121"/>
        <v>996.63599999999997</v>
      </c>
      <c r="J191" s="25">
        <f t="shared" si="122"/>
        <v>3.6316003389999998</v>
      </c>
      <c r="K191" s="23">
        <f t="shared" si="123"/>
        <v>11.368399661</v>
      </c>
      <c r="L191" s="5">
        <f t="shared" si="124"/>
        <v>87.667220516447998</v>
      </c>
      <c r="M191" s="24">
        <f t="shared" si="125"/>
        <v>474.13388670399797</v>
      </c>
      <c r="N191" s="16">
        <f t="shared" si="126"/>
        <v>0.24210668926666701</v>
      </c>
      <c r="O191" s="17">
        <f t="shared" si="127"/>
        <v>0.27721265425755198</v>
      </c>
    </row>
    <row r="192" ht="14.25">
      <c r="A192" s="13">
        <v>17.800000000000001</v>
      </c>
      <c r="B192" s="13">
        <v>4.0361000000000002</v>
      </c>
      <c r="C192" s="18">
        <v>41667</v>
      </c>
      <c r="G192" s="19">
        <f t="shared" si="119"/>
        <v>15</v>
      </c>
      <c r="H192" s="19">
        <f t="shared" si="120"/>
        <v>9.1999999999999993</v>
      </c>
      <c r="I192" s="5">
        <f t="shared" si="121"/>
        <v>996.63599999999997</v>
      </c>
      <c r="J192" s="25">
        <f t="shared" si="122"/>
        <v>3.6513677554999999</v>
      </c>
      <c r="K192" s="23">
        <f t="shared" si="123"/>
        <v>11.348632244499999</v>
      </c>
      <c r="L192" s="5">
        <f t="shared" si="124"/>
        <v>87.819922130528994</v>
      </c>
      <c r="M192" s="24">
        <f t="shared" si="125"/>
        <v>474.45954162962403</v>
      </c>
      <c r="N192" s="16">
        <f t="shared" si="126"/>
        <v>0.24342451703333301</v>
      </c>
      <c r="O192" s="17">
        <f t="shared" si="127"/>
        <v>0.27895297152887299</v>
      </c>
    </row>
    <row r="193" ht="14.25">
      <c r="A193" s="13">
        <v>17.899999999999999</v>
      </c>
      <c r="B193" s="13">
        <v>4.0575000000000001</v>
      </c>
      <c r="C193" s="18">
        <v>41781</v>
      </c>
      <c r="G193" s="19">
        <f t="shared" si="119"/>
        <v>15</v>
      </c>
      <c r="H193" s="19">
        <f t="shared" si="120"/>
        <v>9.1999999999999993</v>
      </c>
      <c r="I193" s="5">
        <f t="shared" si="121"/>
        <v>996.63599999999997</v>
      </c>
      <c r="J193" s="25">
        <f t="shared" si="122"/>
        <v>3.6717151365</v>
      </c>
      <c r="K193" s="23">
        <f t="shared" si="123"/>
        <v>11.3282848635</v>
      </c>
      <c r="L193" s="5">
        <f t="shared" si="124"/>
        <v>87.977660520453895</v>
      </c>
      <c r="M193" s="24">
        <f t="shared" si="125"/>
        <v>474.904649121538</v>
      </c>
      <c r="N193" s="16">
        <f t="shared" si="126"/>
        <v>0.2447810091</v>
      </c>
      <c r="O193" s="17">
        <f t="shared" si="127"/>
        <v>0.28074751761850603</v>
      </c>
    </row>
    <row r="194" ht="14.25">
      <c r="A194" s="13">
        <v>18</v>
      </c>
      <c r="B194" s="13">
        <v>4.0781999999999998</v>
      </c>
      <c r="C194" s="18">
        <v>41881</v>
      </c>
      <c r="G194" s="19">
        <f t="shared" si="119"/>
        <v>15</v>
      </c>
      <c r="H194" s="19">
        <f t="shared" si="120"/>
        <v>9.1999999999999993</v>
      </c>
      <c r="I194" s="5">
        <f t="shared" si="121"/>
        <v>996.63599999999997</v>
      </c>
      <c r="J194" s="25">
        <f t="shared" si="122"/>
        <v>3.6914917864999999</v>
      </c>
      <c r="K194" s="23">
        <f t="shared" si="123"/>
        <v>11.3085082135</v>
      </c>
      <c r="L194" s="5">
        <f t="shared" si="124"/>
        <v>88.131518427003897</v>
      </c>
      <c r="M194" s="24">
        <f t="shared" si="125"/>
        <v>475.210239736066</v>
      </c>
      <c r="N194" s="16">
        <f t="shared" si="126"/>
        <v>0.246099452433333</v>
      </c>
      <c r="O194" s="17">
        <f t="shared" si="127"/>
        <v>0.28249481945267901</v>
      </c>
    </row>
    <row r="195" ht="14.25">
      <c r="A195" s="13">
        <v>18.100000000000001</v>
      </c>
      <c r="B195" s="13">
        <v>4.0990000000000002</v>
      </c>
      <c r="C195" s="18">
        <v>41988</v>
      </c>
      <c r="G195" s="19">
        <f t="shared" si="119"/>
        <v>15</v>
      </c>
      <c r="H195" s="19">
        <f t="shared" si="120"/>
        <v>9.1999999999999993</v>
      </c>
      <c r="I195" s="5">
        <f t="shared" si="121"/>
        <v>996.63599999999997</v>
      </c>
      <c r="J195" s="25">
        <f t="shared" si="122"/>
        <v>3.7113038020000002</v>
      </c>
      <c r="K195" s="23">
        <f t="shared" si="123"/>
        <v>11.288696198</v>
      </c>
      <c r="L195" s="5">
        <f t="shared" si="124"/>
        <v>88.286192002985402</v>
      </c>
      <c r="M195" s="24">
        <f t="shared" si="125"/>
        <v>475.58965957643898</v>
      </c>
      <c r="N195" s="16">
        <f t="shared" si="126"/>
        <v>0.24742025346666699</v>
      </c>
      <c r="O195" s="17">
        <f t="shared" si="127"/>
        <v>0.28424831251452898</v>
      </c>
    </row>
    <row r="196" ht="14.25">
      <c r="A196" s="13">
        <v>18.199999999999999</v>
      </c>
      <c r="B196" s="13">
        <v>4.1196999999999999</v>
      </c>
      <c r="C196" s="18">
        <v>42093</v>
      </c>
      <c r="G196" s="19">
        <f t="shared" si="119"/>
        <v>15</v>
      </c>
      <c r="H196" s="19">
        <f t="shared" si="120"/>
        <v>9.1999999999999993</v>
      </c>
      <c r="I196" s="5">
        <f t="shared" si="121"/>
        <v>996.63599999999997</v>
      </c>
      <c r="J196" s="25">
        <f t="shared" si="122"/>
        <v>3.7310342845000002</v>
      </c>
      <c r="K196" s="23">
        <f t="shared" si="123"/>
        <v>11.2689657155</v>
      </c>
      <c r="L196" s="5">
        <f t="shared" si="124"/>
        <v>88.440769557863504</v>
      </c>
      <c r="M196" s="24">
        <f t="shared" si="125"/>
        <v>475.945655046117</v>
      </c>
      <c r="N196" s="16">
        <f t="shared" si="126"/>
        <v>0.24873561896666699</v>
      </c>
      <c r="O196" s="17">
        <f t="shared" si="127"/>
        <v>0.28599765050950698</v>
      </c>
    </row>
    <row r="197" ht="14.25">
      <c r="A197" s="13">
        <v>18.300000000000001</v>
      </c>
      <c r="B197" s="13">
        <v>4.1402999999999999</v>
      </c>
      <c r="C197" s="18">
        <v>42197</v>
      </c>
      <c r="G197" s="19">
        <f t="shared" si="119"/>
        <v>15</v>
      </c>
      <c r="H197" s="19">
        <f t="shared" si="120"/>
        <v>9.1999999999999993</v>
      </c>
      <c r="I197" s="5">
        <f t="shared" si="121"/>
        <v>996.63599999999997</v>
      </c>
      <c r="J197" s="25">
        <f t="shared" si="122"/>
        <v>3.7506740005000001</v>
      </c>
      <c r="K197" s="23">
        <f t="shared" si="123"/>
        <v>11.2493259995</v>
      </c>
      <c r="L197" s="5">
        <f t="shared" si="124"/>
        <v>88.595174505947995</v>
      </c>
      <c r="M197" s="24">
        <f t="shared" si="125"/>
        <v>476.29004892548699</v>
      </c>
      <c r="N197" s="16">
        <f t="shared" si="126"/>
        <v>0.250044933366667</v>
      </c>
      <c r="O197" s="17">
        <f t="shared" si="127"/>
        <v>0.28774198540208101</v>
      </c>
    </row>
    <row r="198" ht="14.25">
      <c r="A198" s="13">
        <v>18.399999999999999</v>
      </c>
      <c r="B198" s="13">
        <v>4.1608999999999998</v>
      </c>
      <c r="C198" s="18">
        <v>42295</v>
      </c>
      <c r="G198" s="19">
        <f t="shared" si="119"/>
        <v>15</v>
      </c>
      <c r="H198" s="19">
        <f t="shared" si="120"/>
        <v>9.1999999999999993</v>
      </c>
      <c r="I198" s="5">
        <f t="shared" si="121"/>
        <v>996.63599999999997</v>
      </c>
      <c r="J198" s="25">
        <f t="shared" si="122"/>
        <v>3.7703691175</v>
      </c>
      <c r="K198" s="23">
        <f t="shared" si="123"/>
        <v>11.2296308825</v>
      </c>
      <c r="L198" s="5">
        <f t="shared" si="124"/>
        <v>88.7505573805756</v>
      </c>
      <c r="M198" s="24">
        <f t="shared" si="125"/>
        <v>476.56038731827601</v>
      </c>
      <c r="N198" s="16">
        <f t="shared" si="126"/>
        <v>0.25135794116666699</v>
      </c>
      <c r="O198" s="17">
        <f t="shared" si="127"/>
        <v>0.28949430177005703</v>
      </c>
    </row>
    <row r="199" ht="14.25">
      <c r="A199" s="13">
        <v>18.5</v>
      </c>
      <c r="B199" s="13">
        <v>4.1816000000000004</v>
      </c>
      <c r="C199" s="18">
        <v>42404</v>
      </c>
      <c r="G199" s="19">
        <f t="shared" si="119"/>
        <v>15</v>
      </c>
      <c r="H199" s="19">
        <f t="shared" si="120"/>
        <v>9.1999999999999993</v>
      </c>
      <c r="I199" s="5">
        <f t="shared" si="121"/>
        <v>996.63599999999997</v>
      </c>
      <c r="J199" s="25">
        <f t="shared" si="122"/>
        <v>3.7900626659999999</v>
      </c>
      <c r="K199" s="23">
        <f t="shared" si="123"/>
        <v>11.209937333999999</v>
      </c>
      <c r="L199" s="5">
        <f t="shared" si="124"/>
        <v>88.906473810266505</v>
      </c>
      <c r="M199" s="24">
        <f t="shared" si="125"/>
        <v>476.950644679638</v>
      </c>
      <c r="N199" s="16">
        <f t="shared" si="126"/>
        <v>0.25267084439999998</v>
      </c>
      <c r="O199" s="17">
        <f t="shared" si="127"/>
        <v>0.29124955422109899</v>
      </c>
    </row>
    <row r="200" ht="14.25">
      <c r="A200" s="13">
        <v>18.600000000000001</v>
      </c>
      <c r="B200" s="13">
        <v>4.2022000000000004</v>
      </c>
      <c r="C200" s="18">
        <v>42512</v>
      </c>
      <c r="G200" s="19">
        <f t="shared" si="119"/>
        <v>15</v>
      </c>
      <c r="H200" s="19">
        <f t="shared" si="120"/>
        <v>9.1999999999999993</v>
      </c>
      <c r="I200" s="5">
        <f t="shared" si="121"/>
        <v>996.63599999999997</v>
      </c>
      <c r="J200" s="25">
        <f t="shared" si="122"/>
        <v>3.8096654480000001</v>
      </c>
      <c r="K200" s="23">
        <f t="shared" si="123"/>
        <v>11.190334551999999</v>
      </c>
      <c r="L200" s="5">
        <f t="shared" si="124"/>
        <v>89.062216627104803</v>
      </c>
      <c r="M200" s="24">
        <f t="shared" si="125"/>
        <v>477.32923803136202</v>
      </c>
      <c r="N200" s="16">
        <f t="shared" si="126"/>
        <v>0.25397769653333302</v>
      </c>
      <c r="O200" s="17">
        <f t="shared" si="127"/>
        <v>0.29299978181689501</v>
      </c>
    </row>
    <row r="201" ht="14.25">
      <c r="A201" s="13">
        <v>18.699999999999999</v>
      </c>
      <c r="B201" s="13">
        <v>4.2233999999999998</v>
      </c>
      <c r="C201" s="18">
        <v>42616</v>
      </c>
      <c r="G201" s="19">
        <f t="shared" si="119"/>
        <v>15</v>
      </c>
      <c r="H201" s="19">
        <f t="shared" si="120"/>
        <v>9.1999999999999993</v>
      </c>
      <c r="I201" s="5">
        <f t="shared" si="121"/>
        <v>996.63599999999997</v>
      </c>
      <c r="J201" s="25">
        <f t="shared" si="122"/>
        <v>3.8299051639999999</v>
      </c>
      <c r="K201" s="23">
        <f t="shared" si="123"/>
        <v>11.170094836000001</v>
      </c>
      <c r="L201" s="5">
        <f t="shared" si="124"/>
        <v>89.223593410142797</v>
      </c>
      <c r="M201" s="24">
        <f t="shared" si="125"/>
        <v>477.63151394388302</v>
      </c>
      <c r="N201" s="16">
        <f t="shared" si="126"/>
        <v>0.25532701093333299</v>
      </c>
      <c r="O201" s="17">
        <f t="shared" si="127"/>
        <v>0.294810097815424</v>
      </c>
    </row>
    <row r="202" ht="14.25">
      <c r="A202" s="13">
        <v>18.800000000000001</v>
      </c>
      <c r="B202" s="13">
        <v>4.2439999999999998</v>
      </c>
      <c r="C202" s="18">
        <v>42721</v>
      </c>
      <c r="G202" s="19">
        <f t="shared" si="119"/>
        <v>15</v>
      </c>
      <c r="H202" s="19">
        <f t="shared" si="120"/>
        <v>9.1999999999999993</v>
      </c>
      <c r="I202" s="5">
        <f t="shared" si="121"/>
        <v>996.63599999999997</v>
      </c>
      <c r="J202" s="25">
        <f t="shared" si="122"/>
        <v>3.8495356465000001</v>
      </c>
      <c r="K202" s="23">
        <f t="shared" si="123"/>
        <v>11.1504643535</v>
      </c>
      <c r="L202" s="5">
        <f t="shared" si="124"/>
        <v>89.380672266547094</v>
      </c>
      <c r="M202" s="24">
        <f t="shared" si="125"/>
        <v>477.96686819046602</v>
      </c>
      <c r="N202" s="16">
        <f t="shared" si="126"/>
        <v>0.256635709766667</v>
      </c>
      <c r="O202" s="17">
        <f t="shared" si="127"/>
        <v>0.296569058009444</v>
      </c>
    </row>
    <row r="203" ht="14.25">
      <c r="A203" s="13">
        <v>18.899999999999999</v>
      </c>
      <c r="B203" s="13">
        <v>4.2645999999999997</v>
      </c>
      <c r="C203" s="18">
        <v>42831</v>
      </c>
      <c r="G203" s="19">
        <f t="shared" si="119"/>
        <v>15</v>
      </c>
      <c r="H203" s="19">
        <f t="shared" si="120"/>
        <v>9.1999999999999993</v>
      </c>
      <c r="I203" s="5">
        <f t="shared" si="121"/>
        <v>996.63599999999997</v>
      </c>
      <c r="J203" s="25">
        <f t="shared" si="122"/>
        <v>3.8691199615</v>
      </c>
      <c r="K203" s="23">
        <f t="shared" si="123"/>
        <v>11.130880038500001</v>
      </c>
      <c r="L203" s="5">
        <f t="shared" si="124"/>
        <v>89.537933797937796</v>
      </c>
      <c r="M203" s="24">
        <f t="shared" si="125"/>
        <v>478.35591221769403</v>
      </c>
      <c r="N203" s="16">
        <f t="shared" si="126"/>
        <v>0.25794133076666698</v>
      </c>
      <c r="O203" s="17">
        <f t="shared" si="127"/>
        <v>0.29832696989293001</v>
      </c>
    </row>
    <row r="204" ht="14.25">
      <c r="A204" s="13">
        <v>19</v>
      </c>
      <c r="B204" s="13">
        <v>4.2851999999999997</v>
      </c>
      <c r="C204" s="18">
        <v>42935</v>
      </c>
      <c r="G204" s="19">
        <f t="shared" si="119"/>
        <v>15</v>
      </c>
      <c r="H204" s="19">
        <f t="shared" si="120"/>
        <v>9.1999999999999993</v>
      </c>
      <c r="I204" s="5">
        <f t="shared" si="121"/>
        <v>996.63599999999997</v>
      </c>
      <c r="J204" s="25">
        <f t="shared" si="122"/>
        <v>3.8887596775</v>
      </c>
      <c r="K204" s="23">
        <f t="shared" si="123"/>
        <v>11.1112403225</v>
      </c>
      <c r="L204" s="5">
        <f t="shared" si="124"/>
        <v>89.696196920683605</v>
      </c>
      <c r="M204" s="24">
        <f t="shared" si="125"/>
        <v>478.67135368031802</v>
      </c>
      <c r="N204" s="16">
        <f t="shared" si="126"/>
        <v>0.25925064516666702</v>
      </c>
      <c r="O204" s="17">
        <f t="shared" si="127"/>
        <v>0.300092963492955</v>
      </c>
    </row>
    <row r="205" ht="14.25">
      <c r="A205" s="13">
        <v>19.100000000000001</v>
      </c>
      <c r="B205" s="13">
        <v>4.3059000000000003</v>
      </c>
      <c r="C205" s="18">
        <v>43041</v>
      </c>
      <c r="G205" s="19">
        <f t="shared" si="119"/>
        <v>15</v>
      </c>
      <c r="H205" s="19">
        <f t="shared" si="120"/>
        <v>9.1999999999999993</v>
      </c>
      <c r="I205" s="5">
        <f t="shared" si="121"/>
        <v>996.63599999999997</v>
      </c>
      <c r="J205" s="25">
        <f t="shared" si="122"/>
        <v>3.9084809264999998</v>
      </c>
      <c r="K205" s="23">
        <f t="shared" si="123"/>
        <v>11.091519073500001</v>
      </c>
      <c r="L205" s="5">
        <f t="shared" si="124"/>
        <v>89.855681029406995</v>
      </c>
      <c r="M205" s="24">
        <f t="shared" si="125"/>
        <v>479.001433264014</v>
      </c>
      <c r="N205" s="16">
        <f t="shared" si="126"/>
        <v>0.26056539509999999</v>
      </c>
      <c r="O205" s="17">
        <f t="shared" si="127"/>
        <v>0.30186943224935497</v>
      </c>
    </row>
    <row r="206" ht="14.25">
      <c r="A206" s="13">
        <v>19.199999999999999</v>
      </c>
      <c r="B206" s="13">
        <v>4.3266999999999998</v>
      </c>
      <c r="C206" s="18">
        <v>43147</v>
      </c>
      <c r="G206" s="19">
        <f t="shared" ref="G206:G269" si="128">$G$11</f>
        <v>15</v>
      </c>
      <c r="H206" s="19">
        <f t="shared" ref="H206:H269" si="129">$H$11</f>
        <v>9.1999999999999993</v>
      </c>
      <c r="I206" s="5">
        <f t="shared" si="121"/>
        <v>996.63599999999997</v>
      </c>
      <c r="J206" s="25">
        <f t="shared" si="122"/>
        <v>3.9283021754999998</v>
      </c>
      <c r="K206" s="23">
        <f t="shared" si="123"/>
        <v>11.071697824499999</v>
      </c>
      <c r="L206" s="5">
        <f t="shared" si="124"/>
        <v>90.016546314567506</v>
      </c>
      <c r="M206" s="24">
        <f t="shared" si="125"/>
        <v>479.32298856724202</v>
      </c>
      <c r="N206" s="16">
        <f t="shared" si="126"/>
        <v>0.2618868117</v>
      </c>
      <c r="O206" s="17">
        <f t="shared" si="127"/>
        <v>0.30365809446168102</v>
      </c>
    </row>
    <row r="207" ht="14.25">
      <c r="A207" s="13">
        <v>19.300000000000001</v>
      </c>
      <c r="B207" s="13">
        <v>4.3474000000000004</v>
      </c>
      <c r="C207" s="18">
        <v>43250</v>
      </c>
      <c r="G207" s="19">
        <f t="shared" si="128"/>
        <v>15</v>
      </c>
      <c r="H207" s="19">
        <f t="shared" si="129"/>
        <v>9.1999999999999993</v>
      </c>
      <c r="I207" s="5">
        <f t="shared" si="121"/>
        <v>996.63599999999997</v>
      </c>
      <c r="J207" s="25">
        <f t="shared" si="122"/>
        <v>3.9480511250000001</v>
      </c>
      <c r="K207" s="23">
        <f t="shared" si="123"/>
        <v>11.051948875000001</v>
      </c>
      <c r="L207" s="5">
        <f t="shared" si="124"/>
        <v>90.177398689785406</v>
      </c>
      <c r="M207" s="24">
        <f t="shared" si="125"/>
        <v>479.61019754830301</v>
      </c>
      <c r="N207" s="16">
        <f t="shared" si="126"/>
        <v>0.263203408333333</v>
      </c>
      <c r="O207" s="17">
        <f t="shared" si="127"/>
        <v>0.30544341991131202</v>
      </c>
    </row>
    <row r="208" ht="14.25">
      <c r="A208" s="13">
        <v>19.399999999999999</v>
      </c>
      <c r="B208" s="13">
        <v>4.3681000000000001</v>
      </c>
      <c r="C208" s="18">
        <v>43359</v>
      </c>
      <c r="G208" s="19">
        <f t="shared" si="128"/>
        <v>15</v>
      </c>
      <c r="H208" s="19">
        <f t="shared" si="129"/>
        <v>9.1999999999999993</v>
      </c>
      <c r="I208" s="5">
        <f t="shared" si="121"/>
        <v>996.63599999999997</v>
      </c>
      <c r="J208" s="25">
        <f t="shared" si="122"/>
        <v>3.9677446734999999</v>
      </c>
      <c r="K208" s="23">
        <f t="shared" si="123"/>
        <v>11.0322553265</v>
      </c>
      <c r="L208" s="5">
        <f t="shared" si="124"/>
        <v>90.338373297618801</v>
      </c>
      <c r="M208" s="24">
        <f t="shared" si="125"/>
        <v>479.962151378952</v>
      </c>
      <c r="N208" s="16">
        <f t="shared" si="126"/>
        <v>0.264516311566667</v>
      </c>
      <c r="O208" s="17">
        <f t="shared" si="127"/>
        <v>0.30722691670753</v>
      </c>
    </row>
    <row r="209" ht="14.25">
      <c r="A209" s="13">
        <v>19.5</v>
      </c>
      <c r="B209" s="13">
        <v>4.3895</v>
      </c>
      <c r="C209" s="18">
        <v>43465</v>
      </c>
      <c r="G209" s="19">
        <f t="shared" si="128"/>
        <v>15</v>
      </c>
      <c r="H209" s="19">
        <f t="shared" si="129"/>
        <v>9.1999999999999993</v>
      </c>
      <c r="I209" s="5">
        <f t="shared" si="121"/>
        <v>996.63599999999997</v>
      </c>
      <c r="J209" s="25">
        <f t="shared" si="122"/>
        <v>3.9881659224999999</v>
      </c>
      <c r="K209" s="23">
        <f t="shared" si="123"/>
        <v>11.0118340775</v>
      </c>
      <c r="L209" s="5">
        <f t="shared" si="124"/>
        <v>90.505904192325502</v>
      </c>
      <c r="M209" s="24">
        <f t="shared" si="125"/>
        <v>480.24491206271699</v>
      </c>
      <c r="N209" s="16">
        <f t="shared" si="126"/>
        <v>0.26587772816666699</v>
      </c>
      <c r="O209" s="17">
        <f t="shared" si="127"/>
        <v>0.30907968136180802</v>
      </c>
    </row>
    <row r="210" ht="14.25">
      <c r="A210" s="13">
        <v>19.600000000000001</v>
      </c>
      <c r="B210" s="13">
        <v>4.4101999999999997</v>
      </c>
      <c r="C210" s="18">
        <v>43574</v>
      </c>
      <c r="G210" s="19">
        <f t="shared" si="128"/>
        <v>15</v>
      </c>
      <c r="H210" s="19">
        <f t="shared" si="129"/>
        <v>9.1999999999999993</v>
      </c>
      <c r="I210" s="5">
        <f t="shared" si="121"/>
        <v>996.63599999999997</v>
      </c>
      <c r="J210" s="25">
        <f t="shared" si="122"/>
        <v>4.0078594709999997</v>
      </c>
      <c r="K210" s="23">
        <f t="shared" si="123"/>
        <v>10.992140529</v>
      </c>
      <c r="L210" s="5">
        <f t="shared" si="124"/>
        <v>90.668054813402904</v>
      </c>
      <c r="M210" s="24">
        <f t="shared" si="125"/>
        <v>480.588230217096</v>
      </c>
      <c r="N210" s="16">
        <f t="shared" si="126"/>
        <v>0.26719063139999999</v>
      </c>
      <c r="O210" s="17">
        <f t="shared" si="127"/>
        <v>0.31086968104236801</v>
      </c>
    </row>
    <row r="211" ht="14.25">
      <c r="A211" s="13">
        <v>19.699999999999999</v>
      </c>
      <c r="B211" s="13">
        <v>4.431</v>
      </c>
      <c r="C211" s="18">
        <v>43683</v>
      </c>
      <c r="G211" s="19">
        <f t="shared" si="128"/>
        <v>15</v>
      </c>
      <c r="H211" s="19">
        <f t="shared" si="129"/>
        <v>9.1999999999999993</v>
      </c>
      <c r="I211" s="5">
        <f t="shared" si="121"/>
        <v>996.63599999999997</v>
      </c>
      <c r="J211" s="25">
        <f t="shared" si="122"/>
        <v>4.0276530194999998</v>
      </c>
      <c r="K211" s="23">
        <f t="shared" si="123"/>
        <v>10.972346980499999</v>
      </c>
      <c r="L211" s="5">
        <f t="shared" si="124"/>
        <v>90.831615311766598</v>
      </c>
      <c r="M211" s="24">
        <f t="shared" si="125"/>
        <v>480.92285764229001</v>
      </c>
      <c r="N211" s="16">
        <f t="shared" si="126"/>
        <v>0.26851020129999997</v>
      </c>
      <c r="O211" s="17">
        <f t="shared" si="127"/>
        <v>0.31267200434715697</v>
      </c>
    </row>
    <row r="212" ht="14.25">
      <c r="A212" s="13">
        <v>19.800000000000001</v>
      </c>
      <c r="B212" s="13">
        <v>4.4516999999999998</v>
      </c>
      <c r="C212" s="18">
        <v>43791</v>
      </c>
      <c r="G212" s="19">
        <f t="shared" si="128"/>
        <v>15</v>
      </c>
      <c r="H212" s="19">
        <f t="shared" si="129"/>
        <v>9.1999999999999993</v>
      </c>
      <c r="I212" s="5">
        <f t="shared" si="121"/>
        <v>996.63599999999997</v>
      </c>
      <c r="J212" s="25">
        <f t="shared" si="122"/>
        <v>4.0473558015000002</v>
      </c>
      <c r="K212" s="23">
        <f t="shared" si="123"/>
        <v>10.9526441985</v>
      </c>
      <c r="L212" s="5">
        <f t="shared" si="124"/>
        <v>90.995012887982995</v>
      </c>
      <c r="M212" s="24">
        <f t="shared" si="125"/>
        <v>481.246154159105</v>
      </c>
      <c r="N212" s="16">
        <f t="shared" si="126"/>
        <v>0.2698237201</v>
      </c>
      <c r="O212" s="17">
        <f t="shared" si="127"/>
        <v>0.31446929467606899</v>
      </c>
    </row>
    <row r="213" ht="14.25">
      <c r="A213" s="13">
        <v>19.899999999999999</v>
      </c>
      <c r="B213" s="13">
        <v>4.4722</v>
      </c>
      <c r="C213" s="18">
        <v>43891</v>
      </c>
      <c r="G213" s="19">
        <f t="shared" si="128"/>
        <v>15</v>
      </c>
      <c r="H213" s="19">
        <f t="shared" si="129"/>
        <v>9.1999999999999993</v>
      </c>
      <c r="I213" s="5">
        <f t="shared" si="121"/>
        <v>996.63599999999997</v>
      </c>
      <c r="J213" s="25">
        <f t="shared" si="122"/>
        <v>4.0669324514999996</v>
      </c>
      <c r="K213" s="23">
        <f t="shared" si="123"/>
        <v>10.9330675485</v>
      </c>
      <c r="L213" s="5">
        <f t="shared" si="124"/>
        <v>91.157947719506794</v>
      </c>
      <c r="M213" s="24">
        <f t="shared" si="125"/>
        <v>481.48297650417402</v>
      </c>
      <c r="N213" s="16">
        <f t="shared" si="126"/>
        <v>0.2711288301</v>
      </c>
      <c r="O213" s="17">
        <f t="shared" si="127"/>
        <v>0.31625828426411901</v>
      </c>
    </row>
    <row r="214" ht="14.25">
      <c r="A214" s="13">
        <v>20</v>
      </c>
      <c r="B214" s="13">
        <v>4.4928999999999997</v>
      </c>
      <c r="C214" s="18">
        <v>43997</v>
      </c>
      <c r="G214" s="19">
        <f t="shared" si="128"/>
        <v>15</v>
      </c>
      <c r="H214" s="19">
        <f t="shared" si="129"/>
        <v>9.1999999999999993</v>
      </c>
      <c r="I214" s="5">
        <f t="shared" si="121"/>
        <v>996.63599999999997</v>
      </c>
      <c r="J214" s="25">
        <f t="shared" si="122"/>
        <v>4.0866537005000003</v>
      </c>
      <c r="K214" s="23">
        <f t="shared" si="123"/>
        <v>10.913346299500001</v>
      </c>
      <c r="L214" s="5">
        <f t="shared" si="124"/>
        <v>91.322677082615897</v>
      </c>
      <c r="M214" s="24">
        <f t="shared" si="125"/>
        <v>481.77518887447502</v>
      </c>
      <c r="N214" s="16">
        <f t="shared" si="126"/>
        <v>0.27244358003333302</v>
      </c>
      <c r="O214" s="17">
        <f t="shared" si="127"/>
        <v>0.31806372972479902</v>
      </c>
    </row>
    <row r="215" ht="14.25">
      <c r="A215" s="13">
        <v>20.100000000000001</v>
      </c>
      <c r="B215" s="13">
        <v>4.5134999999999996</v>
      </c>
      <c r="C215" s="18">
        <v>44101</v>
      </c>
      <c r="G215" s="19">
        <f t="shared" si="128"/>
        <v>15</v>
      </c>
      <c r="H215" s="19">
        <f t="shared" si="129"/>
        <v>9.1999999999999993</v>
      </c>
      <c r="I215" s="5">
        <f t="shared" si="121"/>
        <v>996.63599999999997</v>
      </c>
      <c r="J215" s="25">
        <f t="shared" si="122"/>
        <v>4.1062934164999998</v>
      </c>
      <c r="K215" s="23">
        <f t="shared" si="123"/>
        <v>10.8937065835</v>
      </c>
      <c r="L215" s="5">
        <f t="shared" si="124"/>
        <v>91.487318146565499</v>
      </c>
      <c r="M215" s="24">
        <f t="shared" si="125"/>
        <v>482.04495326170598</v>
      </c>
      <c r="N215" s="16">
        <f t="shared" si="126"/>
        <v>0.273752894433333</v>
      </c>
      <c r="O215" s="17">
        <f t="shared" si="127"/>
        <v>0.31986495627433098</v>
      </c>
    </row>
    <row r="216" ht="14.25">
      <c r="A216" s="13">
        <v>20.199999999999999</v>
      </c>
      <c r="B216" s="13">
        <v>4.5342000000000002</v>
      </c>
      <c r="C216" s="18">
        <v>44209</v>
      </c>
      <c r="G216" s="19">
        <f t="shared" si="128"/>
        <v>15</v>
      </c>
      <c r="H216" s="19">
        <f t="shared" si="129"/>
        <v>9.1999999999999993</v>
      </c>
      <c r="I216" s="5">
        <f t="shared" si="121"/>
        <v>996.63599999999997</v>
      </c>
      <c r="J216" s="25">
        <f t="shared" si="122"/>
        <v>4.1259961985000002</v>
      </c>
      <c r="K216" s="23">
        <f t="shared" si="123"/>
        <v>10.874003801500001</v>
      </c>
      <c r="L216" s="5">
        <f t="shared" si="124"/>
        <v>91.653085486554701</v>
      </c>
      <c r="M216" s="24">
        <f t="shared" si="125"/>
        <v>482.35146438671001</v>
      </c>
      <c r="N216" s="16">
        <f t="shared" si="126"/>
        <v>0.27506641323333297</v>
      </c>
      <c r="O216" s="17">
        <f t="shared" si="127"/>
        <v>0.321675232783177</v>
      </c>
    </row>
    <row r="217" ht="14.25">
      <c r="A217" s="13">
        <v>20.300000000000001</v>
      </c>
      <c r="B217" s="13">
        <v>4.5556000000000001</v>
      </c>
      <c r="C217" s="18">
        <v>44316</v>
      </c>
      <c r="G217" s="19">
        <f t="shared" si="128"/>
        <v>15</v>
      </c>
      <c r="H217" s="19">
        <f t="shared" si="129"/>
        <v>9.1999999999999993</v>
      </c>
      <c r="I217" s="5">
        <f t="shared" si="121"/>
        <v>996.63599999999997</v>
      </c>
      <c r="J217" s="25">
        <f t="shared" si="122"/>
        <v>4.146408214</v>
      </c>
      <c r="K217" s="23">
        <f t="shared" si="123"/>
        <v>10.853591786000001</v>
      </c>
      <c r="L217" s="5">
        <f t="shared" si="124"/>
        <v>91.825454619138696</v>
      </c>
      <c r="M217" s="24">
        <f t="shared" si="125"/>
        <v>482.61127792732401</v>
      </c>
      <c r="N217" s="16">
        <f t="shared" si="126"/>
        <v>0.276427214266667</v>
      </c>
      <c r="O217" s="17">
        <f t="shared" si="127"/>
        <v>0.32355413571312203</v>
      </c>
    </row>
    <row r="218" ht="14.25">
      <c r="A218" s="13">
        <v>20.399999999999999</v>
      </c>
      <c r="B218" s="13">
        <v>4.5763999999999996</v>
      </c>
      <c r="C218" s="18">
        <v>44421</v>
      </c>
      <c r="G218" s="19">
        <f t="shared" si="128"/>
        <v>15</v>
      </c>
      <c r="H218" s="19">
        <f t="shared" si="129"/>
        <v>9.1999999999999993</v>
      </c>
      <c r="I218" s="5">
        <f t="shared" si="121"/>
        <v>996.63599999999997</v>
      </c>
      <c r="J218" s="25">
        <f t="shared" si="122"/>
        <v>4.1662386964999998</v>
      </c>
      <c r="K218" s="23">
        <f t="shared" si="123"/>
        <v>10.833761303499999</v>
      </c>
      <c r="L218" s="5">
        <f t="shared" si="124"/>
        <v>91.993535031828898</v>
      </c>
      <c r="M218" s="24">
        <f t="shared" si="125"/>
        <v>482.870888531795</v>
      </c>
      <c r="N218" s="16">
        <f t="shared" si="126"/>
        <v>0.27774924643333299</v>
      </c>
      <c r="O218" s="17">
        <f t="shared" si="127"/>
        <v>0.32538289627646599</v>
      </c>
    </row>
    <row r="219" ht="14.25">
      <c r="A219" s="13">
        <v>20.5</v>
      </c>
      <c r="B219" s="13">
        <v>4.5971000000000002</v>
      </c>
      <c r="C219" s="18">
        <v>44524</v>
      </c>
      <c r="G219" s="19">
        <f t="shared" si="128"/>
        <v>15</v>
      </c>
      <c r="H219" s="19">
        <f t="shared" si="129"/>
        <v>9.1999999999999993</v>
      </c>
      <c r="I219" s="5">
        <f t="shared" si="121"/>
        <v>996.63599999999997</v>
      </c>
      <c r="J219" s="25">
        <f t="shared" si="122"/>
        <v>4.1859876460000001</v>
      </c>
      <c r="K219" s="23">
        <f t="shared" si="123"/>
        <v>10.814012354000001</v>
      </c>
      <c r="L219" s="5">
        <f t="shared" si="124"/>
        <v>92.161537029440694</v>
      </c>
      <c r="M219" s="24">
        <f t="shared" si="125"/>
        <v>483.10826224368401</v>
      </c>
      <c r="N219" s="16">
        <f t="shared" si="126"/>
        <v>0.27906584306666699</v>
      </c>
      <c r="O219" s="17">
        <f t="shared" si="127"/>
        <v>0.32720746773505999</v>
      </c>
    </row>
    <row r="220" ht="14.25">
      <c r="A220" s="13">
        <v>20.600000000000001</v>
      </c>
      <c r="B220" s="13">
        <v>4.6177999999999999</v>
      </c>
      <c r="C220" s="18">
        <v>44630</v>
      </c>
      <c r="G220" s="19">
        <f t="shared" si="128"/>
        <v>15</v>
      </c>
      <c r="H220" s="19">
        <f t="shared" si="129"/>
        <v>9.1999999999999993</v>
      </c>
      <c r="I220" s="5">
        <f t="shared" si="121"/>
        <v>996.63599999999997</v>
      </c>
      <c r="J220" s="25">
        <f t="shared" si="122"/>
        <v>4.2057088949999999</v>
      </c>
      <c r="K220" s="23">
        <f t="shared" si="123"/>
        <v>10.794291104999999</v>
      </c>
      <c r="L220" s="5">
        <f t="shared" si="124"/>
        <v>92.329916833385198</v>
      </c>
      <c r="M220" s="24">
        <f t="shared" si="125"/>
        <v>483.37528647986801</v>
      </c>
      <c r="N220" s="16">
        <f t="shared" si="126"/>
        <v>0.28038059300000001</v>
      </c>
      <c r="O220" s="17">
        <f t="shared" si="127"/>
        <v>0.32903280811989299</v>
      </c>
    </row>
    <row r="221" ht="14.25">
      <c r="A221" s="13">
        <v>20.699999999999999</v>
      </c>
      <c r="B221" s="13">
        <v>4.6383999999999999</v>
      </c>
      <c r="C221" s="18">
        <v>44732</v>
      </c>
      <c r="G221" s="19">
        <f t="shared" si="128"/>
        <v>15</v>
      </c>
      <c r="H221" s="19">
        <f t="shared" si="129"/>
        <v>9.1999999999999993</v>
      </c>
      <c r="I221" s="5">
        <f t="shared" si="121"/>
        <v>996.63599999999997</v>
      </c>
      <c r="J221" s="25">
        <f t="shared" si="122"/>
        <v>4.2253670779999997</v>
      </c>
      <c r="K221" s="23">
        <f t="shared" si="123"/>
        <v>10.774632922</v>
      </c>
      <c r="L221" s="5">
        <f t="shared" si="124"/>
        <v>92.4983716118101</v>
      </c>
      <c r="M221" s="24">
        <f t="shared" si="125"/>
        <v>483.59770253824303</v>
      </c>
      <c r="N221" s="16">
        <f t="shared" si="126"/>
        <v>0.281691138533333</v>
      </c>
      <c r="O221" s="17">
        <f t="shared" si="127"/>
        <v>0.33085563325651601</v>
      </c>
    </row>
    <row r="222" ht="14.25">
      <c r="A222" s="13">
        <v>20.800000000000001</v>
      </c>
      <c r="B222" s="13">
        <v>4.6590999999999996</v>
      </c>
      <c r="C222" s="18">
        <v>44833</v>
      </c>
      <c r="G222" s="19">
        <f t="shared" si="128"/>
        <v>15</v>
      </c>
      <c r="H222" s="19">
        <f t="shared" si="129"/>
        <v>9.1999999999999993</v>
      </c>
      <c r="I222" s="5">
        <f t="shared" si="121"/>
        <v>996.63599999999997</v>
      </c>
      <c r="J222" s="25">
        <f t="shared" si="122"/>
        <v>4.2451344945000002</v>
      </c>
      <c r="K222" s="23">
        <f t="shared" si="123"/>
        <v>10.7548655055</v>
      </c>
      <c r="L222" s="5">
        <f t="shared" si="124"/>
        <v>92.668383392644401</v>
      </c>
      <c r="M222" s="24">
        <f t="shared" si="125"/>
        <v>483.80038971909698</v>
      </c>
      <c r="N222" s="16">
        <f t="shared" si="126"/>
        <v>0.2830089663</v>
      </c>
      <c r="O222" s="17">
        <f t="shared" si="127"/>
        <v>0.33269194376056899</v>
      </c>
    </row>
    <row r="223" ht="14.25">
      <c r="A223" s="13">
        <v>20.899999999999999</v>
      </c>
      <c r="B223" s="13">
        <v>4.6797000000000004</v>
      </c>
      <c r="C223" s="18">
        <v>44938</v>
      </c>
      <c r="G223" s="19">
        <f t="shared" si="128"/>
        <v>15</v>
      </c>
      <c r="H223" s="19">
        <f t="shared" si="129"/>
        <v>9.1999999999999993</v>
      </c>
      <c r="I223" s="5">
        <f t="shared" si="121"/>
        <v>996.63599999999997</v>
      </c>
      <c r="J223" s="25">
        <f t="shared" si="122"/>
        <v>4.2647649769999996</v>
      </c>
      <c r="K223" s="23">
        <f t="shared" si="123"/>
        <v>10.735235023</v>
      </c>
      <c r="L223" s="5">
        <f t="shared" si="124"/>
        <v>92.837837072474898</v>
      </c>
      <c r="M223" s="24">
        <f t="shared" si="125"/>
        <v>484.04833004584799</v>
      </c>
      <c r="N223" s="16">
        <f t="shared" si="126"/>
        <v>0.28431766513333301</v>
      </c>
      <c r="O223" s="17">
        <f t="shared" si="127"/>
        <v>0.33451887685788001</v>
      </c>
    </row>
    <row r="224" ht="14.25">
      <c r="A224" s="13">
        <v>21</v>
      </c>
      <c r="B224" s="13">
        <v>4.7003000000000004</v>
      </c>
      <c r="C224" s="18">
        <v>45045</v>
      </c>
      <c r="G224" s="19">
        <f t="shared" si="128"/>
        <v>15</v>
      </c>
      <c r="H224" s="19">
        <f t="shared" si="129"/>
        <v>9.1999999999999993</v>
      </c>
      <c r="I224" s="5">
        <f t="shared" si="121"/>
        <v>996.63599999999997</v>
      </c>
      <c r="J224" s="25">
        <f t="shared" si="122"/>
        <v>4.2843769925000004</v>
      </c>
      <c r="K224" s="23">
        <f t="shared" si="123"/>
        <v>10.7156230075</v>
      </c>
      <c r="L224" s="5">
        <f t="shared" si="124"/>
        <v>93.007751327425595</v>
      </c>
      <c r="M224" s="24">
        <f t="shared" si="125"/>
        <v>484.31447225751202</v>
      </c>
      <c r="N224" s="16">
        <f t="shared" si="126"/>
        <v>0.28562513283333302</v>
      </c>
      <c r="O224" s="17">
        <f t="shared" si="127"/>
        <v>0.336347430376503</v>
      </c>
    </row>
    <row r="225" ht="14.25">
      <c r="A225" s="13">
        <v>21.100000000000001</v>
      </c>
      <c r="B225" s="13">
        <v>4.7215999999999996</v>
      </c>
      <c r="C225" s="18">
        <v>45150</v>
      </c>
      <c r="G225" s="19">
        <f t="shared" si="128"/>
        <v>15</v>
      </c>
      <c r="H225" s="19">
        <f t="shared" si="129"/>
        <v>9.1999999999999993</v>
      </c>
      <c r="I225" s="5">
        <f t="shared" si="121"/>
        <v>996.63599999999997</v>
      </c>
      <c r="J225" s="25">
        <f t="shared" si="122"/>
        <v>4.3047074749999998</v>
      </c>
      <c r="K225" s="23">
        <f t="shared" si="123"/>
        <v>10.695292524999999</v>
      </c>
      <c r="L225" s="5">
        <f t="shared" si="124"/>
        <v>93.184548030863695</v>
      </c>
      <c r="M225" s="24">
        <f t="shared" si="125"/>
        <v>484.52239082648998</v>
      </c>
      <c r="N225" s="16">
        <f t="shared" si="126"/>
        <v>0.286980498333333</v>
      </c>
      <c r="O225" s="17">
        <f t="shared" si="127"/>
        <v>0.33824650737573603</v>
      </c>
    </row>
    <row r="226" ht="14.25">
      <c r="A226" s="13">
        <v>21.199999999999999</v>
      </c>
      <c r="B226" s="13">
        <v>4.7422000000000004</v>
      </c>
      <c r="C226" s="18">
        <v>45257</v>
      </c>
      <c r="G226" s="19">
        <f t="shared" si="128"/>
        <v>15</v>
      </c>
      <c r="H226" s="19">
        <f t="shared" si="129"/>
        <v>9.1999999999999993</v>
      </c>
      <c r="I226" s="5">
        <f t="shared" si="121"/>
        <v>996.63599999999997</v>
      </c>
      <c r="J226" s="25">
        <f t="shared" si="122"/>
        <v>4.3243194904999998</v>
      </c>
      <c r="K226" s="23">
        <f t="shared" si="123"/>
        <v>10.675680509499999</v>
      </c>
      <c r="L226" s="5">
        <f t="shared" si="124"/>
        <v>93.3557349447766</v>
      </c>
      <c r="M226" s="24">
        <f t="shared" si="125"/>
        <v>484.78007298396</v>
      </c>
      <c r="N226" s="16">
        <f t="shared" si="126"/>
        <v>0.28828796603333301</v>
      </c>
      <c r="O226" s="17">
        <f t="shared" si="127"/>
        <v>0.340081896056808</v>
      </c>
    </row>
    <row r="227" ht="14.25">
      <c r="A227" s="13">
        <v>21.300000000000001</v>
      </c>
      <c r="B227" s="13">
        <v>4.7629000000000001</v>
      </c>
      <c r="C227" s="18">
        <v>45365</v>
      </c>
      <c r="G227" s="19">
        <f t="shared" si="128"/>
        <v>15</v>
      </c>
      <c r="H227" s="19">
        <f t="shared" si="129"/>
        <v>9.1999999999999993</v>
      </c>
      <c r="I227" s="5">
        <f t="shared" si="121"/>
        <v>996.63599999999997</v>
      </c>
      <c r="J227" s="25">
        <f t="shared" si="122"/>
        <v>4.3440222725000002</v>
      </c>
      <c r="K227" s="23">
        <f t="shared" si="123"/>
        <v>10.6559777275</v>
      </c>
      <c r="L227" s="5">
        <f t="shared" si="124"/>
        <v>93.528348640216294</v>
      </c>
      <c r="M227" s="24">
        <f t="shared" si="125"/>
        <v>485.040104519642</v>
      </c>
      <c r="N227" s="16">
        <f t="shared" si="126"/>
        <v>0.28960148483333298</v>
      </c>
      <c r="O227" s="17">
        <f t="shared" si="127"/>
        <v>0.34192917744337298</v>
      </c>
    </row>
    <row r="228" ht="14.25">
      <c r="A228" s="13">
        <v>21.399999999999999</v>
      </c>
      <c r="B228" s="13">
        <v>4.7835999999999999</v>
      </c>
      <c r="C228" s="18">
        <v>45468</v>
      </c>
      <c r="G228" s="19">
        <f t="shared" si="128"/>
        <v>15</v>
      </c>
      <c r="H228" s="19">
        <f t="shared" si="129"/>
        <v>9.1999999999999993</v>
      </c>
      <c r="I228" s="5">
        <f t="shared" ref="I228:I291" si="130">(3.14*POWER(H228,2)*0.25*G228)</f>
        <v>996.63599999999997</v>
      </c>
      <c r="J228" s="25">
        <f t="shared" ref="J228:J291" si="131">B228-C228/(2*10^5/1.8467)</f>
        <v>4.3637712219999996</v>
      </c>
      <c r="K228" s="23">
        <f t="shared" ref="K228:K291" si="132">G228-J228</f>
        <v>10.636228778</v>
      </c>
      <c r="L228" s="5">
        <f t="shared" ref="L228:L291" si="133">I228/K228</f>
        <v>93.702008559786194</v>
      </c>
      <c r="M228" s="24">
        <f t="shared" ref="M228:M291" si="134">C228/L228</f>
        <v>485.24039877959899</v>
      </c>
      <c r="N228" s="16">
        <f t="shared" ref="N228:N291" si="135">J228/G228</f>
        <v>0.29091808146666698</v>
      </c>
      <c r="O228" s="17">
        <f t="shared" ref="O228:O291" si="136">LN(L228/(3.14*H228^2/4))</f>
        <v>0.34378421817465699</v>
      </c>
    </row>
    <row r="229" ht="14.25">
      <c r="A229" s="13">
        <v>21.5</v>
      </c>
      <c r="B229" s="13">
        <v>4.8041999999999998</v>
      </c>
      <c r="C229" s="18">
        <v>45579</v>
      </c>
      <c r="G229" s="19">
        <f t="shared" si="128"/>
        <v>15</v>
      </c>
      <c r="H229" s="19">
        <f t="shared" si="129"/>
        <v>9.1999999999999993</v>
      </c>
      <c r="I229" s="5">
        <f t="shared" si="130"/>
        <v>996.63599999999997</v>
      </c>
      <c r="J229" s="25">
        <f t="shared" si="131"/>
        <v>4.3833463034999998</v>
      </c>
      <c r="K229" s="23">
        <f t="shared" si="132"/>
        <v>10.6166536965</v>
      </c>
      <c r="L229" s="5">
        <f t="shared" si="133"/>
        <v>93.874777165290894</v>
      </c>
      <c r="M229" s="24">
        <f t="shared" si="134"/>
        <v>485.529781016112</v>
      </c>
      <c r="N229" s="16">
        <f t="shared" si="135"/>
        <v>0.29222308689999998</v>
      </c>
      <c r="O229" s="17">
        <f t="shared" si="136"/>
        <v>0.34562632943264199</v>
      </c>
    </row>
    <row r="230" ht="14.25">
      <c r="A230" s="13">
        <v>21.600000000000001</v>
      </c>
      <c r="B230" s="13">
        <v>4.8249000000000004</v>
      </c>
      <c r="C230" s="18">
        <v>45684</v>
      </c>
      <c r="G230" s="19">
        <f t="shared" si="128"/>
        <v>15</v>
      </c>
      <c r="H230" s="19">
        <f t="shared" si="129"/>
        <v>9.1999999999999993</v>
      </c>
      <c r="I230" s="5">
        <f t="shared" si="130"/>
        <v>996.63599999999997</v>
      </c>
      <c r="J230" s="25">
        <f t="shared" si="131"/>
        <v>4.4030767859999997</v>
      </c>
      <c r="K230" s="23">
        <f t="shared" si="132"/>
        <v>10.596923214</v>
      </c>
      <c r="L230" s="5">
        <f t="shared" si="133"/>
        <v>94.049563243348402</v>
      </c>
      <c r="M230" s="24">
        <f t="shared" si="134"/>
        <v>485.74388252920397</v>
      </c>
      <c r="N230" s="16">
        <f t="shared" si="135"/>
        <v>0.29353845239999998</v>
      </c>
      <c r="O230" s="17">
        <f t="shared" si="136"/>
        <v>0.34748650494878602</v>
      </c>
    </row>
    <row r="231" ht="14.25">
      <c r="A231" s="13">
        <v>21.699999999999999</v>
      </c>
      <c r="B231" s="13">
        <v>4.8456000000000001</v>
      </c>
      <c r="C231" s="18">
        <v>45794</v>
      </c>
      <c r="G231" s="19">
        <f t="shared" si="128"/>
        <v>15</v>
      </c>
      <c r="H231" s="19">
        <f t="shared" si="129"/>
        <v>9.1999999999999993</v>
      </c>
      <c r="I231" s="5">
        <f t="shared" si="130"/>
        <v>996.63599999999997</v>
      </c>
      <c r="J231" s="25">
        <f t="shared" si="131"/>
        <v>4.4227611009999999</v>
      </c>
      <c r="K231" s="23">
        <f t="shared" si="132"/>
        <v>10.577238898999999</v>
      </c>
      <c r="L231" s="5">
        <f t="shared" si="133"/>
        <v>94.224590133274205</v>
      </c>
      <c r="M231" s="24">
        <f t="shared" si="134"/>
        <v>486.009012458717</v>
      </c>
      <c r="N231" s="16">
        <f t="shared" si="135"/>
        <v>0.29485074006666701</v>
      </c>
      <c r="O231" s="17">
        <f t="shared" si="136"/>
        <v>0.34934578236108998</v>
      </c>
    </row>
    <row r="232" ht="14.25">
      <c r="A232" s="13">
        <v>21.800000000000001</v>
      </c>
      <c r="B232" s="13">
        <v>4.8662000000000001</v>
      </c>
      <c r="C232" s="18">
        <v>45895</v>
      </c>
      <c r="G232" s="19">
        <f t="shared" si="128"/>
        <v>15</v>
      </c>
      <c r="H232" s="19">
        <f t="shared" si="129"/>
        <v>9.1999999999999993</v>
      </c>
      <c r="I232" s="5">
        <f t="shared" si="130"/>
        <v>996.63599999999997</v>
      </c>
      <c r="J232" s="25">
        <f t="shared" si="131"/>
        <v>4.4424285174999998</v>
      </c>
      <c r="K232" s="23">
        <f t="shared" si="132"/>
        <v>10.5575714825</v>
      </c>
      <c r="L232" s="5">
        <f t="shared" si="133"/>
        <v>94.400118592803494</v>
      </c>
      <c r="M232" s="24">
        <f t="shared" si="134"/>
        <v>486.17523668554799</v>
      </c>
      <c r="N232" s="16">
        <f t="shared" si="135"/>
        <v>0.29616190116666702</v>
      </c>
      <c r="O232" s="17">
        <f t="shared" si="136"/>
        <v>0.35120692252010299</v>
      </c>
    </row>
    <row r="233" ht="14.25">
      <c r="A233" s="13">
        <v>21.899999999999999</v>
      </c>
      <c r="B233" s="13">
        <v>4.8875999999999999</v>
      </c>
      <c r="C233" s="18">
        <v>46008</v>
      </c>
      <c r="G233" s="19">
        <f t="shared" si="128"/>
        <v>15</v>
      </c>
      <c r="H233" s="19">
        <f t="shared" si="129"/>
        <v>9.1999999999999993</v>
      </c>
      <c r="I233" s="5">
        <f t="shared" si="130"/>
        <v>996.63599999999997</v>
      </c>
      <c r="J233" s="25">
        <f t="shared" si="131"/>
        <v>4.4627851319999996</v>
      </c>
      <c r="K233" s="23">
        <f t="shared" si="132"/>
        <v>10.537214868</v>
      </c>
      <c r="L233" s="5">
        <f t="shared" si="133"/>
        <v>94.582488113309694</v>
      </c>
      <c r="M233" s="24">
        <f t="shared" si="134"/>
        <v>486.43254071390601</v>
      </c>
      <c r="N233" s="16">
        <f t="shared" si="135"/>
        <v>0.29751900879999998</v>
      </c>
      <c r="O233" s="17">
        <f t="shared" si="136"/>
        <v>0.35313693693036802</v>
      </c>
    </row>
    <row r="234" ht="14.25">
      <c r="A234" s="13">
        <v>22</v>
      </c>
      <c r="B234" s="13">
        <v>4.9081999999999999</v>
      </c>
      <c r="C234" s="18">
        <v>46111</v>
      </c>
      <c r="G234" s="19">
        <f t="shared" si="128"/>
        <v>15</v>
      </c>
      <c r="H234" s="19">
        <f t="shared" si="129"/>
        <v>9.1999999999999993</v>
      </c>
      <c r="I234" s="5">
        <f t="shared" si="130"/>
        <v>996.63599999999997</v>
      </c>
      <c r="J234" s="25">
        <f t="shared" si="131"/>
        <v>4.4824340815000001</v>
      </c>
      <c r="K234" s="23">
        <f t="shared" si="132"/>
        <v>10.517565918500001</v>
      </c>
      <c r="L234" s="5">
        <f t="shared" si="133"/>
        <v>94.759187413026297</v>
      </c>
      <c r="M234" s="24">
        <f t="shared" si="134"/>
        <v>486.61244633743303</v>
      </c>
      <c r="N234" s="16">
        <f t="shared" si="135"/>
        <v>0.298828938766667</v>
      </c>
      <c r="O234" s="17">
        <f t="shared" si="136"/>
        <v>0.35500339713277501</v>
      </c>
    </row>
    <row r="235" ht="14.25">
      <c r="A235" s="13">
        <v>22.100000000000001</v>
      </c>
      <c r="B235" s="13">
        <v>4.9288999999999996</v>
      </c>
      <c r="C235" s="18">
        <v>46218</v>
      </c>
      <c r="G235" s="19">
        <f t="shared" si="128"/>
        <v>15</v>
      </c>
      <c r="H235" s="19">
        <f t="shared" si="129"/>
        <v>9.1999999999999993</v>
      </c>
      <c r="I235" s="5">
        <f t="shared" si="130"/>
        <v>996.63599999999997</v>
      </c>
      <c r="J235" s="25">
        <f t="shared" si="131"/>
        <v>4.5021460969999998</v>
      </c>
      <c r="K235" s="23">
        <f t="shared" si="132"/>
        <v>10.497853902999999</v>
      </c>
      <c r="L235" s="5">
        <f t="shared" si="133"/>
        <v>94.937118501448097</v>
      </c>
      <c r="M235" s="24">
        <f t="shared" si="134"/>
        <v>486.82749939682498</v>
      </c>
      <c r="N235" s="16">
        <f t="shared" si="135"/>
        <v>0.30014307313333299</v>
      </c>
      <c r="O235" s="17">
        <f t="shared" si="136"/>
        <v>0.35687935501973</v>
      </c>
    </row>
    <row r="236" ht="14.25">
      <c r="A236" s="13">
        <v>22.199999999999999</v>
      </c>
      <c r="B236" s="13">
        <v>4.9493999999999998</v>
      </c>
      <c r="C236" s="18">
        <v>46325</v>
      </c>
      <c r="G236" s="19">
        <f t="shared" si="128"/>
        <v>15</v>
      </c>
      <c r="H236" s="19">
        <f t="shared" si="129"/>
        <v>9.1999999999999993</v>
      </c>
      <c r="I236" s="5">
        <f t="shared" si="130"/>
        <v>996.63599999999997</v>
      </c>
      <c r="J236" s="25">
        <f t="shared" si="131"/>
        <v>4.5216581124999999</v>
      </c>
      <c r="K236" s="23">
        <f t="shared" si="132"/>
        <v>10.478341887499999</v>
      </c>
      <c r="L236" s="5">
        <f t="shared" si="133"/>
        <v>95.113903583249495</v>
      </c>
      <c r="M236" s="24">
        <f t="shared" si="134"/>
        <v>487.04761611906201</v>
      </c>
      <c r="N236" s="16">
        <f t="shared" si="135"/>
        <v>0.30144387416666701</v>
      </c>
      <c r="O236" s="17">
        <f t="shared" si="136"/>
        <v>0.358739751568522</v>
      </c>
    </row>
    <row r="237" ht="14.25">
      <c r="A237" s="13">
        <v>22.300000000000001</v>
      </c>
      <c r="B237" s="13">
        <v>4.9701000000000004</v>
      </c>
      <c r="C237" s="18">
        <v>46432</v>
      </c>
      <c r="G237" s="19">
        <f t="shared" si="128"/>
        <v>15</v>
      </c>
      <c r="H237" s="19">
        <f t="shared" si="129"/>
        <v>9.1999999999999993</v>
      </c>
      <c r="I237" s="5">
        <f t="shared" si="130"/>
        <v>996.63599999999997</v>
      </c>
      <c r="J237" s="25">
        <f t="shared" si="131"/>
        <v>4.5413701279999996</v>
      </c>
      <c r="K237" s="23">
        <f t="shared" si="132"/>
        <v>10.458629871999999</v>
      </c>
      <c r="L237" s="5">
        <f t="shared" si="133"/>
        <v>95.293170539308306</v>
      </c>
      <c r="M237" s="24">
        <f t="shared" si="134"/>
        <v>487.25422543105401</v>
      </c>
      <c r="N237" s="16">
        <f t="shared" si="135"/>
        <v>0.30275800853333301</v>
      </c>
      <c r="O237" s="17">
        <f t="shared" si="136"/>
        <v>0.360622738425527</v>
      </c>
    </row>
    <row r="238" ht="14.25">
      <c r="A238" s="13">
        <v>22.399999999999999</v>
      </c>
      <c r="B238" s="13">
        <v>4.9907000000000004</v>
      </c>
      <c r="C238" s="18">
        <v>46534</v>
      </c>
      <c r="G238" s="19">
        <f t="shared" si="128"/>
        <v>15</v>
      </c>
      <c r="H238" s="19">
        <f t="shared" si="129"/>
        <v>9.1999999999999993</v>
      </c>
      <c r="I238" s="5">
        <f t="shared" si="130"/>
        <v>996.63599999999997</v>
      </c>
      <c r="J238" s="25">
        <f t="shared" si="131"/>
        <v>4.5610283110000003</v>
      </c>
      <c r="K238" s="23">
        <f t="shared" si="132"/>
        <v>10.438971689000001</v>
      </c>
      <c r="L238" s="5">
        <f t="shared" si="133"/>
        <v>95.472622178887505</v>
      </c>
      <c r="M238" s="24">
        <f t="shared" si="134"/>
        <v>487.40674486565399</v>
      </c>
      <c r="N238" s="16">
        <f t="shared" si="135"/>
        <v>0.304068554066667</v>
      </c>
      <c r="O238" s="17">
        <f t="shared" si="136"/>
        <v>0.36250412072110999</v>
      </c>
    </row>
    <row r="239" ht="14.25">
      <c r="A239" s="13">
        <v>22.5</v>
      </c>
      <c r="B239" s="13">
        <v>5.0391000000000004</v>
      </c>
      <c r="C239" s="18">
        <v>46784</v>
      </c>
      <c r="G239" s="19">
        <f t="shared" si="128"/>
        <v>15</v>
      </c>
      <c r="H239" s="19">
        <f t="shared" si="129"/>
        <v>9.1999999999999993</v>
      </c>
      <c r="I239" s="5">
        <f t="shared" si="130"/>
        <v>996.63599999999997</v>
      </c>
      <c r="J239" s="25">
        <f t="shared" si="131"/>
        <v>4.6071199360000001</v>
      </c>
      <c r="K239" s="23">
        <f t="shared" si="132"/>
        <v>10.392880064</v>
      </c>
      <c r="L239" s="5">
        <f t="shared" si="133"/>
        <v>95.896035926774303</v>
      </c>
      <c r="M239" s="24">
        <f t="shared" si="134"/>
        <v>487.86166756386098</v>
      </c>
      <c r="N239" s="16">
        <f t="shared" si="135"/>
        <v>0.30714132906666702</v>
      </c>
      <c r="O239" s="17">
        <f t="shared" si="136"/>
        <v>0.36692923863756299</v>
      </c>
    </row>
    <row r="240" ht="14.25">
      <c r="A240" s="13">
        <v>22.600000000000001</v>
      </c>
      <c r="B240" s="13">
        <v>5.0605000000000002</v>
      </c>
      <c r="C240" s="18">
        <v>46892</v>
      </c>
      <c r="G240" s="19">
        <f t="shared" si="128"/>
        <v>15</v>
      </c>
      <c r="H240" s="19">
        <f t="shared" si="129"/>
        <v>9.1999999999999993</v>
      </c>
      <c r="I240" s="5">
        <f t="shared" si="130"/>
        <v>996.63599999999997</v>
      </c>
      <c r="J240" s="25">
        <f t="shared" si="131"/>
        <v>4.6275227179999998</v>
      </c>
      <c r="K240" s="23">
        <f t="shared" si="132"/>
        <v>10.372477282</v>
      </c>
      <c r="L240" s="5">
        <f t="shared" si="133"/>
        <v>96.084664531348196</v>
      </c>
      <c r="M240" s="24">
        <f t="shared" si="134"/>
        <v>488.02793066630602</v>
      </c>
      <c r="N240" s="16">
        <f t="shared" si="135"/>
        <v>0.30850151453333302</v>
      </c>
      <c r="O240" s="17">
        <f t="shared" si="136"/>
        <v>0.36889431809423201</v>
      </c>
    </row>
    <row r="241" ht="14.25">
      <c r="A241" s="13">
        <v>22.699999999999999</v>
      </c>
      <c r="B241" s="13">
        <v>5.0812999999999997</v>
      </c>
      <c r="C241" s="18">
        <v>47000</v>
      </c>
      <c r="G241" s="19">
        <f t="shared" si="128"/>
        <v>15</v>
      </c>
      <c r="H241" s="19">
        <f t="shared" si="129"/>
        <v>9.1999999999999993</v>
      </c>
      <c r="I241" s="5">
        <f t="shared" si="130"/>
        <v>996.63599999999997</v>
      </c>
      <c r="J241" s="25">
        <f t="shared" si="131"/>
        <v>4.6473255</v>
      </c>
      <c r="K241" s="23">
        <f t="shared" si="132"/>
        <v>10.352674499999999</v>
      </c>
      <c r="L241" s="5">
        <f t="shared" si="133"/>
        <v>96.268457005965004</v>
      </c>
      <c r="M241" s="24">
        <f t="shared" si="134"/>
        <v>488.21806707764898</v>
      </c>
      <c r="N241" s="16">
        <f t="shared" si="135"/>
        <v>0.30982169999999998</v>
      </c>
      <c r="O241" s="17">
        <f t="shared" si="136"/>
        <v>0.370805308974758</v>
      </c>
    </row>
    <row r="242" ht="14.25">
      <c r="A242" s="13">
        <v>22.800000000000001</v>
      </c>
      <c r="B242" s="13">
        <v>5.1020000000000003</v>
      </c>
      <c r="C242" s="18">
        <v>47104</v>
      </c>
      <c r="G242" s="19">
        <f t="shared" si="128"/>
        <v>15</v>
      </c>
      <c r="H242" s="19">
        <f t="shared" si="129"/>
        <v>9.1999999999999993</v>
      </c>
      <c r="I242" s="5">
        <f t="shared" si="130"/>
        <v>996.63599999999997</v>
      </c>
      <c r="J242" s="25">
        <f t="shared" si="131"/>
        <v>4.6670652160000001</v>
      </c>
      <c r="K242" s="23">
        <f t="shared" si="132"/>
        <v>10.332934784000001</v>
      </c>
      <c r="L242" s="5">
        <f t="shared" si="133"/>
        <v>96.452365260568399</v>
      </c>
      <c r="M242" s="24">
        <f t="shared" si="134"/>
        <v>488.36542134293398</v>
      </c>
      <c r="N242" s="16">
        <f t="shared" si="135"/>
        <v>0.311137681066667</v>
      </c>
      <c r="O242" s="17">
        <f t="shared" si="136"/>
        <v>0.37271385531931001</v>
      </c>
    </row>
    <row r="243" ht="14.25">
      <c r="A243" s="13">
        <v>22.899999999999999</v>
      </c>
      <c r="B243" s="13">
        <v>5.1227999999999998</v>
      </c>
      <c r="C243" s="18">
        <v>47206</v>
      </c>
      <c r="G243" s="19">
        <f t="shared" si="128"/>
        <v>15</v>
      </c>
      <c r="H243" s="19">
        <f t="shared" si="129"/>
        <v>9.1999999999999993</v>
      </c>
      <c r="I243" s="5">
        <f t="shared" si="130"/>
        <v>996.63599999999997</v>
      </c>
      <c r="J243" s="25">
        <f t="shared" si="131"/>
        <v>4.6869233990000003</v>
      </c>
      <c r="K243" s="23">
        <f t="shared" si="132"/>
        <v>10.313076601000001</v>
      </c>
      <c r="L243" s="5">
        <f t="shared" si="133"/>
        <v>96.638087600683804</v>
      </c>
      <c r="M243" s="24">
        <f t="shared" si="134"/>
        <v>488.48234864765698</v>
      </c>
      <c r="N243" s="16">
        <f t="shared" si="135"/>
        <v>0.31246155993333302</v>
      </c>
      <c r="O243" s="17">
        <f t="shared" si="136"/>
        <v>0.37463753818023199</v>
      </c>
    </row>
    <row r="244" ht="14.25">
      <c r="A244" s="13">
        <v>23</v>
      </c>
      <c r="B244" s="13">
        <v>5.1435000000000004</v>
      </c>
      <c r="C244" s="18">
        <v>47306</v>
      </c>
      <c r="G244" s="19">
        <f t="shared" si="128"/>
        <v>15</v>
      </c>
      <c r="H244" s="19">
        <f t="shared" si="129"/>
        <v>9.1999999999999993</v>
      </c>
      <c r="I244" s="5">
        <f t="shared" si="130"/>
        <v>996.63599999999997</v>
      </c>
      <c r="J244" s="25">
        <f t="shared" si="131"/>
        <v>4.7067000490000002</v>
      </c>
      <c r="K244" s="23">
        <f t="shared" si="132"/>
        <v>10.293299951</v>
      </c>
      <c r="L244" s="5">
        <f t="shared" si="133"/>
        <v>96.8237596052154</v>
      </c>
      <c r="M244" s="24">
        <f t="shared" si="134"/>
        <v>488.57842530473101</v>
      </c>
      <c r="N244" s="16">
        <f t="shared" si="135"/>
        <v>0.313780003266667</v>
      </c>
      <c r="O244" s="17">
        <f t="shared" si="136"/>
        <v>0.37655700772133499</v>
      </c>
    </row>
    <row r="245" ht="14.25">
      <c r="A245" s="13">
        <v>23.100000000000001</v>
      </c>
      <c r="B245" s="13">
        <v>5.1641000000000004</v>
      </c>
      <c r="C245" s="18">
        <v>47407</v>
      </c>
      <c r="G245" s="19">
        <f t="shared" si="128"/>
        <v>15</v>
      </c>
      <c r="H245" s="19">
        <f t="shared" si="129"/>
        <v>9.1999999999999993</v>
      </c>
      <c r="I245" s="5">
        <f t="shared" si="130"/>
        <v>996.63599999999997</v>
      </c>
      <c r="J245" s="25">
        <f t="shared" si="131"/>
        <v>4.7263674655000001</v>
      </c>
      <c r="K245" s="23">
        <f t="shared" si="132"/>
        <v>10.273632534500001</v>
      </c>
      <c r="L245" s="5">
        <f t="shared" si="133"/>
        <v>97.009114999313596</v>
      </c>
      <c r="M245" s="24">
        <f t="shared" si="134"/>
        <v>488.686037392831</v>
      </c>
      <c r="N245" s="16">
        <f t="shared" si="135"/>
        <v>0.31509116436666701</v>
      </c>
      <c r="O245" s="17">
        <f t="shared" si="136"/>
        <v>0.37846953624339502</v>
      </c>
    </row>
    <row r="246" ht="14.25">
      <c r="A246" s="13">
        <v>23.199999999999999</v>
      </c>
      <c r="B246" s="13">
        <v>5.1848000000000001</v>
      </c>
      <c r="C246" s="18">
        <v>47518</v>
      </c>
      <c r="G246" s="19">
        <f t="shared" si="128"/>
        <v>15</v>
      </c>
      <c r="H246" s="19">
        <f t="shared" si="129"/>
        <v>9.1999999999999993</v>
      </c>
      <c r="I246" s="5">
        <f t="shared" si="130"/>
        <v>996.63599999999997</v>
      </c>
      <c r="J246" s="25">
        <f t="shared" si="131"/>
        <v>4.7460425470000001</v>
      </c>
      <c r="K246" s="23">
        <f t="shared" si="132"/>
        <v>10.253957453</v>
      </c>
      <c r="L246" s="5">
        <f t="shared" si="133"/>
        <v>97.195254082940806</v>
      </c>
      <c r="M246" s="24">
        <f t="shared" si="134"/>
        <v>488.89218355714002</v>
      </c>
      <c r="N246" s="16">
        <f t="shared" si="135"/>
        <v>0.316402836466667</v>
      </c>
      <c r="O246" s="17">
        <f t="shared" si="136"/>
        <v>0.38038647705689699</v>
      </c>
    </row>
    <row r="247" ht="14.25">
      <c r="A247" s="13">
        <v>23.300000000000001</v>
      </c>
      <c r="B247" s="13">
        <v>5.2054999999999998</v>
      </c>
      <c r="C247" s="18">
        <v>47633</v>
      </c>
      <c r="G247" s="19">
        <f t="shared" si="128"/>
        <v>15</v>
      </c>
      <c r="H247" s="19">
        <f t="shared" si="129"/>
        <v>9.1999999999999993</v>
      </c>
      <c r="I247" s="5">
        <f t="shared" si="130"/>
        <v>996.63599999999997</v>
      </c>
      <c r="J247" s="25">
        <f t="shared" si="131"/>
        <v>4.7656806945000003</v>
      </c>
      <c r="K247" s="23">
        <f t="shared" si="132"/>
        <v>10.2343193055</v>
      </c>
      <c r="L247" s="5">
        <f t="shared" si="133"/>
        <v>97.381757423222098</v>
      </c>
      <c r="M247" s="24">
        <f t="shared" si="134"/>
        <v>489.13678763247702</v>
      </c>
      <c r="N247" s="16">
        <f t="shared" si="135"/>
        <v>0.3177120463</v>
      </c>
      <c r="O247" s="17">
        <f t="shared" si="136"/>
        <v>0.38230349074678099</v>
      </c>
    </row>
    <row r="248" ht="14.25">
      <c r="A248" s="13">
        <v>23.399999999999999</v>
      </c>
      <c r="B248" s="13">
        <v>5.2267999999999999</v>
      </c>
      <c r="C248" s="18">
        <v>47752</v>
      </c>
      <c r="G248" s="19">
        <f t="shared" si="128"/>
        <v>15</v>
      </c>
      <c r="H248" s="19">
        <f t="shared" si="129"/>
        <v>9.1999999999999993</v>
      </c>
      <c r="I248" s="5">
        <f t="shared" si="130"/>
        <v>996.63599999999997</v>
      </c>
      <c r="J248" s="25">
        <f t="shared" si="131"/>
        <v>4.7858819080000004</v>
      </c>
      <c r="K248" s="23">
        <f t="shared" si="132"/>
        <v>10.214118092</v>
      </c>
      <c r="L248" s="5">
        <f t="shared" si="133"/>
        <v>97.574356495897106</v>
      </c>
      <c r="M248" s="24">
        <f t="shared" si="134"/>
        <v>489.39087804292001</v>
      </c>
      <c r="N248" s="16">
        <f t="shared" si="135"/>
        <v>0.31905879386666702</v>
      </c>
      <c r="O248" s="17">
        <f t="shared" si="136"/>
        <v>0.38427931116564301</v>
      </c>
    </row>
    <row r="249" ht="14.25">
      <c r="A249" s="13">
        <v>23.5</v>
      </c>
      <c r="B249" s="13">
        <v>5.2473999999999998</v>
      </c>
      <c r="C249" s="18">
        <v>47863</v>
      </c>
      <c r="G249" s="19">
        <f t="shared" si="128"/>
        <v>15</v>
      </c>
      <c r="H249" s="19">
        <f t="shared" si="129"/>
        <v>9.1999999999999993</v>
      </c>
      <c r="I249" s="5">
        <f t="shared" si="130"/>
        <v>996.63599999999997</v>
      </c>
      <c r="J249" s="25">
        <f t="shared" si="131"/>
        <v>4.8054569894999997</v>
      </c>
      <c r="K249" s="23">
        <f t="shared" si="132"/>
        <v>10.1945430105</v>
      </c>
      <c r="L249" s="5">
        <f t="shared" si="133"/>
        <v>97.761714181155696</v>
      </c>
      <c r="M249" s="24">
        <f t="shared" si="134"/>
        <v>489.58838744693298</v>
      </c>
      <c r="N249" s="16">
        <f t="shared" si="135"/>
        <v>0.32036379929999997</v>
      </c>
      <c r="O249" s="17">
        <f t="shared" si="136"/>
        <v>0.38619762294558602</v>
      </c>
    </row>
    <row r="250" ht="14.25">
      <c r="A250" s="13">
        <v>23.600000000000001</v>
      </c>
      <c r="B250" s="13">
        <v>5.2679999999999998</v>
      </c>
      <c r="C250" s="18">
        <v>47969</v>
      </c>
      <c r="G250" s="19">
        <f t="shared" si="128"/>
        <v>15</v>
      </c>
      <c r="H250" s="19">
        <f t="shared" si="129"/>
        <v>9.1999999999999993</v>
      </c>
      <c r="I250" s="5">
        <f t="shared" si="130"/>
        <v>996.63599999999997</v>
      </c>
      <c r="J250" s="25">
        <f t="shared" si="131"/>
        <v>4.8250782384999997</v>
      </c>
      <c r="K250" s="23">
        <f t="shared" si="132"/>
        <v>10.1749217615</v>
      </c>
      <c r="L250" s="5">
        <f t="shared" si="133"/>
        <v>97.950237197015497</v>
      </c>
      <c r="M250" s="24">
        <f t="shared" si="134"/>
        <v>489.72826787051002</v>
      </c>
      <c r="N250" s="16">
        <f t="shared" si="135"/>
        <v>0.32167188256666701</v>
      </c>
      <c r="O250" s="17">
        <f t="shared" si="136"/>
        <v>0.38812415909058301</v>
      </c>
    </row>
    <row r="251" ht="14.25">
      <c r="A251" s="13">
        <v>23.699999999999999</v>
      </c>
      <c r="B251" s="13">
        <v>5.2885999999999997</v>
      </c>
      <c r="C251" s="18">
        <v>48082</v>
      </c>
      <c r="G251" s="19">
        <f t="shared" si="128"/>
        <v>15</v>
      </c>
      <c r="H251" s="19">
        <f t="shared" si="129"/>
        <v>9.1999999999999993</v>
      </c>
      <c r="I251" s="5">
        <f t="shared" si="130"/>
        <v>996.63599999999997</v>
      </c>
      <c r="J251" s="25">
        <f t="shared" si="131"/>
        <v>4.8446348529999996</v>
      </c>
      <c r="K251" s="23">
        <f t="shared" si="132"/>
        <v>10.155365146999999</v>
      </c>
      <c r="L251" s="5">
        <f t="shared" si="133"/>
        <v>98.138864095341404</v>
      </c>
      <c r="M251" s="24">
        <f t="shared" si="134"/>
        <v>489.93841984240402</v>
      </c>
      <c r="N251" s="16">
        <f t="shared" si="135"/>
        <v>0.32297565686666702</v>
      </c>
      <c r="O251" s="17">
        <f t="shared" si="136"/>
        <v>0.39004804935540599</v>
      </c>
    </row>
    <row r="252" ht="14.25">
      <c r="A252" s="13">
        <v>23.800000000000001</v>
      </c>
      <c r="B252" s="13">
        <v>5.3093000000000004</v>
      </c>
      <c r="C252" s="18">
        <v>48195</v>
      </c>
      <c r="G252" s="19">
        <f t="shared" si="128"/>
        <v>15</v>
      </c>
      <c r="H252" s="19">
        <f t="shared" si="129"/>
        <v>9.1999999999999993</v>
      </c>
      <c r="I252" s="5">
        <f t="shared" si="130"/>
        <v>996.63599999999997</v>
      </c>
      <c r="J252" s="25">
        <f t="shared" si="131"/>
        <v>4.8642914675000002</v>
      </c>
      <c r="K252" s="23">
        <f t="shared" si="132"/>
        <v>10.135708532500001</v>
      </c>
      <c r="L252" s="5">
        <f t="shared" si="133"/>
        <v>98.329189005810605</v>
      </c>
      <c r="M252" s="24">
        <f t="shared" si="134"/>
        <v>490.13930133352397</v>
      </c>
      <c r="N252" s="16">
        <f t="shared" si="135"/>
        <v>0.32428609783333301</v>
      </c>
      <c r="O252" s="17">
        <f t="shared" si="136"/>
        <v>0.39198551416967398</v>
      </c>
    </row>
    <row r="253" ht="14.25">
      <c r="A253" s="13">
        <v>23.899999999999999</v>
      </c>
      <c r="B253" s="13">
        <v>5.3300000000000001</v>
      </c>
      <c r="C253" s="18">
        <v>48306</v>
      </c>
      <c r="G253" s="19">
        <f t="shared" si="128"/>
        <v>15</v>
      </c>
      <c r="H253" s="19">
        <f t="shared" si="129"/>
        <v>9.1999999999999993</v>
      </c>
      <c r="I253" s="5">
        <f t="shared" si="130"/>
        <v>996.63599999999997</v>
      </c>
      <c r="J253" s="25">
        <f t="shared" si="131"/>
        <v>4.8839665490000002</v>
      </c>
      <c r="K253" s="23">
        <f t="shared" si="132"/>
        <v>10.116033451</v>
      </c>
      <c r="L253" s="5">
        <f t="shared" si="133"/>
        <v>98.520433411722195</v>
      </c>
      <c r="M253" s="24">
        <f t="shared" si="134"/>
        <v>490.31452996280098</v>
      </c>
      <c r="N253" s="16">
        <f t="shared" si="135"/>
        <v>0.325597769933333</v>
      </c>
      <c r="O253" s="17">
        <f t="shared" si="136"/>
        <v>0.39392856555816302</v>
      </c>
    </row>
    <row r="254" ht="14.25">
      <c r="A254" s="13">
        <v>24</v>
      </c>
      <c r="B254" s="13">
        <v>5.3506999999999998</v>
      </c>
      <c r="C254" s="18">
        <v>48414</v>
      </c>
      <c r="G254" s="19">
        <f t="shared" si="128"/>
        <v>15</v>
      </c>
      <c r="H254" s="19">
        <f t="shared" si="129"/>
        <v>9.1999999999999993</v>
      </c>
      <c r="I254" s="5">
        <f t="shared" si="130"/>
        <v>996.63599999999997</v>
      </c>
      <c r="J254" s="25">
        <f t="shared" si="131"/>
        <v>4.9036693309999997</v>
      </c>
      <c r="K254" s="23">
        <f t="shared" si="132"/>
        <v>10.096330669</v>
      </c>
      <c r="L254" s="5">
        <f t="shared" si="133"/>
        <v>98.712694014677396</v>
      </c>
      <c r="M254" s="24">
        <f t="shared" si="134"/>
        <v>490.45363905073299</v>
      </c>
      <c r="N254" s="16">
        <f t="shared" si="135"/>
        <v>0.32691128873333303</v>
      </c>
      <c r="O254" s="17">
        <f t="shared" si="136"/>
        <v>0.39587814336347499</v>
      </c>
    </row>
    <row r="255" ht="14.25">
      <c r="A255" s="13">
        <v>24.100000000000001</v>
      </c>
      <c r="B255" s="13">
        <v>5.3712999999999997</v>
      </c>
      <c r="C255" s="18">
        <v>48525</v>
      </c>
      <c r="G255" s="19">
        <f t="shared" si="128"/>
        <v>15</v>
      </c>
      <c r="H255" s="19">
        <f t="shared" si="129"/>
        <v>9.1999999999999993</v>
      </c>
      <c r="I255" s="5">
        <f t="shared" si="130"/>
        <v>996.63599999999997</v>
      </c>
      <c r="J255" s="25">
        <f t="shared" si="131"/>
        <v>4.9232444124999999</v>
      </c>
      <c r="K255" s="23">
        <f t="shared" si="132"/>
        <v>10.076755587499999</v>
      </c>
      <c r="L255" s="5">
        <f t="shared" si="133"/>
        <v>98.904453059902096</v>
      </c>
      <c r="M255" s="24">
        <f t="shared" si="134"/>
        <v>490.62502747586598</v>
      </c>
      <c r="N255" s="16">
        <f t="shared" si="135"/>
        <v>0.32821629416666698</v>
      </c>
      <c r="O255" s="17">
        <f t="shared" si="136"/>
        <v>0.39781885658851301</v>
      </c>
    </row>
    <row r="256" ht="14.25">
      <c r="A256" s="13">
        <v>24.199999999999999</v>
      </c>
      <c r="B256" s="13">
        <v>5.3925999999999998</v>
      </c>
      <c r="C256" s="18">
        <v>48640</v>
      </c>
      <c r="G256" s="19">
        <f t="shared" si="128"/>
        <v>15</v>
      </c>
      <c r="H256" s="19">
        <f t="shared" si="129"/>
        <v>9.1999999999999993</v>
      </c>
      <c r="I256" s="5">
        <f t="shared" si="130"/>
        <v>996.63599999999997</v>
      </c>
      <c r="J256" s="25">
        <f t="shared" si="131"/>
        <v>4.9434825599999996</v>
      </c>
      <c r="K256" s="23">
        <f t="shared" si="132"/>
        <v>10.05651744</v>
      </c>
      <c r="L256" s="5">
        <f t="shared" si="133"/>
        <v>99.1034924312725</v>
      </c>
      <c r="M256" s="24">
        <f t="shared" si="134"/>
        <v>490.80005968237202</v>
      </c>
      <c r="N256" s="16">
        <f t="shared" si="135"/>
        <v>0.32956550400000001</v>
      </c>
      <c r="O256" s="17">
        <f t="shared" si="136"/>
        <v>0.39982927529081502</v>
      </c>
    </row>
    <row r="257" ht="14.25">
      <c r="A257" s="13">
        <v>24.300000000000001</v>
      </c>
      <c r="B257" s="13">
        <v>5.4132999999999996</v>
      </c>
      <c r="C257" s="18">
        <v>48752</v>
      </c>
      <c r="G257" s="19">
        <f t="shared" si="128"/>
        <v>15</v>
      </c>
      <c r="H257" s="19">
        <f t="shared" si="129"/>
        <v>9.1999999999999993</v>
      </c>
      <c r="I257" s="5">
        <f t="shared" si="130"/>
        <v>996.63599999999997</v>
      </c>
      <c r="J257" s="25">
        <f t="shared" si="131"/>
        <v>4.9631484080000003</v>
      </c>
      <c r="K257" s="23">
        <f t="shared" si="132"/>
        <v>10.036851592</v>
      </c>
      <c r="L257" s="5">
        <f t="shared" si="133"/>
        <v>99.297672269497497</v>
      </c>
      <c r="M257" s="24">
        <f t="shared" si="134"/>
        <v>490.96820585768899</v>
      </c>
      <c r="N257" s="16">
        <f t="shared" si="135"/>
        <v>0.33087656053333298</v>
      </c>
      <c r="O257" s="17">
        <f t="shared" si="136"/>
        <v>0.40178672247132402</v>
      </c>
    </row>
    <row r="258" ht="14.25">
      <c r="A258" s="13">
        <v>24.399999999999999</v>
      </c>
      <c r="B258" s="13">
        <v>5.4340000000000002</v>
      </c>
      <c r="C258" s="18">
        <v>48871</v>
      </c>
      <c r="G258" s="19">
        <f t="shared" si="128"/>
        <v>15</v>
      </c>
      <c r="H258" s="19">
        <f t="shared" si="129"/>
        <v>9.1999999999999993</v>
      </c>
      <c r="I258" s="5">
        <f t="shared" si="130"/>
        <v>996.63599999999997</v>
      </c>
      <c r="J258" s="25">
        <f t="shared" si="131"/>
        <v>4.9827496215</v>
      </c>
      <c r="K258" s="23">
        <f t="shared" si="132"/>
        <v>10.0172503785</v>
      </c>
      <c r="L258" s="5">
        <f t="shared" si="133"/>
        <v>99.491972581525701</v>
      </c>
      <c r="M258" s="24">
        <f t="shared" si="134"/>
        <v>491.20545840976399</v>
      </c>
      <c r="N258" s="16">
        <f t="shared" si="135"/>
        <v>0.33218330810000002</v>
      </c>
      <c r="O258" s="17">
        <f t="shared" si="136"/>
        <v>0.40374155642706999</v>
      </c>
    </row>
    <row r="259" ht="14.25">
      <c r="A259" s="13">
        <v>24.5</v>
      </c>
      <c r="B259" s="13">
        <v>5.4546999999999999</v>
      </c>
      <c r="C259" s="18">
        <v>48989</v>
      </c>
      <c r="G259" s="19">
        <f t="shared" si="128"/>
        <v>15</v>
      </c>
      <c r="H259" s="19">
        <f t="shared" si="129"/>
        <v>9.1999999999999993</v>
      </c>
      <c r="I259" s="5">
        <f t="shared" si="130"/>
        <v>996.63599999999997</v>
      </c>
      <c r="J259" s="25">
        <f t="shared" si="131"/>
        <v>5.0023600684999998</v>
      </c>
      <c r="K259" s="23">
        <f t="shared" si="132"/>
        <v>9.9976399315000002</v>
      </c>
      <c r="L259" s="5">
        <f t="shared" si="133"/>
        <v>99.687126844792203</v>
      </c>
      <c r="M259" s="24">
        <f t="shared" si="134"/>
        <v>491.42754486517998</v>
      </c>
      <c r="N259" s="16">
        <f t="shared" si="135"/>
        <v>0.33349067123333298</v>
      </c>
      <c r="O259" s="17">
        <f t="shared" si="136"/>
        <v>0.40570114281216402</v>
      </c>
    </row>
    <row r="260" ht="14.25">
      <c r="A260" s="13">
        <v>24.600000000000001</v>
      </c>
      <c r="B260" s="13">
        <v>5.4752999999999998</v>
      </c>
      <c r="C260" s="18">
        <v>49099</v>
      </c>
      <c r="G260" s="19">
        <f t="shared" si="128"/>
        <v>15</v>
      </c>
      <c r="H260" s="19">
        <f t="shared" si="129"/>
        <v>9.1999999999999993</v>
      </c>
      <c r="I260" s="5">
        <f t="shared" si="130"/>
        <v>996.63599999999997</v>
      </c>
      <c r="J260" s="25">
        <f t="shared" si="131"/>
        <v>5.0219443835000002</v>
      </c>
      <c r="K260" s="23">
        <f t="shared" si="132"/>
        <v>9.9780556165000007</v>
      </c>
      <c r="L260" s="5">
        <f t="shared" si="133"/>
        <v>99.882786617458194</v>
      </c>
      <c r="M260" s="24">
        <f t="shared" si="134"/>
        <v>491.56618134859002</v>
      </c>
      <c r="N260" s="16">
        <f t="shared" si="135"/>
        <v>0.33479629223333301</v>
      </c>
      <c r="O260" s="17">
        <f t="shared" si="136"/>
        <v>0.40766195776629099</v>
      </c>
    </row>
    <row r="261" ht="14.25">
      <c r="A261" s="13">
        <v>24.699999999999999</v>
      </c>
      <c r="B261" s="13">
        <v>5.4960000000000004</v>
      </c>
      <c r="C261" s="18">
        <v>49214</v>
      </c>
      <c r="G261" s="19">
        <f t="shared" si="128"/>
        <v>15</v>
      </c>
      <c r="H261" s="19">
        <f t="shared" si="129"/>
        <v>9.1999999999999993</v>
      </c>
      <c r="I261" s="5">
        <f t="shared" si="130"/>
        <v>996.63599999999997</v>
      </c>
      <c r="J261" s="25">
        <f t="shared" si="131"/>
        <v>5.0415825310000004</v>
      </c>
      <c r="K261" s="23">
        <f t="shared" si="132"/>
        <v>9.9584174690000005</v>
      </c>
      <c r="L261" s="5">
        <f t="shared" si="133"/>
        <v>100.079756959625</v>
      </c>
      <c r="M261" s="24">
        <f t="shared" si="134"/>
        <v>491.74779690816501</v>
      </c>
      <c r="N261" s="16">
        <f t="shared" si="135"/>
        <v>0.33610550206666701</v>
      </c>
      <c r="O261" s="17">
        <f t="shared" si="136"/>
        <v>0.40963203078446098</v>
      </c>
    </row>
    <row r="262" ht="14.25">
      <c r="A262" s="13">
        <v>24.800000000000001</v>
      </c>
      <c r="B262" s="13">
        <v>5.5166000000000004</v>
      </c>
      <c r="C262" s="18">
        <v>49333</v>
      </c>
      <c r="G262" s="19">
        <f t="shared" si="128"/>
        <v>15</v>
      </c>
      <c r="H262" s="19">
        <f t="shared" si="129"/>
        <v>9.1999999999999993</v>
      </c>
      <c r="I262" s="5">
        <f t="shared" si="130"/>
        <v>996.63599999999997</v>
      </c>
      <c r="J262" s="25">
        <f t="shared" si="131"/>
        <v>5.0610837445000003</v>
      </c>
      <c r="K262" s="23">
        <f t="shared" si="132"/>
        <v>9.9389162555000006</v>
      </c>
      <c r="L262" s="5">
        <f t="shared" si="133"/>
        <v>100.276124114486</v>
      </c>
      <c r="M262" s="24">
        <f t="shared" si="134"/>
        <v>491.97154791978397</v>
      </c>
      <c r="N262" s="16">
        <f t="shared" si="135"/>
        <v>0.33740558296666701</v>
      </c>
      <c r="O262" s="17">
        <f t="shared" si="136"/>
        <v>0.41159221499950999</v>
      </c>
    </row>
    <row r="263" ht="14.25">
      <c r="A263" s="13">
        <v>24.899999999999999</v>
      </c>
      <c r="B263" s="13">
        <v>5.5373000000000001</v>
      </c>
      <c r="C263" s="18">
        <v>49448</v>
      </c>
      <c r="G263" s="19">
        <f t="shared" si="128"/>
        <v>15</v>
      </c>
      <c r="H263" s="19">
        <f t="shared" si="129"/>
        <v>9.1999999999999993</v>
      </c>
      <c r="I263" s="5">
        <f t="shared" si="130"/>
        <v>996.63599999999997</v>
      </c>
      <c r="J263" s="25">
        <f t="shared" si="131"/>
        <v>5.0807218919999997</v>
      </c>
      <c r="K263" s="23">
        <f t="shared" si="132"/>
        <v>9.9192781080000003</v>
      </c>
      <c r="L263" s="5">
        <f t="shared" si="133"/>
        <v>100.474650387734</v>
      </c>
      <c r="M263" s="24">
        <f t="shared" si="134"/>
        <v>492.14403642291097</v>
      </c>
      <c r="N263" s="16">
        <f t="shared" si="135"/>
        <v>0.3387147928</v>
      </c>
      <c r="O263" s="17">
        <f t="shared" si="136"/>
        <v>0.41357005382436102</v>
      </c>
    </row>
    <row r="264" ht="14.25">
      <c r="A264" s="13">
        <v>25</v>
      </c>
      <c r="B264" s="13">
        <v>5.5587</v>
      </c>
      <c r="C264" s="18">
        <v>49563</v>
      </c>
      <c r="G264" s="19">
        <f t="shared" si="128"/>
        <v>15</v>
      </c>
      <c r="H264" s="19">
        <f t="shared" si="129"/>
        <v>9.1999999999999993</v>
      </c>
      <c r="I264" s="5">
        <f t="shared" si="130"/>
        <v>996.63599999999997</v>
      </c>
      <c r="J264" s="25">
        <f t="shared" si="131"/>
        <v>5.1010600395000001</v>
      </c>
      <c r="K264" s="23">
        <f t="shared" si="132"/>
        <v>9.8989399604999999</v>
      </c>
      <c r="L264" s="5">
        <f t="shared" si="133"/>
        <v>100.681083426802</v>
      </c>
      <c r="M264" s="24">
        <f t="shared" si="134"/>
        <v>492.27718170150501</v>
      </c>
      <c r="N264" s="16">
        <f t="shared" si="135"/>
        <v>0.34007066930000002</v>
      </c>
      <c r="O264" s="17">
        <f t="shared" si="136"/>
        <v>0.41562252439154002</v>
      </c>
    </row>
    <row r="265" ht="14.25">
      <c r="A265" s="13">
        <v>25.100000000000001</v>
      </c>
      <c r="B265" s="13">
        <v>5.5793999999999997</v>
      </c>
      <c r="C265" s="18">
        <v>49680</v>
      </c>
      <c r="G265" s="19">
        <f t="shared" si="128"/>
        <v>15</v>
      </c>
      <c r="H265" s="19">
        <f t="shared" si="129"/>
        <v>9.1999999999999993</v>
      </c>
      <c r="I265" s="5">
        <f t="shared" si="130"/>
        <v>996.63599999999997</v>
      </c>
      <c r="J265" s="25">
        <f t="shared" si="131"/>
        <v>5.12067972</v>
      </c>
      <c r="K265" s="23">
        <f t="shared" si="132"/>
        <v>9.87932028</v>
      </c>
      <c r="L265" s="5">
        <f t="shared" si="133"/>
        <v>100.881029438596</v>
      </c>
      <c r="M265" s="24">
        <f t="shared" si="134"/>
        <v>492.46127122680701</v>
      </c>
      <c r="N265" s="16">
        <f t="shared" si="135"/>
        <v>0.34137864800000001</v>
      </c>
      <c r="O265" s="17">
        <f t="shared" si="136"/>
        <v>0.41760648927994498</v>
      </c>
    </row>
    <row r="266" ht="14.25">
      <c r="A266" s="13">
        <v>25.199999999999999</v>
      </c>
      <c r="B266" s="13">
        <v>5.6001000000000003</v>
      </c>
      <c r="C266" s="18">
        <v>49792</v>
      </c>
      <c r="G266" s="19">
        <f t="shared" si="128"/>
        <v>15</v>
      </c>
      <c r="H266" s="19">
        <f t="shared" si="129"/>
        <v>9.1999999999999993</v>
      </c>
      <c r="I266" s="5">
        <f t="shared" si="130"/>
        <v>996.63599999999997</v>
      </c>
      <c r="J266" s="25">
        <f t="shared" si="131"/>
        <v>5.1403455679999999</v>
      </c>
      <c r="K266" s="23">
        <f t="shared" si="132"/>
        <v>9.8596544319999992</v>
      </c>
      <c r="L266" s="5">
        <f t="shared" si="133"/>
        <v>101.082244501934</v>
      </c>
      <c r="M266" s="24">
        <f t="shared" si="134"/>
        <v>492.58898281633799</v>
      </c>
      <c r="N266" s="16">
        <f t="shared" si="135"/>
        <v>0.34268970453333297</v>
      </c>
      <c r="O266" s="17">
        <f t="shared" si="136"/>
        <v>0.41959908056634598</v>
      </c>
    </row>
    <row r="267" ht="14.25">
      <c r="A267" s="13">
        <v>25.300000000000001</v>
      </c>
      <c r="B267" s="13">
        <v>5.6207000000000003</v>
      </c>
      <c r="C267" s="18">
        <v>49909</v>
      </c>
      <c r="G267" s="19">
        <f t="shared" si="128"/>
        <v>15</v>
      </c>
      <c r="H267" s="19">
        <f t="shared" si="129"/>
        <v>9.1999999999999993</v>
      </c>
      <c r="I267" s="5">
        <f t="shared" si="130"/>
        <v>996.63599999999997</v>
      </c>
      <c r="J267" s="25">
        <f t="shared" si="131"/>
        <v>5.1598652485000001</v>
      </c>
      <c r="K267" s="23">
        <f t="shared" si="132"/>
        <v>9.8401347515000008</v>
      </c>
      <c r="L267" s="5">
        <f t="shared" si="133"/>
        <v>101.28275934921299</v>
      </c>
      <c r="M267" s="24">
        <f t="shared" si="134"/>
        <v>492.76896009437098</v>
      </c>
      <c r="N267" s="16">
        <f t="shared" si="135"/>
        <v>0.34399101656666697</v>
      </c>
      <c r="O267" s="17">
        <f t="shared" si="136"/>
        <v>0.42158079587368302</v>
      </c>
    </row>
    <row r="268" ht="14.25">
      <c r="A268" s="13">
        <v>25.399999999999999</v>
      </c>
      <c r="B268" s="13">
        <v>5.6414</v>
      </c>
      <c r="C268" s="18">
        <v>50028</v>
      </c>
      <c r="G268" s="19">
        <f t="shared" si="128"/>
        <v>15</v>
      </c>
      <c r="H268" s="19">
        <f t="shared" si="129"/>
        <v>9.1999999999999993</v>
      </c>
      <c r="I268" s="5">
        <f t="shared" si="130"/>
        <v>996.63599999999997</v>
      </c>
      <c r="J268" s="25">
        <f t="shared" si="131"/>
        <v>5.1794664619999997</v>
      </c>
      <c r="K268" s="23">
        <f t="shared" si="132"/>
        <v>9.8205335379999994</v>
      </c>
      <c r="L268" s="5">
        <f t="shared" si="133"/>
        <v>101.484913843385</v>
      </c>
      <c r="M268" s="24">
        <f t="shared" si="134"/>
        <v>492.95996917537002</v>
      </c>
      <c r="N268" s="16">
        <f t="shared" si="135"/>
        <v>0.34529776413333302</v>
      </c>
      <c r="O268" s="17">
        <f t="shared" si="136"/>
        <v>0.42357474843985898</v>
      </c>
    </row>
    <row r="269" ht="14.25">
      <c r="A269" s="13">
        <v>25.5</v>
      </c>
      <c r="B269" s="13">
        <v>5.6620999999999997</v>
      </c>
      <c r="C269" s="18">
        <v>50150</v>
      </c>
      <c r="G269" s="19">
        <f t="shared" si="128"/>
        <v>15</v>
      </c>
      <c r="H269" s="19">
        <f t="shared" si="129"/>
        <v>9.1999999999999993</v>
      </c>
      <c r="I269" s="5">
        <f t="shared" si="130"/>
        <v>996.63599999999997</v>
      </c>
      <c r="J269" s="25">
        <f t="shared" si="131"/>
        <v>5.1990399749999998</v>
      </c>
      <c r="K269" s="23">
        <f t="shared" si="132"/>
        <v>9.8009600250000002</v>
      </c>
      <c r="L269" s="5">
        <f t="shared" si="133"/>
        <v>101.687589527741</v>
      </c>
      <c r="M269" s="24">
        <f t="shared" si="134"/>
        <v>493.17719333211897</v>
      </c>
      <c r="N269" s="16">
        <f t="shared" si="135"/>
        <v>0.34660266499999998</v>
      </c>
      <c r="O269" s="17">
        <f t="shared" si="136"/>
        <v>0.42556985848892698</v>
      </c>
    </row>
    <row r="270" ht="14.25">
      <c r="A270" s="13">
        <v>25.600000000000001</v>
      </c>
      <c r="B270" s="13">
        <v>5.6828000000000003</v>
      </c>
      <c r="C270" s="18">
        <v>50265</v>
      </c>
      <c r="G270" s="19">
        <f t="shared" ref="G270:G333" si="137">$G$11</f>
        <v>15</v>
      </c>
      <c r="H270" s="19">
        <f t="shared" ref="H270:H333" si="138">$H$11</f>
        <v>9.1999999999999993</v>
      </c>
      <c r="I270" s="5">
        <f t="shared" si="130"/>
        <v>996.63599999999997</v>
      </c>
      <c r="J270" s="25">
        <f t="shared" si="131"/>
        <v>5.2186781225000001</v>
      </c>
      <c r="K270" s="23">
        <f t="shared" si="132"/>
        <v>9.7813218774999999</v>
      </c>
      <c r="L270" s="5">
        <f t="shared" si="133"/>
        <v>101.89174965119599</v>
      </c>
      <c r="M270" s="24">
        <f t="shared" si="134"/>
        <v>493.31766479691402</v>
      </c>
      <c r="N270" s="16">
        <f t="shared" si="135"/>
        <v>0.34791187483333302</v>
      </c>
      <c r="O270" s="17">
        <f t="shared" si="136"/>
        <v>0.42757556489038101</v>
      </c>
    </row>
    <row r="271" ht="14.25">
      <c r="A271" s="13">
        <v>25.699999999999999</v>
      </c>
      <c r="B271" s="13">
        <v>5.7034000000000002</v>
      </c>
      <c r="C271" s="18">
        <v>50386</v>
      </c>
      <c r="G271" s="19">
        <f t="shared" si="137"/>
        <v>15</v>
      </c>
      <c r="H271" s="19">
        <f t="shared" si="138"/>
        <v>9.1999999999999993</v>
      </c>
      <c r="I271" s="5">
        <f t="shared" si="130"/>
        <v>996.63599999999997</v>
      </c>
      <c r="J271" s="25">
        <f t="shared" si="131"/>
        <v>5.2381608689999997</v>
      </c>
      <c r="K271" s="23">
        <f t="shared" si="132"/>
        <v>9.7618391310000003</v>
      </c>
      <c r="L271" s="5">
        <f t="shared" si="133"/>
        <v>102.09510591452501</v>
      </c>
      <c r="M271" s="24">
        <f t="shared" si="134"/>
        <v>493.52022850325102</v>
      </c>
      <c r="N271" s="16">
        <f t="shared" si="135"/>
        <v>0.34921072460000002</v>
      </c>
      <c r="O271" s="17">
        <f t="shared" si="136"/>
        <v>0.42956938287567897</v>
      </c>
    </row>
    <row r="272" ht="14.25">
      <c r="A272" s="13">
        <v>25.800000000000001</v>
      </c>
      <c r="B272" s="13">
        <v>5.7248000000000001</v>
      </c>
      <c r="C272" s="18">
        <v>50506</v>
      </c>
      <c r="G272" s="19">
        <f t="shared" si="137"/>
        <v>15</v>
      </c>
      <c r="H272" s="19">
        <f t="shared" si="138"/>
        <v>9.1999999999999993</v>
      </c>
      <c r="I272" s="5">
        <f t="shared" si="130"/>
        <v>996.63599999999997</v>
      </c>
      <c r="J272" s="25">
        <f t="shared" si="131"/>
        <v>5.2584528490000002</v>
      </c>
      <c r="K272" s="23">
        <f t="shared" si="132"/>
        <v>9.7415471510000007</v>
      </c>
      <c r="L272" s="5">
        <f t="shared" si="133"/>
        <v>102.30777355501399</v>
      </c>
      <c r="M272" s="24">
        <f t="shared" si="134"/>
        <v>493.66727712866702</v>
      </c>
      <c r="N272" s="16">
        <f t="shared" si="135"/>
        <v>0.35056352326666701</v>
      </c>
      <c r="O272" s="17">
        <f t="shared" si="136"/>
        <v>0.43165025099044102</v>
      </c>
    </row>
    <row r="273" ht="14.25">
      <c r="A273" s="13">
        <v>25.899999999999999</v>
      </c>
      <c r="B273" s="13">
        <v>5.7454999999999998</v>
      </c>
      <c r="C273" s="18">
        <v>50624</v>
      </c>
      <c r="G273" s="19">
        <f t="shared" si="137"/>
        <v>15</v>
      </c>
      <c r="H273" s="19">
        <f t="shared" si="138"/>
        <v>9.1999999999999993</v>
      </c>
      <c r="I273" s="5">
        <f t="shared" si="130"/>
        <v>996.63599999999997</v>
      </c>
      <c r="J273" s="25">
        <f t="shared" si="131"/>
        <v>5.278063296</v>
      </c>
      <c r="K273" s="23">
        <f t="shared" si="132"/>
        <v>9.7219367040000009</v>
      </c>
      <c r="L273" s="5">
        <f t="shared" si="133"/>
        <v>102.51414202171701</v>
      </c>
      <c r="M273" s="24">
        <f t="shared" si="134"/>
        <v>493.82454948777303</v>
      </c>
      <c r="N273" s="16">
        <f t="shared" si="135"/>
        <v>0.35187088640000003</v>
      </c>
      <c r="O273" s="17">
        <f t="shared" si="136"/>
        <v>0.43366535309466803</v>
      </c>
    </row>
    <row r="274" ht="14.25">
      <c r="A274" s="13">
        <v>26</v>
      </c>
      <c r="B274" s="13">
        <v>5.7662000000000004</v>
      </c>
      <c r="C274" s="18">
        <v>50747</v>
      </c>
      <c r="G274" s="19">
        <f t="shared" si="137"/>
        <v>15</v>
      </c>
      <c r="H274" s="19">
        <f t="shared" si="138"/>
        <v>9.1999999999999993</v>
      </c>
      <c r="I274" s="5">
        <f t="shared" si="130"/>
        <v>996.63599999999997</v>
      </c>
      <c r="J274" s="25">
        <f t="shared" si="131"/>
        <v>5.2976275755</v>
      </c>
      <c r="K274" s="23">
        <f t="shared" si="132"/>
        <v>9.7023724245</v>
      </c>
      <c r="L274" s="5">
        <f t="shared" si="133"/>
        <v>102.720855930385</v>
      </c>
      <c r="M274" s="24">
        <f t="shared" si="134"/>
        <v>494.02820430538497</v>
      </c>
      <c r="N274" s="16">
        <f t="shared" si="135"/>
        <v>0.35317517170000001</v>
      </c>
      <c r="O274" s="17">
        <f t="shared" si="136"/>
        <v>0.435679765652287</v>
      </c>
    </row>
    <row r="275" ht="14.25">
      <c r="A275" s="13">
        <v>26.100000000000001</v>
      </c>
      <c r="B275" s="13">
        <v>5.7869000000000002</v>
      </c>
      <c r="C275" s="18">
        <v>50866</v>
      </c>
      <c r="G275" s="19">
        <f t="shared" si="137"/>
        <v>15</v>
      </c>
      <c r="H275" s="19">
        <f t="shared" si="138"/>
        <v>9.1999999999999993</v>
      </c>
      <c r="I275" s="5">
        <f t="shared" si="130"/>
        <v>996.63599999999997</v>
      </c>
      <c r="J275" s="25">
        <f t="shared" si="131"/>
        <v>5.3172287889999996</v>
      </c>
      <c r="K275" s="23">
        <f t="shared" si="132"/>
        <v>9.6827712110000004</v>
      </c>
      <c r="L275" s="5">
        <f t="shared" si="133"/>
        <v>102.92879778753699</v>
      </c>
      <c r="M275" s="24">
        <f t="shared" si="134"/>
        <v>494.18628307499</v>
      </c>
      <c r="N275" s="16">
        <f t="shared" si="135"/>
        <v>0.354481919266667</v>
      </c>
      <c r="O275" s="17">
        <f t="shared" si="136"/>
        <v>0.437702058656534</v>
      </c>
    </row>
    <row r="276" ht="14.25">
      <c r="A276" s="13">
        <v>26.199999999999999</v>
      </c>
      <c r="B276" s="13">
        <v>5.8076999999999996</v>
      </c>
      <c r="C276" s="18">
        <v>50981</v>
      </c>
      <c r="G276" s="19">
        <f t="shared" si="137"/>
        <v>15</v>
      </c>
      <c r="H276" s="19">
        <f t="shared" si="138"/>
        <v>9.1999999999999993</v>
      </c>
      <c r="I276" s="5">
        <f t="shared" si="130"/>
        <v>996.63599999999997</v>
      </c>
      <c r="J276" s="25">
        <f t="shared" si="131"/>
        <v>5.3369669364999996</v>
      </c>
      <c r="K276" s="23">
        <f t="shared" si="132"/>
        <v>9.6630330635000004</v>
      </c>
      <c r="L276" s="5">
        <f t="shared" si="133"/>
        <v>103.139044795839</v>
      </c>
      <c r="M276" s="24">
        <f t="shared" si="134"/>
        <v>494.29389326724498</v>
      </c>
      <c r="N276" s="16">
        <f t="shared" si="135"/>
        <v>0.35579779576666698</v>
      </c>
      <c r="O276" s="17">
        <f t="shared" si="136"/>
        <v>0.43974262043095202</v>
      </c>
    </row>
    <row r="277" ht="14.25">
      <c r="A277" s="13">
        <v>26.300000000000001</v>
      </c>
      <c r="B277" s="13">
        <v>5.8284000000000002</v>
      </c>
      <c r="C277" s="18">
        <v>51104</v>
      </c>
      <c r="G277" s="19">
        <f t="shared" si="137"/>
        <v>15</v>
      </c>
      <c r="H277" s="19">
        <f t="shared" si="138"/>
        <v>9.1999999999999993</v>
      </c>
      <c r="I277" s="5">
        <f t="shared" si="130"/>
        <v>996.63599999999997</v>
      </c>
      <c r="J277" s="25">
        <f t="shared" si="131"/>
        <v>5.3565312159999996</v>
      </c>
      <c r="K277" s="23">
        <f t="shared" si="132"/>
        <v>9.6434687839999995</v>
      </c>
      <c r="L277" s="5">
        <f t="shared" si="133"/>
        <v>103.348289119116</v>
      </c>
      <c r="M277" s="24">
        <f t="shared" si="134"/>
        <v>494.48327045936099</v>
      </c>
      <c r="N277" s="16">
        <f t="shared" si="135"/>
        <v>0.35710208106666702</v>
      </c>
      <c r="O277" s="17">
        <f t="shared" si="136"/>
        <v>0.44176932483874998</v>
      </c>
    </row>
    <row r="278" ht="14.25">
      <c r="A278" s="13">
        <v>26.399999999999999</v>
      </c>
      <c r="B278" s="13">
        <v>5.8491</v>
      </c>
      <c r="C278" s="18">
        <v>51232</v>
      </c>
      <c r="G278" s="19">
        <f t="shared" si="137"/>
        <v>15</v>
      </c>
      <c r="H278" s="19">
        <f t="shared" si="138"/>
        <v>9.1999999999999993</v>
      </c>
      <c r="I278" s="5">
        <f t="shared" si="130"/>
        <v>996.63599999999997</v>
      </c>
      <c r="J278" s="25">
        <f t="shared" si="131"/>
        <v>5.3760493279999997</v>
      </c>
      <c r="K278" s="23">
        <f t="shared" si="132"/>
        <v>9.6239506719999994</v>
      </c>
      <c r="L278" s="5">
        <f t="shared" si="133"/>
        <v>103.55788739645401</v>
      </c>
      <c r="M278" s="24">
        <f t="shared" si="134"/>
        <v>494.71847377367902</v>
      </c>
      <c r="N278" s="16">
        <f t="shared" si="135"/>
        <v>0.35840328853333298</v>
      </c>
      <c r="O278" s="17">
        <f t="shared" si="136"/>
        <v>0.44379534796250197</v>
      </c>
    </row>
    <row r="279" ht="14.25">
      <c r="A279" s="13">
        <v>26.5</v>
      </c>
      <c r="B279" s="13">
        <v>5.8697999999999997</v>
      </c>
      <c r="C279" s="18">
        <v>51362</v>
      </c>
      <c r="G279" s="19">
        <f t="shared" si="137"/>
        <v>15</v>
      </c>
      <c r="H279" s="19">
        <f t="shared" si="138"/>
        <v>9.1999999999999993</v>
      </c>
      <c r="I279" s="5">
        <f t="shared" si="130"/>
        <v>996.63599999999997</v>
      </c>
      <c r="J279" s="25">
        <f t="shared" si="131"/>
        <v>5.3955489730000004</v>
      </c>
      <c r="K279" s="23">
        <f t="shared" si="132"/>
        <v>9.6044510269999996</v>
      </c>
      <c r="L279" s="5">
        <f t="shared" si="133"/>
        <v>103.768138043316</v>
      </c>
      <c r="M279" s="24">
        <f t="shared" si="134"/>
        <v>494.96888899134098</v>
      </c>
      <c r="N279" s="16">
        <f t="shared" si="135"/>
        <v>0.35970326486666698</v>
      </c>
      <c r="O279" s="17">
        <f t="shared" si="136"/>
        <v>0.44582356143440799</v>
      </c>
    </row>
    <row r="280" ht="14.25">
      <c r="A280" s="13">
        <v>26.600000000000001</v>
      </c>
      <c r="B280" s="13">
        <v>5.8912000000000004</v>
      </c>
      <c r="C280" s="18">
        <v>51491</v>
      </c>
      <c r="G280" s="19">
        <f t="shared" si="137"/>
        <v>15</v>
      </c>
      <c r="H280" s="19">
        <f t="shared" si="138"/>
        <v>9.1999999999999993</v>
      </c>
      <c r="I280" s="5">
        <f t="shared" si="130"/>
        <v>996.63599999999997</v>
      </c>
      <c r="J280" s="25">
        <f t="shared" si="131"/>
        <v>5.4157578515000004</v>
      </c>
      <c r="K280" s="23">
        <f t="shared" si="132"/>
        <v>9.5842421484999996</v>
      </c>
      <c r="L280" s="5">
        <f t="shared" si="133"/>
        <v>103.98693861840501</v>
      </c>
      <c r="M280" s="24">
        <f t="shared" si="134"/>
        <v>495.167957477367</v>
      </c>
      <c r="N280" s="16">
        <f t="shared" si="135"/>
        <v>0.36105052343333299</v>
      </c>
      <c r="O280" s="17">
        <f t="shared" si="136"/>
        <v>0.44792989413635798</v>
      </c>
    </row>
    <row r="281" ht="14.25">
      <c r="A281" s="13">
        <v>26.699999999999999</v>
      </c>
      <c r="B281" s="13">
        <v>5.9119000000000002</v>
      </c>
      <c r="C281" s="18">
        <v>51617</v>
      </c>
      <c r="G281" s="19">
        <f t="shared" si="137"/>
        <v>15</v>
      </c>
      <c r="H281" s="19">
        <f t="shared" si="138"/>
        <v>9.1999999999999993</v>
      </c>
      <c r="I281" s="5">
        <f t="shared" si="130"/>
        <v>996.63599999999997</v>
      </c>
      <c r="J281" s="25">
        <f t="shared" si="131"/>
        <v>5.4352944304999999</v>
      </c>
      <c r="K281" s="23">
        <f t="shared" si="132"/>
        <v>9.5647055694999992</v>
      </c>
      <c r="L281" s="5">
        <f t="shared" si="133"/>
        <v>104.19933920162499</v>
      </c>
      <c r="M281" s="24">
        <f t="shared" si="134"/>
        <v>495.36782474331801</v>
      </c>
      <c r="N281" s="16">
        <f t="shared" si="135"/>
        <v>0.362352962033333</v>
      </c>
      <c r="O281" s="17">
        <f t="shared" si="136"/>
        <v>0.44997038075381901</v>
      </c>
    </row>
    <row r="282" ht="14.25">
      <c r="A282" s="13">
        <v>26.800000000000001</v>
      </c>
      <c r="B282" s="13">
        <v>5.9325999999999999</v>
      </c>
      <c r="C282" s="18">
        <v>51736</v>
      </c>
      <c r="G282" s="19">
        <f t="shared" si="137"/>
        <v>15</v>
      </c>
      <c r="H282" s="19">
        <f t="shared" si="138"/>
        <v>9.1999999999999993</v>
      </c>
      <c r="I282" s="5">
        <f t="shared" si="130"/>
        <v>996.63599999999997</v>
      </c>
      <c r="J282" s="25">
        <f t="shared" si="131"/>
        <v>5.4548956439999996</v>
      </c>
      <c r="K282" s="23">
        <f t="shared" si="132"/>
        <v>9.5451043559999995</v>
      </c>
      <c r="L282" s="5">
        <f t="shared" si="133"/>
        <v>104.413316274905</v>
      </c>
      <c r="M282" s="24">
        <f t="shared" si="134"/>
        <v>495.49235524506003</v>
      </c>
      <c r="N282" s="16">
        <f t="shared" si="135"/>
        <v>0.36365970959999999</v>
      </c>
      <c r="O282" s="17">
        <f t="shared" si="136"/>
        <v>0.45202181093031002</v>
      </c>
    </row>
    <row r="283" ht="14.25">
      <c r="A283" s="13">
        <v>26.899999999999999</v>
      </c>
      <c r="B283" s="13">
        <v>5.9531000000000001</v>
      </c>
      <c r="C283" s="18">
        <v>51860</v>
      </c>
      <c r="G283" s="19">
        <f t="shared" si="137"/>
        <v>15</v>
      </c>
      <c r="H283" s="19">
        <f t="shared" si="138"/>
        <v>9.1999999999999993</v>
      </c>
      <c r="I283" s="5">
        <f t="shared" si="130"/>
        <v>996.63599999999997</v>
      </c>
      <c r="J283" s="25">
        <f t="shared" si="131"/>
        <v>5.4742506899999999</v>
      </c>
      <c r="K283" s="23">
        <f t="shared" si="132"/>
        <v>9.5257493100000001</v>
      </c>
      <c r="L283" s="5">
        <f t="shared" si="133"/>
        <v>104.625470140574</v>
      </c>
      <c r="M283" s="24">
        <f t="shared" si="134"/>
        <v>495.67280252429202</v>
      </c>
      <c r="N283" s="16">
        <f t="shared" si="135"/>
        <v>0.36495004599999997</v>
      </c>
      <c r="O283" s="17">
        <f t="shared" si="136"/>
        <v>0.45405161546705203</v>
      </c>
    </row>
    <row r="284" ht="14.25">
      <c r="A284" s="13">
        <v>27</v>
      </c>
      <c r="B284" s="13">
        <v>5.9737</v>
      </c>
      <c r="C284" s="18">
        <v>51986</v>
      </c>
      <c r="G284" s="19">
        <f t="shared" si="137"/>
        <v>15</v>
      </c>
      <c r="H284" s="19">
        <f t="shared" si="138"/>
        <v>9.1999999999999993</v>
      </c>
      <c r="I284" s="5">
        <f t="shared" si="130"/>
        <v>996.63599999999997</v>
      </c>
      <c r="J284" s="25">
        <f t="shared" si="131"/>
        <v>5.4936872689999996</v>
      </c>
      <c r="K284" s="23">
        <f t="shared" si="132"/>
        <v>9.5063127309999995</v>
      </c>
      <c r="L284" s="5">
        <f t="shared" si="133"/>
        <v>104.83938706855101</v>
      </c>
      <c r="M284" s="24">
        <f t="shared" si="134"/>
        <v>495.86325763244201</v>
      </c>
      <c r="N284" s="16">
        <f t="shared" si="135"/>
        <v>0.366245817933333</v>
      </c>
      <c r="O284" s="17">
        <f t="shared" si="136"/>
        <v>0.45609412517675502</v>
      </c>
    </row>
    <row r="285" ht="14.25">
      <c r="A285" s="13">
        <v>27.100000000000001</v>
      </c>
      <c r="B285" s="13">
        <v>5.9943</v>
      </c>
      <c r="C285" s="18">
        <v>52114</v>
      </c>
      <c r="G285" s="19">
        <f t="shared" si="137"/>
        <v>15</v>
      </c>
      <c r="H285" s="19">
        <f t="shared" si="138"/>
        <v>9.1999999999999993</v>
      </c>
      <c r="I285" s="5">
        <f t="shared" si="130"/>
        <v>996.63599999999997</v>
      </c>
      <c r="J285" s="25">
        <f t="shared" si="131"/>
        <v>5.5131053809999999</v>
      </c>
      <c r="K285" s="23">
        <f t="shared" si="132"/>
        <v>9.4868946189999992</v>
      </c>
      <c r="L285" s="5">
        <f t="shared" si="133"/>
        <v>105.053976040165</v>
      </c>
      <c r="M285" s="24">
        <f t="shared" si="134"/>
        <v>496.06880162322699</v>
      </c>
      <c r="N285" s="16">
        <f t="shared" si="135"/>
        <v>0.36754035873333302</v>
      </c>
      <c r="O285" s="17">
        <f t="shared" si="136"/>
        <v>0.45813886869034098</v>
      </c>
    </row>
    <row r="286" ht="14.25">
      <c r="A286" s="13">
        <v>27.199999999999999</v>
      </c>
      <c r="B286" s="13">
        <v>6.0149999999999997</v>
      </c>
      <c r="C286" s="18">
        <v>52239</v>
      </c>
      <c r="G286" s="19">
        <f t="shared" si="137"/>
        <v>15</v>
      </c>
      <c r="H286" s="19">
        <f t="shared" si="138"/>
        <v>9.1999999999999993</v>
      </c>
      <c r="I286" s="5">
        <f t="shared" si="130"/>
        <v>996.63599999999997</v>
      </c>
      <c r="J286" s="25">
        <f t="shared" si="131"/>
        <v>5.5326511934999996</v>
      </c>
      <c r="K286" s="23">
        <f t="shared" si="132"/>
        <v>9.4673488065000004</v>
      </c>
      <c r="L286" s="5">
        <f t="shared" si="133"/>
        <v>105.270865198897</v>
      </c>
      <c r="M286" s="24">
        <f t="shared" si="134"/>
        <v>496.234166037303</v>
      </c>
      <c r="N286" s="16">
        <f t="shared" si="135"/>
        <v>0.3688434129</v>
      </c>
      <c r="O286" s="17">
        <f t="shared" si="136"/>
        <v>0.46020129017449402</v>
      </c>
    </row>
    <row r="287" ht="14.25">
      <c r="A287" s="13">
        <v>27.300000000000001</v>
      </c>
      <c r="B287" s="13">
        <v>6.0357000000000003</v>
      </c>
      <c r="C287" s="18">
        <v>52368</v>
      </c>
      <c r="G287" s="19">
        <f t="shared" si="137"/>
        <v>15</v>
      </c>
      <c r="H287" s="19">
        <f t="shared" si="138"/>
        <v>9.1999999999999993</v>
      </c>
      <c r="I287" s="5">
        <f t="shared" si="130"/>
        <v>996.63599999999997</v>
      </c>
      <c r="J287" s="25">
        <f t="shared" si="131"/>
        <v>5.5521600720000004</v>
      </c>
      <c r="K287" s="23">
        <f t="shared" si="132"/>
        <v>9.4478399280000005</v>
      </c>
      <c r="L287" s="5">
        <f t="shared" si="133"/>
        <v>105.488239385421</v>
      </c>
      <c r="M287" s="24">
        <f t="shared" si="134"/>
        <v>496.43448696364999</v>
      </c>
      <c r="N287" s="16">
        <f t="shared" si="135"/>
        <v>0.37014400479999998</v>
      </c>
      <c r="O287" s="17">
        <f t="shared" si="136"/>
        <v>0.46226406477234999</v>
      </c>
    </row>
    <row r="288" ht="14.25">
      <c r="A288" s="13">
        <v>27.399999999999999</v>
      </c>
      <c r="B288" s="13">
        <v>6.0571000000000002</v>
      </c>
      <c r="C288" s="18">
        <v>52506</v>
      </c>
      <c r="G288" s="19">
        <f t="shared" si="137"/>
        <v>15</v>
      </c>
      <c r="H288" s="19">
        <f t="shared" si="138"/>
        <v>9.1999999999999993</v>
      </c>
      <c r="I288" s="5">
        <f t="shared" si="130"/>
        <v>996.63599999999997</v>
      </c>
      <c r="J288" s="25">
        <f t="shared" si="131"/>
        <v>5.572285849</v>
      </c>
      <c r="K288" s="23">
        <f t="shared" si="132"/>
        <v>9.427714151</v>
      </c>
      <c r="L288" s="5">
        <f t="shared" si="133"/>
        <v>105.713430004057</v>
      </c>
      <c r="M288" s="24">
        <f t="shared" si="134"/>
        <v>496.68239880197598</v>
      </c>
      <c r="N288" s="16">
        <f t="shared" si="135"/>
        <v>0.37148572326666701</v>
      </c>
      <c r="O288" s="17">
        <f t="shared" si="136"/>
        <v>0.46439653564366701</v>
      </c>
    </row>
    <row r="289" ht="14.25">
      <c r="A289" s="13">
        <v>27.5</v>
      </c>
      <c r="B289" s="13">
        <v>6.0778999999999996</v>
      </c>
      <c r="C289" s="18">
        <v>52631</v>
      </c>
      <c r="G289" s="19">
        <f t="shared" si="137"/>
        <v>15</v>
      </c>
      <c r="H289" s="19">
        <f t="shared" si="138"/>
        <v>9.1999999999999993</v>
      </c>
      <c r="I289" s="5">
        <f t="shared" si="130"/>
        <v>996.63599999999997</v>
      </c>
      <c r="J289" s="25">
        <f t="shared" si="131"/>
        <v>5.5919316615000003</v>
      </c>
      <c r="K289" s="23">
        <f t="shared" si="132"/>
        <v>9.4080683384999997</v>
      </c>
      <c r="L289" s="5">
        <f t="shared" si="133"/>
        <v>105.934179487359</v>
      </c>
      <c r="M289" s="24">
        <f t="shared" si="134"/>
        <v>496.82737200301199</v>
      </c>
      <c r="N289" s="16">
        <f t="shared" si="135"/>
        <v>0.37279544409999998</v>
      </c>
      <c r="O289" s="17">
        <f t="shared" si="136"/>
        <v>0.46648254610114698</v>
      </c>
    </row>
    <row r="290" ht="14.25">
      <c r="A290" s="13">
        <v>27.600000000000001</v>
      </c>
      <c r="B290" s="13">
        <v>6.0987</v>
      </c>
      <c r="C290" s="18">
        <v>52763</v>
      </c>
      <c r="G290" s="19">
        <f t="shared" si="137"/>
        <v>15</v>
      </c>
      <c r="H290" s="19">
        <f t="shared" si="138"/>
        <v>9.1999999999999993</v>
      </c>
      <c r="I290" s="5">
        <f t="shared" si="130"/>
        <v>996.63599999999997</v>
      </c>
      <c r="J290" s="25">
        <f t="shared" si="131"/>
        <v>5.6115128394999996</v>
      </c>
      <c r="K290" s="23">
        <f t="shared" si="132"/>
        <v>9.3884871605000004</v>
      </c>
      <c r="L290" s="5">
        <f t="shared" si="133"/>
        <v>106.155122008701</v>
      </c>
      <c r="M290" s="24">
        <f t="shared" si="134"/>
        <v>497.03677977663</v>
      </c>
      <c r="N290" s="16">
        <f t="shared" si="135"/>
        <v>0.37410085596666698</v>
      </c>
      <c r="O290" s="17">
        <f t="shared" si="136"/>
        <v>0.46856603262977198</v>
      </c>
    </row>
    <row r="291" ht="14.25">
      <c r="A291" s="13">
        <v>27.699999999999999</v>
      </c>
      <c r="B291" s="13">
        <v>6.1195000000000004</v>
      </c>
      <c r="C291" s="18">
        <v>52895</v>
      </c>
      <c r="G291" s="19">
        <f t="shared" si="137"/>
        <v>15</v>
      </c>
      <c r="H291" s="19">
        <f t="shared" si="138"/>
        <v>9.1999999999999993</v>
      </c>
      <c r="I291" s="5">
        <f t="shared" si="130"/>
        <v>996.63599999999997</v>
      </c>
      <c r="J291" s="25">
        <f t="shared" si="131"/>
        <v>5.6310940174999997</v>
      </c>
      <c r="K291" s="23">
        <f t="shared" si="132"/>
        <v>9.3689059824999994</v>
      </c>
      <c r="L291" s="5">
        <f t="shared" si="133"/>
        <v>106.37698807754001</v>
      </c>
      <c r="M291" s="24">
        <f t="shared" si="134"/>
        <v>497.241000670593</v>
      </c>
      <c r="N291" s="16">
        <f t="shared" si="135"/>
        <v>0.37540626783333297</v>
      </c>
      <c r="O291" s="17">
        <f t="shared" si="136"/>
        <v>0.47065386913921398</v>
      </c>
    </row>
    <row r="292" ht="14.25">
      <c r="A292" s="13">
        <v>27.800000000000001</v>
      </c>
      <c r="B292" s="13">
        <v>6.1399999999999997</v>
      </c>
      <c r="C292" s="18">
        <v>53026</v>
      </c>
      <c r="G292" s="19">
        <f t="shared" si="137"/>
        <v>15</v>
      </c>
      <c r="H292" s="19">
        <f t="shared" si="138"/>
        <v>9.1999999999999993</v>
      </c>
      <c r="I292" s="5">
        <f t="shared" ref="I292:I355" si="139">(3.14*POWER(H292,2)*0.25*G292)</f>
        <v>996.63599999999997</v>
      </c>
      <c r="J292" s="25">
        <f t="shared" ref="J292:J355" si="140">B292-C292/(2*10^5/1.8467)</f>
        <v>5.6503844289999998</v>
      </c>
      <c r="K292" s="23">
        <f t="shared" ref="K292:K355" si="141">G292-J292</f>
        <v>9.3496155709999993</v>
      </c>
      <c r="L292" s="5">
        <f t="shared" ref="L292:L355" si="142">I292/K292</f>
        <v>106.596468318045</v>
      </c>
      <c r="M292" s="24">
        <f t="shared" ref="M292:M355" si="143">C292/L292</f>
        <v>497.44612402908001</v>
      </c>
      <c r="N292" s="16">
        <f t="shared" ref="N292:N355" si="144">J292/G292</f>
        <v>0.37669229526666698</v>
      </c>
      <c r="O292" s="17">
        <f t="shared" ref="O292:O355" si="145">LN(L292/(3.14*H292^2/4))</f>
        <v>0.47271497404794499</v>
      </c>
    </row>
    <row r="293" ht="14.25">
      <c r="A293" s="13">
        <v>27.899999999999999</v>
      </c>
      <c r="B293" s="13">
        <v>6.1607000000000003</v>
      </c>
      <c r="C293" s="18">
        <v>53147</v>
      </c>
      <c r="G293" s="19">
        <f t="shared" si="137"/>
        <v>15</v>
      </c>
      <c r="H293" s="19">
        <f t="shared" si="138"/>
        <v>9.1999999999999993</v>
      </c>
      <c r="I293" s="5">
        <f t="shared" si="139"/>
        <v>996.63599999999997</v>
      </c>
      <c r="J293" s="25">
        <f t="shared" si="140"/>
        <v>5.6699671755000001</v>
      </c>
      <c r="K293" s="23">
        <f t="shared" si="141"/>
        <v>9.3300328244999999</v>
      </c>
      <c r="L293" s="5">
        <f t="shared" si="142"/>
        <v>106.8202029668</v>
      </c>
      <c r="M293" s="24">
        <f t="shared" si="143"/>
        <v>497.53696888703797</v>
      </c>
      <c r="N293" s="16">
        <f t="shared" si="144"/>
        <v>0.37799781170000002</v>
      </c>
      <c r="O293" s="17">
        <f t="shared" si="145"/>
        <v>0.47481166808194403</v>
      </c>
    </row>
    <row r="294" ht="14.25">
      <c r="A294" s="13">
        <v>28</v>
      </c>
      <c r="B294" s="13">
        <v>6.1814</v>
      </c>
      <c r="C294" s="18">
        <v>53278</v>
      </c>
      <c r="G294" s="19">
        <f t="shared" si="137"/>
        <v>15</v>
      </c>
      <c r="H294" s="19">
        <f t="shared" si="138"/>
        <v>9.1999999999999993</v>
      </c>
      <c r="I294" s="5">
        <f t="shared" si="139"/>
        <v>996.63599999999997</v>
      </c>
      <c r="J294" s="25">
        <f t="shared" si="140"/>
        <v>5.6894575869999997</v>
      </c>
      <c r="K294" s="23">
        <f t="shared" si="141"/>
        <v>9.3105424130000003</v>
      </c>
      <c r="L294" s="5">
        <f t="shared" si="142"/>
        <v>107.04381719033201</v>
      </c>
      <c r="M294" s="24">
        <f t="shared" si="143"/>
        <v>497.72141351487801</v>
      </c>
      <c r="N294" s="16">
        <f t="shared" si="144"/>
        <v>0.379297172466667</v>
      </c>
      <c r="O294" s="17">
        <f t="shared" si="145"/>
        <v>0.47690285017845901</v>
      </c>
    </row>
    <row r="295" ht="14.25">
      <c r="A295" s="13">
        <v>28.100000000000001</v>
      </c>
      <c r="B295" s="13">
        <v>6.202</v>
      </c>
      <c r="C295" s="18">
        <v>53412</v>
      </c>
      <c r="G295" s="19">
        <f t="shared" si="137"/>
        <v>15</v>
      </c>
      <c r="H295" s="19">
        <f t="shared" si="138"/>
        <v>9.1999999999999993</v>
      </c>
      <c r="I295" s="5">
        <f t="shared" si="139"/>
        <v>996.63599999999997</v>
      </c>
      <c r="J295" s="25">
        <f t="shared" si="140"/>
        <v>5.708820298</v>
      </c>
      <c r="K295" s="23">
        <f t="shared" si="141"/>
        <v>9.2911797020000009</v>
      </c>
      <c r="L295" s="5">
        <f t="shared" si="142"/>
        <v>107.266895266859</v>
      </c>
      <c r="M295" s="24">
        <f t="shared" si="143"/>
        <v>497.93554541801001</v>
      </c>
      <c r="N295" s="16">
        <f t="shared" si="144"/>
        <v>0.38058801986666702</v>
      </c>
      <c r="O295" s="17">
        <f t="shared" si="145"/>
        <v>0.47898467011678703</v>
      </c>
    </row>
    <row r="296" ht="14.25">
      <c r="A296" s="13">
        <v>28.199999999999999</v>
      </c>
      <c r="B296" s="13">
        <v>6.2233999999999998</v>
      </c>
      <c r="C296" s="18">
        <v>53549</v>
      </c>
      <c r="G296" s="19">
        <f t="shared" si="137"/>
        <v>15</v>
      </c>
      <c r="H296" s="19">
        <f t="shared" si="138"/>
        <v>9.1999999999999993</v>
      </c>
      <c r="I296" s="5">
        <f t="shared" si="139"/>
        <v>996.63599999999997</v>
      </c>
      <c r="J296" s="25">
        <f t="shared" si="140"/>
        <v>5.7289553084999998</v>
      </c>
      <c r="K296" s="23">
        <f t="shared" si="141"/>
        <v>9.2710446915000002</v>
      </c>
      <c r="L296" s="5">
        <f t="shared" si="142"/>
        <v>107.499859310758</v>
      </c>
      <c r="M296" s="24">
        <f t="shared" si="143"/>
        <v>498.13088448052599</v>
      </c>
      <c r="N296" s="16">
        <f t="shared" si="144"/>
        <v>0.38193035390000002</v>
      </c>
      <c r="O296" s="17">
        <f t="shared" si="145"/>
        <v>0.48115413191946599</v>
      </c>
    </row>
    <row r="297" ht="14.25">
      <c r="A297" s="13">
        <v>28.300000000000001</v>
      </c>
      <c r="B297" s="13">
        <v>6.2441000000000004</v>
      </c>
      <c r="C297" s="18">
        <v>53685</v>
      </c>
      <c r="G297" s="19">
        <f t="shared" si="137"/>
        <v>15</v>
      </c>
      <c r="H297" s="19">
        <f t="shared" si="138"/>
        <v>9.1999999999999993</v>
      </c>
      <c r="I297" s="5">
        <f t="shared" si="139"/>
        <v>996.63599999999997</v>
      </c>
      <c r="J297" s="25">
        <f t="shared" si="140"/>
        <v>5.7483995524999996</v>
      </c>
      <c r="K297" s="23">
        <f t="shared" si="141"/>
        <v>9.2516004474999995</v>
      </c>
      <c r="L297" s="5">
        <f t="shared" si="142"/>
        <v>107.72579357005399</v>
      </c>
      <c r="M297" s="24">
        <f t="shared" si="143"/>
        <v>498.34861476410401</v>
      </c>
      <c r="N297" s="16">
        <f t="shared" si="144"/>
        <v>0.38322663683333302</v>
      </c>
      <c r="O297" s="17">
        <f t="shared" si="145"/>
        <v>0.48325364319299302</v>
      </c>
    </row>
    <row r="298" ht="14.25">
      <c r="A298" s="13">
        <v>28.399999999999999</v>
      </c>
      <c r="B298" s="13">
        <v>6.2647000000000004</v>
      </c>
      <c r="C298" s="18">
        <v>53822</v>
      </c>
      <c r="G298" s="19">
        <f t="shared" si="137"/>
        <v>15</v>
      </c>
      <c r="H298" s="19">
        <f t="shared" si="138"/>
        <v>9.1999999999999993</v>
      </c>
      <c r="I298" s="5">
        <f t="shared" si="139"/>
        <v>996.63599999999997</v>
      </c>
      <c r="J298" s="25">
        <f t="shared" si="140"/>
        <v>5.7677345630000003</v>
      </c>
      <c r="K298" s="23">
        <f t="shared" si="141"/>
        <v>9.2322654370000006</v>
      </c>
      <c r="L298" s="5">
        <f t="shared" si="142"/>
        <v>107.951402264259</v>
      </c>
      <c r="M298" s="24">
        <f t="shared" si="143"/>
        <v>498.57620068933301</v>
      </c>
      <c r="N298" s="16">
        <f t="shared" si="144"/>
        <v>0.38451563753333301</v>
      </c>
      <c r="O298" s="17">
        <f t="shared" si="145"/>
        <v>0.48534573990837199</v>
      </c>
    </row>
    <row r="299" ht="14.25">
      <c r="A299" s="13">
        <v>28.5</v>
      </c>
      <c r="B299" s="13">
        <v>6.2854000000000001</v>
      </c>
      <c r="C299" s="18">
        <v>53954</v>
      </c>
      <c r="G299" s="19">
        <f t="shared" si="137"/>
        <v>15</v>
      </c>
      <c r="H299" s="19">
        <f t="shared" si="138"/>
        <v>9.1999999999999993</v>
      </c>
      <c r="I299" s="5">
        <f t="shared" si="139"/>
        <v>996.63599999999997</v>
      </c>
      <c r="J299" s="25">
        <f t="shared" si="140"/>
        <v>5.7872157409999998</v>
      </c>
      <c r="K299" s="23">
        <f t="shared" si="141"/>
        <v>9.2127842589999993</v>
      </c>
      <c r="L299" s="5">
        <f t="shared" si="142"/>
        <v>108.179674241952</v>
      </c>
      <c r="M299" s="24">
        <f t="shared" si="143"/>
        <v>498.74433786265598</v>
      </c>
      <c r="N299" s="16">
        <f t="shared" si="144"/>
        <v>0.38581438273333302</v>
      </c>
      <c r="O299" s="17">
        <f t="shared" si="145"/>
        <v>0.48745808826902698</v>
      </c>
    </row>
    <row r="300" ht="14.25">
      <c r="A300" s="13">
        <v>28.600000000000001</v>
      </c>
      <c r="B300" s="13">
        <v>6.3060999999999998</v>
      </c>
      <c r="C300" s="18">
        <v>54093</v>
      </c>
      <c r="G300" s="19">
        <f t="shared" si="137"/>
        <v>15</v>
      </c>
      <c r="H300" s="19">
        <f t="shared" si="138"/>
        <v>9.1999999999999993</v>
      </c>
      <c r="I300" s="5">
        <f t="shared" si="139"/>
        <v>996.63599999999997</v>
      </c>
      <c r="J300" s="25">
        <f t="shared" si="140"/>
        <v>5.8066322845</v>
      </c>
      <c r="K300" s="23">
        <f t="shared" si="141"/>
        <v>9.1933677155000009</v>
      </c>
      <c r="L300" s="5">
        <f t="shared" si="142"/>
        <v>108.408151489434</v>
      </c>
      <c r="M300" s="24">
        <f t="shared" si="143"/>
        <v>498.97539305678498</v>
      </c>
      <c r="N300" s="16">
        <f t="shared" si="144"/>
        <v>0.38710881896666699</v>
      </c>
      <c r="O300" s="17">
        <f t="shared" si="145"/>
        <v>0.48956787751005498</v>
      </c>
    </row>
    <row r="301" ht="14.25">
      <c r="A301" s="13">
        <v>28.699999999999999</v>
      </c>
      <c r="B301" s="13">
        <v>6.3269000000000002</v>
      </c>
      <c r="C301" s="18">
        <v>54231</v>
      </c>
      <c r="G301" s="19">
        <f t="shared" si="137"/>
        <v>15</v>
      </c>
      <c r="H301" s="19">
        <f t="shared" si="138"/>
        <v>9.1999999999999993</v>
      </c>
      <c r="I301" s="5">
        <f t="shared" si="139"/>
        <v>996.63599999999997</v>
      </c>
      <c r="J301" s="25">
        <f t="shared" si="140"/>
        <v>5.8261580615000002</v>
      </c>
      <c r="K301" s="23">
        <f t="shared" si="141"/>
        <v>9.1738419385000007</v>
      </c>
      <c r="L301" s="5">
        <f t="shared" si="142"/>
        <v>108.63888942945501</v>
      </c>
      <c r="M301" s="24">
        <f t="shared" si="143"/>
        <v>499.18588347881598</v>
      </c>
      <c r="N301" s="16">
        <f t="shared" si="144"/>
        <v>0.38841053743333298</v>
      </c>
      <c r="O301" s="17">
        <f t="shared" si="145"/>
        <v>0.49169403436495102</v>
      </c>
    </row>
    <row r="302" ht="14.25">
      <c r="A302" s="13">
        <v>28.800000000000001</v>
      </c>
      <c r="B302" s="13">
        <v>6.3475999999999999</v>
      </c>
      <c r="C302" s="18">
        <v>54376</v>
      </c>
      <c r="G302" s="19">
        <f t="shared" si="137"/>
        <v>15</v>
      </c>
      <c r="H302" s="19">
        <f t="shared" si="138"/>
        <v>9.1999999999999993</v>
      </c>
      <c r="I302" s="5">
        <f t="shared" si="139"/>
        <v>996.63599999999997</v>
      </c>
      <c r="J302" s="25">
        <f t="shared" si="140"/>
        <v>5.8455192040000004</v>
      </c>
      <c r="K302" s="23">
        <f t="shared" si="141"/>
        <v>9.1544807959999996</v>
      </c>
      <c r="L302" s="5">
        <f t="shared" si="142"/>
        <v>108.868653745549</v>
      </c>
      <c r="M302" s="24">
        <f t="shared" si="143"/>
        <v>499.46424548510799</v>
      </c>
      <c r="N302" s="16">
        <f t="shared" si="144"/>
        <v>0.38970128026666701</v>
      </c>
      <c r="O302" s="17">
        <f t="shared" si="145"/>
        <v>0.493806737200014</v>
      </c>
    </row>
    <row r="303" ht="14.25">
      <c r="A303" s="13">
        <v>28.899999999999999</v>
      </c>
      <c r="B303" s="13">
        <v>6.3682999999999996</v>
      </c>
      <c r="C303" s="18">
        <v>54513</v>
      </c>
      <c r="G303" s="19">
        <f t="shared" si="137"/>
        <v>15</v>
      </c>
      <c r="H303" s="19">
        <f t="shared" si="138"/>
        <v>9.1999999999999993</v>
      </c>
      <c r="I303" s="5">
        <f t="shared" si="139"/>
        <v>996.63599999999997</v>
      </c>
      <c r="J303" s="25">
        <f t="shared" si="140"/>
        <v>5.8649542145</v>
      </c>
      <c r="K303" s="23">
        <f t="shared" si="141"/>
        <v>9.1350457854999991</v>
      </c>
      <c r="L303" s="5">
        <f t="shared" si="142"/>
        <v>109.10027419697801</v>
      </c>
      <c r="M303" s="24">
        <f t="shared" si="143"/>
        <v>499.659605818937</v>
      </c>
      <c r="N303" s="16">
        <f t="shared" si="144"/>
        <v>0.39099694763333298</v>
      </c>
      <c r="O303" s="17">
        <f t="shared" si="145"/>
        <v>0.49593199918846798</v>
      </c>
    </row>
    <row r="304" ht="14.25">
      <c r="A304" s="13">
        <v>29</v>
      </c>
      <c r="B304" s="13">
        <v>6.4218999999999999</v>
      </c>
      <c r="C304" s="18">
        <v>54892</v>
      </c>
      <c r="G304" s="19">
        <f t="shared" si="137"/>
        <v>15</v>
      </c>
      <c r="H304" s="19">
        <f t="shared" si="138"/>
        <v>9.1999999999999993</v>
      </c>
      <c r="I304" s="5">
        <f t="shared" si="139"/>
        <v>996.63599999999997</v>
      </c>
      <c r="J304" s="25">
        <f t="shared" si="140"/>
        <v>5.9150547180000004</v>
      </c>
      <c r="K304" s="23">
        <f t="shared" si="141"/>
        <v>9.0849452819999996</v>
      </c>
      <c r="L304" s="5">
        <f t="shared" si="142"/>
        <v>109.70192654595699</v>
      </c>
      <c r="M304" s="24">
        <f t="shared" si="143"/>
        <v>500.374074807196</v>
      </c>
      <c r="N304" s="16">
        <f t="shared" si="144"/>
        <v>0.39433698119999999</v>
      </c>
      <c r="O304" s="17">
        <f t="shared" si="145"/>
        <v>0.50143152216709497</v>
      </c>
    </row>
    <row r="305" ht="14.25">
      <c r="A305" s="13">
        <v>29.100000000000001</v>
      </c>
      <c r="B305" s="13">
        <v>6.4425999999999997</v>
      </c>
      <c r="C305" s="18">
        <v>55039</v>
      </c>
      <c r="G305" s="19">
        <f t="shared" si="137"/>
        <v>15</v>
      </c>
      <c r="H305" s="19">
        <f t="shared" si="138"/>
        <v>9.1999999999999993</v>
      </c>
      <c r="I305" s="5">
        <f t="shared" si="139"/>
        <v>996.63599999999997</v>
      </c>
      <c r="J305" s="25">
        <f t="shared" si="140"/>
        <v>5.9343973935000003</v>
      </c>
      <c r="K305" s="23">
        <f t="shared" si="141"/>
        <v>9.0656026065000006</v>
      </c>
      <c r="L305" s="5">
        <f t="shared" si="142"/>
        <v>109.93599027663301</v>
      </c>
      <c r="M305" s="24">
        <f t="shared" si="143"/>
        <v>500.64587458124498</v>
      </c>
      <c r="N305" s="16">
        <f t="shared" si="144"/>
        <v>0.39562649290000002</v>
      </c>
      <c r="O305" s="17">
        <f t="shared" si="145"/>
        <v>0.50356288293274798</v>
      </c>
    </row>
    <row r="306" ht="14.25">
      <c r="A306" s="13">
        <v>29.199999999999999</v>
      </c>
      <c r="B306" s="13">
        <v>6.4631999999999996</v>
      </c>
      <c r="C306" s="18">
        <v>55176</v>
      </c>
      <c r="G306" s="19">
        <f t="shared" si="137"/>
        <v>15</v>
      </c>
      <c r="H306" s="19">
        <f t="shared" si="138"/>
        <v>9.1999999999999993</v>
      </c>
      <c r="I306" s="5">
        <f t="shared" si="139"/>
        <v>996.63599999999997</v>
      </c>
      <c r="J306" s="25">
        <f t="shared" si="140"/>
        <v>5.9537324040000001</v>
      </c>
      <c r="K306" s="23">
        <f t="shared" si="141"/>
        <v>9.0462675959999999</v>
      </c>
      <c r="L306" s="5">
        <f t="shared" si="142"/>
        <v>110.17096160638501</v>
      </c>
      <c r="M306" s="24">
        <f t="shared" si="143"/>
        <v>500.8216248228</v>
      </c>
      <c r="N306" s="16">
        <f t="shared" si="144"/>
        <v>0.3969154936</v>
      </c>
      <c r="O306" s="17">
        <f t="shared" si="145"/>
        <v>0.50569794879052199</v>
      </c>
    </row>
    <row r="307" ht="14.25">
      <c r="A307" s="13">
        <v>29.300000000000001</v>
      </c>
      <c r="B307" s="13">
        <v>6.4837999999999996</v>
      </c>
      <c r="C307" s="18">
        <v>55323</v>
      </c>
      <c r="G307" s="19">
        <f t="shared" si="137"/>
        <v>15</v>
      </c>
      <c r="H307" s="19">
        <f t="shared" si="138"/>
        <v>9.1999999999999993</v>
      </c>
      <c r="I307" s="5">
        <f t="shared" si="139"/>
        <v>996.63599999999997</v>
      </c>
      <c r="J307" s="25">
        <f t="shared" si="140"/>
        <v>5.9729750795000003</v>
      </c>
      <c r="K307" s="23">
        <f t="shared" si="141"/>
        <v>9.0270249205000006</v>
      </c>
      <c r="L307" s="5">
        <f t="shared" si="142"/>
        <v>110.405810195193</v>
      </c>
      <c r="M307" s="24">
        <f t="shared" si="143"/>
        <v>501.08775889775399</v>
      </c>
      <c r="N307" s="16">
        <f t="shared" si="144"/>
        <v>0.39819833863333298</v>
      </c>
      <c r="O307" s="17">
        <f t="shared" si="145"/>
        <v>0.50782735412754598</v>
      </c>
    </row>
    <row r="308" ht="14.25">
      <c r="A308" s="13">
        <v>29.399999999999999</v>
      </c>
      <c r="B308" s="13">
        <v>6.5044000000000004</v>
      </c>
      <c r="C308" s="18">
        <v>55465</v>
      </c>
      <c r="G308" s="19">
        <f t="shared" si="137"/>
        <v>15</v>
      </c>
      <c r="H308" s="19">
        <f t="shared" si="138"/>
        <v>9.1999999999999993</v>
      </c>
      <c r="I308" s="5">
        <f t="shared" si="139"/>
        <v>996.63599999999997</v>
      </c>
      <c r="J308" s="25">
        <f t="shared" si="140"/>
        <v>5.9922639225000003</v>
      </c>
      <c r="K308" s="23">
        <f t="shared" si="141"/>
        <v>9.0077360775000006</v>
      </c>
      <c r="L308" s="5">
        <f t="shared" si="142"/>
        <v>110.64222923776001</v>
      </c>
      <c r="M308" s="24">
        <f t="shared" si="143"/>
        <v>501.300456273441</v>
      </c>
      <c r="N308" s="16">
        <f t="shared" si="144"/>
        <v>0.39948426149999999</v>
      </c>
      <c r="O308" s="17">
        <f t="shared" si="145"/>
        <v>0.50996642881304199</v>
      </c>
    </row>
    <row r="309" ht="14.25">
      <c r="A309" s="13">
        <v>29.5</v>
      </c>
      <c r="B309" s="13">
        <v>6.5250000000000004</v>
      </c>
      <c r="C309" s="18">
        <v>55610</v>
      </c>
      <c r="G309" s="19">
        <f t="shared" si="137"/>
        <v>15</v>
      </c>
      <c r="H309" s="19">
        <f t="shared" si="138"/>
        <v>9.1999999999999993</v>
      </c>
      <c r="I309" s="5">
        <f t="shared" si="139"/>
        <v>996.63599999999997</v>
      </c>
      <c r="J309" s="25">
        <f t="shared" si="140"/>
        <v>6.0115250649999998</v>
      </c>
      <c r="K309" s="23">
        <f t="shared" si="141"/>
        <v>8.9884749349999993</v>
      </c>
      <c r="L309" s="5">
        <f t="shared" si="142"/>
        <v>110.879321264971</v>
      </c>
      <c r="M309" s="24">
        <f t="shared" si="143"/>
        <v>501.53625911099903</v>
      </c>
      <c r="N309" s="16">
        <f t="shared" si="144"/>
        <v>0.40076833766666697</v>
      </c>
      <c r="O309" s="17">
        <f t="shared" si="145"/>
        <v>0.51210700716492896</v>
      </c>
    </row>
    <row r="310" ht="14.25">
      <c r="A310" s="13">
        <v>29.600000000000001</v>
      </c>
      <c r="B310" s="13">
        <v>6.5465</v>
      </c>
      <c r="C310" s="18">
        <v>55757</v>
      </c>
      <c r="G310" s="19">
        <f t="shared" si="137"/>
        <v>15</v>
      </c>
      <c r="H310" s="19">
        <f t="shared" si="138"/>
        <v>9.1999999999999993</v>
      </c>
      <c r="I310" s="5">
        <f t="shared" si="139"/>
        <v>996.63599999999997</v>
      </c>
      <c r="J310" s="25">
        <f t="shared" si="140"/>
        <v>6.0316677404999997</v>
      </c>
      <c r="K310" s="23">
        <f t="shared" si="141"/>
        <v>8.9683322595000003</v>
      </c>
      <c r="L310" s="5">
        <f t="shared" si="142"/>
        <v>111.12835376324099</v>
      </c>
      <c r="M310" s="24">
        <f t="shared" si="143"/>
        <v>501.73513879986399</v>
      </c>
      <c r="N310" s="16">
        <f t="shared" si="144"/>
        <v>0.40211118270000001</v>
      </c>
      <c r="O310" s="17">
        <f t="shared" si="145"/>
        <v>0.51435046656505201</v>
      </c>
    </row>
    <row r="311" ht="14.25">
      <c r="A311" s="13">
        <v>29.699999999999999</v>
      </c>
      <c r="B311" s="13">
        <v>6.5671999999999997</v>
      </c>
      <c r="C311" s="18">
        <v>55905</v>
      </c>
      <c r="G311" s="19">
        <f t="shared" si="137"/>
        <v>15</v>
      </c>
      <c r="H311" s="19">
        <f t="shared" si="138"/>
        <v>9.1999999999999993</v>
      </c>
      <c r="I311" s="5">
        <f t="shared" si="139"/>
        <v>996.63599999999997</v>
      </c>
      <c r="J311" s="25">
        <f t="shared" si="140"/>
        <v>6.0510011825000003</v>
      </c>
      <c r="K311" s="23">
        <f t="shared" si="141"/>
        <v>8.9489988174999997</v>
      </c>
      <c r="L311" s="5">
        <f t="shared" si="142"/>
        <v>111.368435768597</v>
      </c>
      <c r="M311" s="24">
        <f t="shared" si="143"/>
        <v>501.98244784689501</v>
      </c>
      <c r="N311" s="16">
        <f t="shared" si="144"/>
        <v>0.40340007883333301</v>
      </c>
      <c r="O311" s="17">
        <f t="shared" si="145"/>
        <v>0.51650853903916705</v>
      </c>
    </row>
    <row r="312" ht="14.25">
      <c r="A312" s="13">
        <v>29.800000000000001</v>
      </c>
      <c r="B312" s="13">
        <v>6.5880000000000001</v>
      </c>
      <c r="C312" s="18">
        <v>56045</v>
      </c>
      <c r="G312" s="19">
        <f t="shared" si="137"/>
        <v>15</v>
      </c>
      <c r="H312" s="19">
        <f t="shared" si="138"/>
        <v>9.1999999999999993</v>
      </c>
      <c r="I312" s="5">
        <f t="shared" si="139"/>
        <v>996.63599999999997</v>
      </c>
      <c r="J312" s="25">
        <f t="shared" si="140"/>
        <v>6.0705084925000001</v>
      </c>
      <c r="K312" s="23">
        <f t="shared" si="141"/>
        <v>8.9294915074999999</v>
      </c>
      <c r="L312" s="5">
        <f t="shared" si="142"/>
        <v>111.611730540637</v>
      </c>
      <c r="M312" s="24">
        <f t="shared" si="143"/>
        <v>502.14255910667202</v>
      </c>
      <c r="N312" s="16">
        <f t="shared" si="144"/>
        <v>0.404700566166667</v>
      </c>
      <c r="O312" s="17">
        <f t="shared" si="145"/>
        <v>0.51869074988433495</v>
      </c>
    </row>
    <row r="313" ht="14.25">
      <c r="A313" s="13">
        <v>29.899999999999999</v>
      </c>
      <c r="B313" s="13">
        <v>6.6086999999999998</v>
      </c>
      <c r="C313" s="18">
        <v>56198</v>
      </c>
      <c r="G313" s="19">
        <f t="shared" si="137"/>
        <v>15</v>
      </c>
      <c r="H313" s="19">
        <f t="shared" si="138"/>
        <v>9.1999999999999993</v>
      </c>
      <c r="I313" s="5">
        <f t="shared" si="139"/>
        <v>996.63599999999997</v>
      </c>
      <c r="J313" s="25">
        <f t="shared" si="140"/>
        <v>6.089795767</v>
      </c>
      <c r="K313" s="23">
        <f t="shared" si="141"/>
        <v>8.910204233</v>
      </c>
      <c r="L313" s="5">
        <f t="shared" si="142"/>
        <v>111.853328379258</v>
      </c>
      <c r="M313" s="24">
        <f t="shared" si="143"/>
        <v>502.42581793767602</v>
      </c>
      <c r="N313" s="16">
        <f t="shared" si="144"/>
        <v>0.40598638446666702</v>
      </c>
      <c r="O313" s="17">
        <f t="shared" si="145"/>
        <v>0.52085303810890404</v>
      </c>
    </row>
    <row r="314" ht="14.25">
      <c r="A314" s="13">
        <v>30</v>
      </c>
      <c r="B314" s="13">
        <v>6.6292999999999997</v>
      </c>
      <c r="C314" s="18">
        <v>56346</v>
      </c>
      <c r="G314" s="19">
        <f t="shared" si="137"/>
        <v>15</v>
      </c>
      <c r="H314" s="19">
        <f t="shared" si="138"/>
        <v>9.1999999999999993</v>
      </c>
      <c r="I314" s="5">
        <f t="shared" si="139"/>
        <v>996.63599999999997</v>
      </c>
      <c r="J314" s="25">
        <f t="shared" si="140"/>
        <v>6.109029209</v>
      </c>
      <c r="K314" s="23">
        <f t="shared" si="141"/>
        <v>8.8909707910000009</v>
      </c>
      <c r="L314" s="5">
        <f t="shared" si="142"/>
        <v>112.095295713811</v>
      </c>
      <c r="M314" s="24">
        <f t="shared" si="143"/>
        <v>502.6615937912</v>
      </c>
      <c r="N314" s="16">
        <f t="shared" si="144"/>
        <v>0.40726861393333302</v>
      </c>
      <c r="O314" s="17">
        <f t="shared" si="145"/>
        <v>0.52301395720086197</v>
      </c>
    </row>
    <row r="315" ht="14.25">
      <c r="A315" s="13">
        <v>30.100000000000001</v>
      </c>
      <c r="B315" s="13">
        <v>6.6498999999999997</v>
      </c>
      <c r="C315" s="18">
        <v>56494</v>
      </c>
      <c r="G315" s="19">
        <f t="shared" si="137"/>
        <v>15</v>
      </c>
      <c r="H315" s="19">
        <f t="shared" si="138"/>
        <v>9.1999999999999993</v>
      </c>
      <c r="I315" s="5">
        <f t="shared" si="139"/>
        <v>996.63599999999997</v>
      </c>
      <c r="J315" s="25">
        <f t="shared" si="140"/>
        <v>6.128262651</v>
      </c>
      <c r="K315" s="23">
        <f t="shared" si="141"/>
        <v>8.871737349</v>
      </c>
      <c r="L315" s="5">
        <f t="shared" si="142"/>
        <v>112.338312192294</v>
      </c>
      <c r="M315" s="24">
        <f t="shared" si="143"/>
        <v>502.89165732966302</v>
      </c>
      <c r="N315" s="16">
        <f t="shared" si="144"/>
        <v>0.40855084339999997</v>
      </c>
      <c r="O315" s="17">
        <f t="shared" si="145"/>
        <v>0.52517955597838895</v>
      </c>
    </row>
    <row r="316" ht="14.25">
      <c r="A316" s="13">
        <v>30.199999999999999</v>
      </c>
      <c r="B316" s="13">
        <v>6.6706000000000003</v>
      </c>
      <c r="C316" s="18">
        <v>56636</v>
      </c>
      <c r="G316" s="19">
        <f t="shared" si="137"/>
        <v>15</v>
      </c>
      <c r="H316" s="19">
        <f t="shared" si="138"/>
        <v>9.1999999999999993</v>
      </c>
      <c r="I316" s="5">
        <f t="shared" si="139"/>
        <v>996.63599999999997</v>
      </c>
      <c r="J316" s="25">
        <f t="shared" si="140"/>
        <v>6.1476514939999998</v>
      </c>
      <c r="K316" s="23">
        <f t="shared" si="141"/>
        <v>8.8523485060000002</v>
      </c>
      <c r="L316" s="5">
        <f t="shared" si="142"/>
        <v>112.5843610116</v>
      </c>
      <c r="M316" s="24">
        <f t="shared" si="143"/>
        <v>503.05388324906602</v>
      </c>
      <c r="N316" s="16">
        <f t="shared" si="144"/>
        <v>0.40984343293333297</v>
      </c>
      <c r="O316" s="17">
        <f t="shared" si="145"/>
        <v>0.52736740937660298</v>
      </c>
    </row>
    <row r="317" ht="14.25">
      <c r="A317" s="13">
        <v>30.300000000000001</v>
      </c>
      <c r="B317" s="13">
        <v>6.6912000000000003</v>
      </c>
      <c r="C317" s="18">
        <v>56793</v>
      </c>
      <c r="G317" s="19">
        <f t="shared" si="137"/>
        <v>15</v>
      </c>
      <c r="H317" s="19">
        <f t="shared" si="138"/>
        <v>9.1999999999999993</v>
      </c>
      <c r="I317" s="5">
        <f t="shared" si="139"/>
        <v>996.63599999999997</v>
      </c>
      <c r="J317" s="25">
        <f t="shared" si="140"/>
        <v>6.1668018345000002</v>
      </c>
      <c r="K317" s="23">
        <f t="shared" si="141"/>
        <v>8.8331981655000007</v>
      </c>
      <c r="L317" s="5">
        <f t="shared" si="142"/>
        <v>112.828443484103</v>
      </c>
      <c r="M317" s="24">
        <f t="shared" si="143"/>
        <v>503.35711675400199</v>
      </c>
      <c r="N317" s="16">
        <f t="shared" si="144"/>
        <v>0.4111201223</v>
      </c>
      <c r="O317" s="17">
        <f t="shared" si="145"/>
        <v>0.52953305891408797</v>
      </c>
    </row>
    <row r="318" ht="14.25">
      <c r="A318" s="13">
        <v>30.399999999999999</v>
      </c>
      <c r="B318" s="13">
        <v>6.7119</v>
      </c>
      <c r="C318" s="18">
        <v>56949</v>
      </c>
      <c r="G318" s="19">
        <f t="shared" si="137"/>
        <v>15</v>
      </c>
      <c r="H318" s="19">
        <f t="shared" si="138"/>
        <v>9.1999999999999993</v>
      </c>
      <c r="I318" s="5">
        <f t="shared" si="139"/>
        <v>996.63599999999997</v>
      </c>
      <c r="J318" s="25">
        <f t="shared" si="140"/>
        <v>6.1860614084999996</v>
      </c>
      <c r="K318" s="23">
        <f t="shared" si="141"/>
        <v>8.8139385914999995</v>
      </c>
      <c r="L318" s="5">
        <f t="shared" si="142"/>
        <v>113.074987947061</v>
      </c>
      <c r="M318" s="24">
        <f t="shared" si="143"/>
        <v>503.63923122116199</v>
      </c>
      <c r="N318" s="16">
        <f t="shared" si="144"/>
        <v>0.41240409389999999</v>
      </c>
      <c r="O318" s="17">
        <f t="shared" si="145"/>
        <v>0.53171580186121203</v>
      </c>
    </row>
    <row r="319" ht="14.25">
      <c r="A319" s="13">
        <v>30.5</v>
      </c>
      <c r="B319" s="13">
        <v>6.7329999999999997</v>
      </c>
      <c r="C319" s="18">
        <v>57101</v>
      </c>
      <c r="G319" s="19">
        <f t="shared" si="137"/>
        <v>15</v>
      </c>
      <c r="H319" s="19">
        <f t="shared" si="138"/>
        <v>9.1999999999999993</v>
      </c>
      <c r="I319" s="5">
        <f t="shared" si="139"/>
        <v>996.63599999999997</v>
      </c>
      <c r="J319" s="25">
        <f t="shared" si="140"/>
        <v>6.2057579164999996</v>
      </c>
      <c r="K319" s="23">
        <f t="shared" si="141"/>
        <v>8.7942420835000004</v>
      </c>
      <c r="L319" s="5">
        <f t="shared" si="142"/>
        <v>113.328242563383</v>
      </c>
      <c r="M319" s="24">
        <f t="shared" si="143"/>
        <v>503.85498538075399</v>
      </c>
      <c r="N319" s="16">
        <f t="shared" si="144"/>
        <v>0.41371719443333299</v>
      </c>
      <c r="O319" s="17">
        <f t="shared" si="145"/>
        <v>0.53395300246458399</v>
      </c>
    </row>
    <row r="320" ht="14.25">
      <c r="A320" s="13">
        <v>30.600000000000001</v>
      </c>
      <c r="B320" s="13">
        <v>6.7537000000000003</v>
      </c>
      <c r="C320" s="18">
        <v>57254</v>
      </c>
      <c r="G320" s="19">
        <f t="shared" si="137"/>
        <v>15</v>
      </c>
      <c r="H320" s="19">
        <f t="shared" si="138"/>
        <v>9.1999999999999993</v>
      </c>
      <c r="I320" s="5">
        <f t="shared" si="139"/>
        <v>996.63599999999997</v>
      </c>
      <c r="J320" s="25">
        <f t="shared" si="140"/>
        <v>6.2250451910000004</v>
      </c>
      <c r="K320" s="23">
        <f t="shared" si="141"/>
        <v>8.7749548090000005</v>
      </c>
      <c r="L320" s="5">
        <f t="shared" si="142"/>
        <v>113.57733705680199</v>
      </c>
      <c r="M320" s="24">
        <f t="shared" si="143"/>
        <v>504.09704509418299</v>
      </c>
      <c r="N320" s="16">
        <f t="shared" si="144"/>
        <v>0.41500301273333301</v>
      </c>
      <c r="O320" s="17">
        <f t="shared" si="145"/>
        <v>0.53614858173505198</v>
      </c>
    </row>
    <row r="321" ht="14.25">
      <c r="A321" s="13">
        <v>30.699999999999999</v>
      </c>
      <c r="B321" s="13">
        <v>6.7743000000000002</v>
      </c>
      <c r="C321" s="18">
        <v>57405</v>
      </c>
      <c r="G321" s="19">
        <f t="shared" si="137"/>
        <v>15</v>
      </c>
      <c r="H321" s="19">
        <f t="shared" si="138"/>
        <v>9.1999999999999993</v>
      </c>
      <c r="I321" s="5">
        <f t="shared" si="139"/>
        <v>996.63599999999997</v>
      </c>
      <c r="J321" s="25">
        <f t="shared" si="140"/>
        <v>6.2442509325</v>
      </c>
      <c r="K321" s="23">
        <f t="shared" si="141"/>
        <v>8.7557490675</v>
      </c>
      <c r="L321" s="5">
        <f t="shared" si="142"/>
        <v>113.82646902243501</v>
      </c>
      <c r="M321" s="24">
        <f t="shared" si="143"/>
        <v>504.32030873843399</v>
      </c>
      <c r="N321" s="16">
        <f t="shared" si="144"/>
        <v>0.41628339549999999</v>
      </c>
      <c r="O321" s="17">
        <f t="shared" si="145"/>
        <v>0.53833968020081302</v>
      </c>
    </row>
    <row r="322" ht="14.25">
      <c r="A322" s="13">
        <v>30.800000000000001</v>
      </c>
      <c r="B322" s="13">
        <v>6.7949999999999999</v>
      </c>
      <c r="C322" s="18">
        <v>57551</v>
      </c>
      <c r="G322" s="19">
        <f t="shared" si="137"/>
        <v>15</v>
      </c>
      <c r="H322" s="19">
        <f t="shared" si="138"/>
        <v>9.1999999999999993</v>
      </c>
      <c r="I322" s="5">
        <f t="shared" si="139"/>
        <v>996.63599999999997</v>
      </c>
      <c r="J322" s="25">
        <f t="shared" si="140"/>
        <v>6.2636028415</v>
      </c>
      <c r="K322" s="23">
        <f t="shared" si="141"/>
        <v>8.7363971585000009</v>
      </c>
      <c r="L322" s="5">
        <f t="shared" si="142"/>
        <v>114.078604935025</v>
      </c>
      <c r="M322" s="24">
        <f t="shared" si="143"/>
        <v>504.48548203038399</v>
      </c>
      <c r="N322" s="16">
        <f t="shared" si="144"/>
        <v>0.41757352276666698</v>
      </c>
      <c r="O322" s="17">
        <f t="shared" si="145"/>
        <v>0.54055232085052995</v>
      </c>
    </row>
    <row r="323" ht="14.25">
      <c r="A323" s="13">
        <v>30.899999999999999</v>
      </c>
      <c r="B323" s="13">
        <v>6.8158000000000003</v>
      </c>
      <c r="C323" s="18">
        <v>57705</v>
      </c>
      <c r="G323" s="19">
        <f t="shared" si="137"/>
        <v>15</v>
      </c>
      <c r="H323" s="19">
        <f t="shared" si="138"/>
        <v>9.1999999999999993</v>
      </c>
      <c r="I323" s="5">
        <f t="shared" si="139"/>
        <v>996.63599999999997</v>
      </c>
      <c r="J323" s="25">
        <f t="shared" si="140"/>
        <v>6.2829808825000004</v>
      </c>
      <c r="K323" s="23">
        <f t="shared" si="141"/>
        <v>8.7170191174999996</v>
      </c>
      <c r="L323" s="5">
        <f t="shared" si="142"/>
        <v>114.332203080659</v>
      </c>
      <c r="M323" s="24">
        <f t="shared" si="143"/>
        <v>504.713444201632</v>
      </c>
      <c r="N323" s="16">
        <f t="shared" si="144"/>
        <v>0.41886539216666702</v>
      </c>
      <c r="O323" s="17">
        <f t="shared" si="145"/>
        <v>0.54277286594680596</v>
      </c>
    </row>
    <row r="324" ht="14.25">
      <c r="A324" s="13">
        <v>31</v>
      </c>
      <c r="B324" s="13">
        <v>6.8365</v>
      </c>
      <c r="C324" s="18">
        <v>57863</v>
      </c>
      <c r="G324" s="19">
        <f t="shared" si="137"/>
        <v>15</v>
      </c>
      <c r="H324" s="19">
        <f t="shared" si="138"/>
        <v>9.1999999999999993</v>
      </c>
      <c r="I324" s="5">
        <f t="shared" si="139"/>
        <v>996.63599999999997</v>
      </c>
      <c r="J324" s="25">
        <f t="shared" si="140"/>
        <v>6.3022219894999996</v>
      </c>
      <c r="K324" s="23">
        <f t="shared" si="141"/>
        <v>8.6977780105000004</v>
      </c>
      <c r="L324" s="5">
        <f t="shared" si="142"/>
        <v>114.585127235583</v>
      </c>
      <c r="M324" s="24">
        <f t="shared" si="143"/>
        <v>504.97827594183002</v>
      </c>
      <c r="N324" s="16">
        <f t="shared" si="144"/>
        <v>0.420148132633333</v>
      </c>
      <c r="O324" s="17">
        <f t="shared" si="145"/>
        <v>0.54498260915403895</v>
      </c>
    </row>
    <row r="325" ht="14.25">
      <c r="A325" s="13">
        <v>31.100000000000001</v>
      </c>
      <c r="B325" s="13">
        <v>6.8573000000000004</v>
      </c>
      <c r="C325" s="18">
        <v>58026</v>
      </c>
      <c r="G325" s="19">
        <f t="shared" si="137"/>
        <v>15</v>
      </c>
      <c r="H325" s="19">
        <f t="shared" si="138"/>
        <v>9.1999999999999993</v>
      </c>
      <c r="I325" s="5">
        <f t="shared" si="139"/>
        <v>996.63599999999997</v>
      </c>
      <c r="J325" s="25">
        <f t="shared" si="140"/>
        <v>6.3215169290000004</v>
      </c>
      <c r="K325" s="23">
        <f t="shared" si="141"/>
        <v>8.6784830710000005</v>
      </c>
      <c r="L325" s="5">
        <f t="shared" si="142"/>
        <v>114.83988524796</v>
      </c>
      <c r="M325" s="24">
        <f t="shared" si="143"/>
        <v>505.27741189144899</v>
      </c>
      <c r="N325" s="16">
        <f t="shared" si="144"/>
        <v>0.421434461933333</v>
      </c>
      <c r="O325" s="17">
        <f t="shared" si="145"/>
        <v>0.54720344910803498</v>
      </c>
    </row>
    <row r="326" ht="14.25">
      <c r="A326" s="13">
        <v>31.199999999999999</v>
      </c>
      <c r="B326" s="13">
        <v>6.8781999999999996</v>
      </c>
      <c r="C326" s="18">
        <v>58185</v>
      </c>
      <c r="G326" s="19">
        <f t="shared" si="137"/>
        <v>15</v>
      </c>
      <c r="H326" s="19">
        <f t="shared" si="138"/>
        <v>9.1999999999999993</v>
      </c>
      <c r="I326" s="5">
        <f t="shared" si="139"/>
        <v>996.63599999999997</v>
      </c>
      <c r="J326" s="25">
        <f t="shared" si="140"/>
        <v>6.3409488024999998</v>
      </c>
      <c r="K326" s="23">
        <f t="shared" si="141"/>
        <v>8.6590511975000002</v>
      </c>
      <c r="L326" s="5">
        <f t="shared" si="142"/>
        <v>115.097598717022</v>
      </c>
      <c r="M326" s="24">
        <f t="shared" si="143"/>
        <v>505.527488397507</v>
      </c>
      <c r="N326" s="16">
        <f t="shared" si="144"/>
        <v>0.42272992016666699</v>
      </c>
      <c r="O326" s="17">
        <f t="shared" si="145"/>
        <v>0.54944504601977195</v>
      </c>
    </row>
    <row r="327" ht="14.25">
      <c r="A327" s="13">
        <v>31.300000000000001</v>
      </c>
      <c r="B327" s="13">
        <v>6.8994</v>
      </c>
      <c r="C327" s="18">
        <v>58366</v>
      </c>
      <c r="G327" s="19">
        <f t="shared" si="137"/>
        <v>15</v>
      </c>
      <c r="H327" s="19">
        <f t="shared" si="138"/>
        <v>9.1999999999999993</v>
      </c>
      <c r="I327" s="5">
        <f t="shared" si="139"/>
        <v>996.63599999999997</v>
      </c>
      <c r="J327" s="25">
        <f t="shared" si="140"/>
        <v>6.3604775389999997</v>
      </c>
      <c r="K327" s="23">
        <f t="shared" si="141"/>
        <v>8.6395224610000003</v>
      </c>
      <c r="L327" s="5">
        <f t="shared" si="142"/>
        <v>115.357764795329</v>
      </c>
      <c r="M327" s="24">
        <f t="shared" si="143"/>
        <v>505.95640530617601</v>
      </c>
      <c r="N327" s="16">
        <f t="shared" si="144"/>
        <v>0.42403183593333299</v>
      </c>
      <c r="O327" s="17">
        <f t="shared" si="145"/>
        <v>0.55170289053132104</v>
      </c>
    </row>
    <row r="328" ht="14.25">
      <c r="A328" s="13">
        <v>31.399999999999999</v>
      </c>
      <c r="B328" s="13">
        <v>6.9200999999999997</v>
      </c>
      <c r="C328" s="18">
        <v>58525</v>
      </c>
      <c r="G328" s="19">
        <f t="shared" si="137"/>
        <v>15</v>
      </c>
      <c r="H328" s="19">
        <f t="shared" si="138"/>
        <v>9.1999999999999993</v>
      </c>
      <c r="I328" s="5">
        <f t="shared" si="139"/>
        <v>996.63599999999997</v>
      </c>
      <c r="J328" s="25">
        <f t="shared" si="140"/>
        <v>6.3797094124999996</v>
      </c>
      <c r="K328" s="23">
        <f t="shared" si="141"/>
        <v>8.6202905874999995</v>
      </c>
      <c r="L328" s="5">
        <f t="shared" si="142"/>
        <v>115.615128038165</v>
      </c>
      <c r="M328" s="24">
        <f t="shared" si="143"/>
        <v>506.20538153692797</v>
      </c>
      <c r="N328" s="16">
        <f t="shared" si="144"/>
        <v>0.425313960833333</v>
      </c>
      <c r="O328" s="17">
        <f t="shared" si="145"/>
        <v>0.55393140614793801</v>
      </c>
    </row>
    <row r="329" ht="14.25">
      <c r="A329" s="13">
        <v>31.5</v>
      </c>
      <c r="B329" s="13">
        <v>6.9408000000000003</v>
      </c>
      <c r="C329" s="18">
        <v>58697</v>
      </c>
      <c r="G329" s="19">
        <f t="shared" si="137"/>
        <v>15</v>
      </c>
      <c r="H329" s="19">
        <f t="shared" si="138"/>
        <v>9.1999999999999993</v>
      </c>
      <c r="I329" s="5">
        <f t="shared" si="139"/>
        <v>996.63599999999997</v>
      </c>
      <c r="J329" s="25">
        <f t="shared" si="140"/>
        <v>6.3988212505000002</v>
      </c>
      <c r="K329" s="23">
        <f t="shared" si="141"/>
        <v>8.6011787495000007</v>
      </c>
      <c r="L329" s="5">
        <f t="shared" si="142"/>
        <v>115.87202510562101</v>
      </c>
      <c r="M329" s="24">
        <f t="shared" si="143"/>
        <v>506.56748206908202</v>
      </c>
      <c r="N329" s="16">
        <f t="shared" si="144"/>
        <v>0.42658808336666698</v>
      </c>
      <c r="O329" s="17">
        <f t="shared" si="145"/>
        <v>0.55615094333979698</v>
      </c>
    </row>
    <row r="330" ht="14.25">
      <c r="A330" s="13">
        <v>31.600000000000001</v>
      </c>
      <c r="B330" s="13">
        <v>6.9612999999999996</v>
      </c>
      <c r="C330" s="18">
        <v>58867</v>
      </c>
      <c r="G330" s="19">
        <f t="shared" si="137"/>
        <v>15</v>
      </c>
      <c r="H330" s="19">
        <f t="shared" si="138"/>
        <v>9.1999999999999993</v>
      </c>
      <c r="I330" s="5">
        <f t="shared" si="139"/>
        <v>996.63599999999997</v>
      </c>
      <c r="J330" s="25">
        <f t="shared" si="140"/>
        <v>6.4177515554999998</v>
      </c>
      <c r="K330" s="23">
        <f t="shared" si="141"/>
        <v>8.5822484444999994</v>
      </c>
      <c r="L330" s="5">
        <f t="shared" si="142"/>
        <v>116.127609966675</v>
      </c>
      <c r="M330" s="24">
        <f t="shared" si="143"/>
        <v>506.91648624210001</v>
      </c>
      <c r="N330" s="16">
        <f t="shared" si="144"/>
        <v>0.42785010369999998</v>
      </c>
      <c r="O330" s="17">
        <f t="shared" si="145"/>
        <v>0.55835426546460698</v>
      </c>
    </row>
    <row r="331" ht="14.25">
      <c r="A331" s="13">
        <v>31.699999999999999</v>
      </c>
      <c r="B331" s="13">
        <v>6.9820000000000002</v>
      </c>
      <c r="C331" s="18">
        <v>59033</v>
      </c>
      <c r="G331" s="19">
        <f t="shared" si="137"/>
        <v>15</v>
      </c>
      <c r="H331" s="19">
        <f t="shared" si="138"/>
        <v>9.1999999999999993</v>
      </c>
      <c r="I331" s="5">
        <f t="shared" si="139"/>
        <v>996.63599999999997</v>
      </c>
      <c r="J331" s="25">
        <f t="shared" si="140"/>
        <v>6.4369187945000004</v>
      </c>
      <c r="K331" s="23">
        <f t="shared" si="141"/>
        <v>8.5630812054999996</v>
      </c>
      <c r="L331" s="5">
        <f t="shared" si="142"/>
        <v>116.387545099989</v>
      </c>
      <c r="M331" s="24">
        <f t="shared" si="143"/>
        <v>507.21062936145302</v>
      </c>
      <c r="N331" s="16">
        <f t="shared" si="144"/>
        <v>0.42912791963333302</v>
      </c>
      <c r="O331" s="17">
        <f t="shared" si="145"/>
        <v>0.56059012180287604</v>
      </c>
    </row>
    <row r="332" ht="14.25">
      <c r="A332" s="13">
        <v>31.800000000000001</v>
      </c>
      <c r="B332" s="13">
        <v>7.0026000000000002</v>
      </c>
      <c r="C332" s="18">
        <v>59192</v>
      </c>
      <c r="G332" s="19">
        <f t="shared" si="137"/>
        <v>15</v>
      </c>
      <c r="H332" s="19">
        <f t="shared" si="138"/>
        <v>9.1999999999999993</v>
      </c>
      <c r="I332" s="5">
        <f t="shared" si="139"/>
        <v>996.63599999999997</v>
      </c>
      <c r="J332" s="25">
        <f t="shared" si="140"/>
        <v>6.4560506679999996</v>
      </c>
      <c r="K332" s="23">
        <f t="shared" si="141"/>
        <v>8.5439493320000004</v>
      </c>
      <c r="L332" s="5">
        <f t="shared" si="142"/>
        <v>116.64816366212</v>
      </c>
      <c r="M332" s="24">
        <f t="shared" si="143"/>
        <v>507.44047862985502</v>
      </c>
      <c r="N332" s="16">
        <f t="shared" si="144"/>
        <v>0.43040337786666699</v>
      </c>
      <c r="O332" s="17">
        <f t="shared" si="145"/>
        <v>0.56282684914540104</v>
      </c>
    </row>
    <row r="333" ht="14.25">
      <c r="A333" s="13">
        <v>31.899999999999999</v>
      </c>
      <c r="B333" s="13">
        <v>7.0232000000000001</v>
      </c>
      <c r="C333" s="18">
        <v>59361</v>
      </c>
      <c r="G333" s="19">
        <f t="shared" si="137"/>
        <v>15</v>
      </c>
      <c r="H333" s="19">
        <f t="shared" si="138"/>
        <v>9.1999999999999993</v>
      </c>
      <c r="I333" s="5">
        <f t="shared" si="139"/>
        <v>996.63599999999997</v>
      </c>
      <c r="J333" s="25">
        <f t="shared" si="140"/>
        <v>6.4750902065</v>
      </c>
      <c r="K333" s="23">
        <f t="shared" si="141"/>
        <v>8.5249097935000009</v>
      </c>
      <c r="L333" s="5">
        <f t="shared" si="142"/>
        <v>116.908685738811</v>
      </c>
      <c r="M333" s="24">
        <f t="shared" si="143"/>
        <v>507.75525894303797</v>
      </c>
      <c r="N333" s="16">
        <f t="shared" si="144"/>
        <v>0.43167268043333301</v>
      </c>
      <c r="O333" s="17">
        <f t="shared" si="145"/>
        <v>0.56505775939623804</v>
      </c>
    </row>
    <row r="334" ht="14.25">
      <c r="A334" s="13">
        <v>32</v>
      </c>
      <c r="B334" s="13">
        <v>7.0439999999999996</v>
      </c>
      <c r="C334" s="18">
        <v>59534</v>
      </c>
      <c r="G334" s="19">
        <f t="shared" ref="G334:G397" si="146">$G$11</f>
        <v>15</v>
      </c>
      <c r="H334" s="19">
        <f t="shared" ref="H334:H397" si="147">$H$11</f>
        <v>9.1999999999999993</v>
      </c>
      <c r="I334" s="5">
        <f t="shared" si="139"/>
        <v>996.63599999999997</v>
      </c>
      <c r="J334" s="25">
        <f t="shared" si="140"/>
        <v>6.4942928110000002</v>
      </c>
      <c r="K334" s="23">
        <f t="shared" si="141"/>
        <v>8.5057071890000007</v>
      </c>
      <c r="L334" s="5">
        <f t="shared" si="142"/>
        <v>117.17262043641701</v>
      </c>
      <c r="M334" s="24">
        <f t="shared" si="143"/>
        <v>508.08797975381799</v>
      </c>
      <c r="N334" s="16">
        <f t="shared" si="144"/>
        <v>0.432952854066667</v>
      </c>
      <c r="O334" s="17">
        <f t="shared" si="145"/>
        <v>0.56731282891689905</v>
      </c>
    </row>
    <row r="335" ht="14.25">
      <c r="A335" s="13">
        <v>32.100000000000001</v>
      </c>
      <c r="B335" s="13">
        <v>7.0652999999999997</v>
      </c>
      <c r="C335" s="18">
        <v>59709</v>
      </c>
      <c r="G335" s="19">
        <f t="shared" si="146"/>
        <v>15</v>
      </c>
      <c r="H335" s="19">
        <f t="shared" si="147"/>
        <v>9.1999999999999993</v>
      </c>
      <c r="I335" s="5">
        <f t="shared" si="139"/>
        <v>996.63599999999997</v>
      </c>
      <c r="J335" s="25">
        <f t="shared" si="140"/>
        <v>6.5139769484999999</v>
      </c>
      <c r="K335" s="23">
        <f t="shared" si="141"/>
        <v>8.4860230515000001</v>
      </c>
      <c r="L335" s="5">
        <f t="shared" si="142"/>
        <v>117.444413472791</v>
      </c>
      <c r="M335" s="24">
        <f t="shared" si="143"/>
        <v>508.40221543473598</v>
      </c>
      <c r="N335" s="16">
        <f t="shared" si="144"/>
        <v>0.43426512989999999</v>
      </c>
      <c r="O335" s="17">
        <f t="shared" si="145"/>
        <v>0.56962973791049398</v>
      </c>
    </row>
    <row r="336" ht="14.25">
      <c r="A336" s="13">
        <v>32.200000000000003</v>
      </c>
      <c r="B336" s="13">
        <v>7.0861000000000001</v>
      </c>
      <c r="C336" s="18">
        <v>59880</v>
      </c>
      <c r="G336" s="19">
        <f t="shared" si="146"/>
        <v>15</v>
      </c>
      <c r="H336" s="19">
        <f t="shared" si="147"/>
        <v>9.1999999999999993</v>
      </c>
      <c r="I336" s="5">
        <f t="shared" si="139"/>
        <v>996.63599999999997</v>
      </c>
      <c r="J336" s="25">
        <f t="shared" si="140"/>
        <v>6.5331980200000004</v>
      </c>
      <c r="K336" s="23">
        <f t="shared" si="141"/>
        <v>8.4668019799999996</v>
      </c>
      <c r="L336" s="5">
        <f t="shared" si="142"/>
        <v>117.711032141087</v>
      </c>
      <c r="M336" s="24">
        <f t="shared" si="143"/>
        <v>508.70338073519298</v>
      </c>
      <c r="N336" s="16">
        <f t="shared" si="144"/>
        <v>0.43554653466666698</v>
      </c>
      <c r="O336" s="17">
        <f t="shared" si="145"/>
        <v>0.57189733398377396</v>
      </c>
    </row>
    <row r="337" ht="14.25">
      <c r="A337" s="13">
        <v>32.299999999999997</v>
      </c>
      <c r="B337" s="13">
        <v>7.1067999999999998</v>
      </c>
      <c r="C337" s="18">
        <v>60056</v>
      </c>
      <c r="G337" s="19">
        <f t="shared" si="146"/>
        <v>15</v>
      </c>
      <c r="H337" s="19">
        <f t="shared" si="147"/>
        <v>9.1999999999999993</v>
      </c>
      <c r="I337" s="5">
        <f t="shared" si="139"/>
        <v>996.63599999999997</v>
      </c>
      <c r="J337" s="25">
        <f t="shared" si="140"/>
        <v>6.5522729240000004</v>
      </c>
      <c r="K337" s="23">
        <f t="shared" si="141"/>
        <v>8.4477270759999996</v>
      </c>
      <c r="L337" s="5">
        <f t="shared" si="142"/>
        <v>117.976822763539</v>
      </c>
      <c r="M337" s="24">
        <f t="shared" si="143"/>
        <v>509.049138578434</v>
      </c>
      <c r="N337" s="16">
        <f t="shared" si="144"/>
        <v>0.43681819493333301</v>
      </c>
      <c r="O337" s="17">
        <f t="shared" si="145"/>
        <v>0.574152781004863</v>
      </c>
    </row>
    <row r="338" ht="14.25">
      <c r="A338" s="13">
        <v>32.399999999999999</v>
      </c>
      <c r="B338" s="13">
        <v>7.1275000000000004</v>
      </c>
      <c r="C338" s="18">
        <v>60222</v>
      </c>
      <c r="G338" s="19">
        <f t="shared" si="146"/>
        <v>15</v>
      </c>
      <c r="H338" s="19">
        <f t="shared" si="147"/>
        <v>9.1999999999999993</v>
      </c>
      <c r="I338" s="5">
        <f t="shared" si="139"/>
        <v>996.63599999999997</v>
      </c>
      <c r="J338" s="25">
        <f t="shared" si="140"/>
        <v>6.5714401630000001</v>
      </c>
      <c r="K338" s="23">
        <f t="shared" si="141"/>
        <v>8.4285598369999999</v>
      </c>
      <c r="L338" s="5">
        <f t="shared" si="142"/>
        <v>118.24511177163799</v>
      </c>
      <c r="M338" s="24">
        <f t="shared" si="143"/>
        <v>509.29800900611099</v>
      </c>
      <c r="N338" s="16">
        <f t="shared" si="144"/>
        <v>0.438096010866667</v>
      </c>
      <c r="O338" s="17">
        <f t="shared" si="145"/>
        <v>0.57642428152393599</v>
      </c>
    </row>
    <row r="339" ht="14.25">
      <c r="A339" s="13">
        <v>32.5</v>
      </c>
      <c r="B339" s="13">
        <v>7.1482000000000001</v>
      </c>
      <c r="C339" s="18">
        <v>60400</v>
      </c>
      <c r="G339" s="19">
        <f t="shared" si="146"/>
        <v>15</v>
      </c>
      <c r="H339" s="19">
        <f t="shared" si="147"/>
        <v>9.1999999999999993</v>
      </c>
      <c r="I339" s="5">
        <f t="shared" si="139"/>
        <v>996.63599999999997</v>
      </c>
      <c r="J339" s="25">
        <f t="shared" si="140"/>
        <v>6.5904965999999998</v>
      </c>
      <c r="K339" s="23">
        <f t="shared" si="141"/>
        <v>8.4095034000000002</v>
      </c>
      <c r="L339" s="5">
        <f t="shared" si="142"/>
        <v>118.51306225763599</v>
      </c>
      <c r="M339" s="24">
        <f t="shared" si="143"/>
        <v>509.64846278882197</v>
      </c>
      <c r="N339" s="16">
        <f t="shared" si="144"/>
        <v>0.43936644000000002</v>
      </c>
      <c r="O339" s="17">
        <f t="shared" si="145"/>
        <v>0.57868777761228596</v>
      </c>
    </row>
    <row r="340" ht="14.25">
      <c r="A340" s="13">
        <v>32.600000000000001</v>
      </c>
      <c r="B340" s="13">
        <v>7.1688000000000001</v>
      </c>
      <c r="C340" s="18">
        <v>60582</v>
      </c>
      <c r="G340" s="19">
        <f t="shared" si="146"/>
        <v>15</v>
      </c>
      <c r="H340" s="19">
        <f t="shared" si="147"/>
        <v>9.1999999999999993</v>
      </c>
      <c r="I340" s="5">
        <f t="shared" si="139"/>
        <v>996.63599999999997</v>
      </c>
      <c r="J340" s="25">
        <f t="shared" si="140"/>
        <v>6.609416103</v>
      </c>
      <c r="K340" s="23">
        <f t="shared" si="141"/>
        <v>8.3905838970000008</v>
      </c>
      <c r="L340" s="5">
        <f t="shared" si="142"/>
        <v>118.78029136403001</v>
      </c>
      <c r="M340" s="24">
        <f t="shared" si="143"/>
        <v>510.03410838867399</v>
      </c>
      <c r="N340" s="16">
        <f t="shared" si="144"/>
        <v>0.44062774020000001</v>
      </c>
      <c r="O340" s="17">
        <f t="shared" si="145"/>
        <v>0.58094008864657998</v>
      </c>
    </row>
    <row r="341" ht="14.25">
      <c r="A341" s="13">
        <v>32.700000000000003</v>
      </c>
      <c r="B341" s="13">
        <v>7.1893000000000002</v>
      </c>
      <c r="C341" s="18">
        <v>60761</v>
      </c>
      <c r="G341" s="19">
        <f t="shared" si="146"/>
        <v>15</v>
      </c>
      <c r="H341" s="19">
        <f t="shared" si="147"/>
        <v>9.1999999999999993</v>
      </c>
      <c r="I341" s="5">
        <f t="shared" si="139"/>
        <v>996.63599999999997</v>
      </c>
      <c r="J341" s="25">
        <f t="shared" si="140"/>
        <v>6.6282633065000001</v>
      </c>
      <c r="K341" s="23">
        <f t="shared" si="141"/>
        <v>8.3717366935000008</v>
      </c>
      <c r="L341" s="5">
        <f t="shared" si="142"/>
        <v>119.047700195087</v>
      </c>
      <c r="M341" s="24">
        <f t="shared" si="143"/>
        <v>510.39205209700799</v>
      </c>
      <c r="N341" s="16">
        <f t="shared" si="144"/>
        <v>0.44188422043333297</v>
      </c>
      <c r="O341" s="17">
        <f t="shared" si="145"/>
        <v>0.58318884786111003</v>
      </c>
    </row>
    <row r="342" ht="14.25">
      <c r="A342" s="13">
        <v>32.799999999999997</v>
      </c>
      <c r="B342" s="13">
        <v>7.2100999999999997</v>
      </c>
      <c r="C342" s="18">
        <v>60930</v>
      </c>
      <c r="G342" s="19">
        <f t="shared" si="146"/>
        <v>15</v>
      </c>
      <c r="H342" s="19">
        <f t="shared" si="147"/>
        <v>9.1999999999999993</v>
      </c>
      <c r="I342" s="5">
        <f t="shared" si="139"/>
        <v>996.63599999999997</v>
      </c>
      <c r="J342" s="25">
        <f t="shared" si="140"/>
        <v>6.647502845</v>
      </c>
      <c r="K342" s="23">
        <f t="shared" si="141"/>
        <v>8.352497155</v>
      </c>
      <c r="L342" s="5">
        <f t="shared" si="142"/>
        <v>119.321920319768</v>
      </c>
      <c r="M342" s="24">
        <f t="shared" si="143"/>
        <v>510.63542923810701</v>
      </c>
      <c r="N342" s="16">
        <f t="shared" si="144"/>
        <v>0.44316685633333303</v>
      </c>
      <c r="O342" s="17">
        <f t="shared" si="145"/>
        <v>0.58548964647007495</v>
      </c>
    </row>
    <row r="343" ht="14.25">
      <c r="A343" s="13">
        <v>32.899999999999999</v>
      </c>
      <c r="B343" s="13">
        <v>7.2312000000000003</v>
      </c>
      <c r="C343" s="18">
        <v>61117</v>
      </c>
      <c r="G343" s="19">
        <f t="shared" si="146"/>
        <v>15</v>
      </c>
      <c r="H343" s="19">
        <f t="shared" si="147"/>
        <v>9.1999999999999993</v>
      </c>
      <c r="I343" s="5">
        <f t="shared" si="139"/>
        <v>996.63599999999997</v>
      </c>
      <c r="J343" s="25">
        <f t="shared" si="140"/>
        <v>6.6668761805000001</v>
      </c>
      <c r="K343" s="23">
        <f t="shared" si="141"/>
        <v>8.3331238195000008</v>
      </c>
      <c r="L343" s="5">
        <f t="shared" si="142"/>
        <v>119.59932692561399</v>
      </c>
      <c r="M343" s="24">
        <f t="shared" si="143"/>
        <v>511.01458152864399</v>
      </c>
      <c r="N343" s="16">
        <f t="shared" si="144"/>
        <v>0.44445841203333297</v>
      </c>
      <c r="O343" s="17">
        <f t="shared" si="145"/>
        <v>0.58781180687817602</v>
      </c>
    </row>
    <row r="344" ht="14.25">
      <c r="A344" s="13">
        <v>33</v>
      </c>
      <c r="B344" s="13">
        <v>7.2518000000000002</v>
      </c>
      <c r="C344" s="18">
        <v>61285</v>
      </c>
      <c r="G344" s="19">
        <f t="shared" si="146"/>
        <v>15</v>
      </c>
      <c r="H344" s="19">
        <f t="shared" si="147"/>
        <v>9.1999999999999993</v>
      </c>
      <c r="I344" s="5">
        <f t="shared" si="139"/>
        <v>996.63599999999997</v>
      </c>
      <c r="J344" s="25">
        <f t="shared" si="140"/>
        <v>6.6859249524999997</v>
      </c>
      <c r="K344" s="23">
        <f t="shared" si="141"/>
        <v>8.3140750474999994</v>
      </c>
      <c r="L344" s="5">
        <f t="shared" si="142"/>
        <v>119.873346620763</v>
      </c>
      <c r="M344" s="24">
        <f t="shared" si="143"/>
        <v>511.24792731351999</v>
      </c>
      <c r="N344" s="16">
        <f t="shared" si="144"/>
        <v>0.44572833016666702</v>
      </c>
      <c r="O344" s="17">
        <f t="shared" si="145"/>
        <v>0.59010033367069503</v>
      </c>
    </row>
    <row r="345" ht="14.25">
      <c r="A345" s="13">
        <v>33.100000000000001</v>
      </c>
      <c r="B345" s="13">
        <v>7.2724000000000002</v>
      </c>
      <c r="C345" s="18">
        <v>61469</v>
      </c>
      <c r="G345" s="19">
        <f t="shared" si="146"/>
        <v>15</v>
      </c>
      <c r="H345" s="19">
        <f t="shared" si="147"/>
        <v>9.1999999999999993</v>
      </c>
      <c r="I345" s="5">
        <f t="shared" si="139"/>
        <v>996.63599999999997</v>
      </c>
      <c r="J345" s="25">
        <f t="shared" si="140"/>
        <v>6.7048259884999997</v>
      </c>
      <c r="K345" s="23">
        <f t="shared" si="141"/>
        <v>8.2951740115000003</v>
      </c>
      <c r="L345" s="5">
        <f t="shared" si="142"/>
        <v>120.14648500662101</v>
      </c>
      <c r="M345" s="24">
        <f t="shared" si="143"/>
        <v>511.61713134272998</v>
      </c>
      <c r="N345" s="16">
        <f t="shared" si="144"/>
        <v>0.446988399233333</v>
      </c>
      <c r="O345" s="17">
        <f t="shared" si="145"/>
        <v>0.59237629980159501</v>
      </c>
    </row>
    <row r="346" ht="14.25">
      <c r="A346" s="13">
        <v>33.200000000000003</v>
      </c>
      <c r="B346" s="13">
        <v>7.2930999999999999</v>
      </c>
      <c r="C346" s="18">
        <v>61656</v>
      </c>
      <c r="G346" s="19">
        <f t="shared" si="146"/>
        <v>15</v>
      </c>
      <c r="H346" s="19">
        <f t="shared" si="147"/>
        <v>9.1999999999999993</v>
      </c>
      <c r="I346" s="5">
        <f t="shared" si="139"/>
        <v>996.63599999999997</v>
      </c>
      <c r="J346" s="25">
        <f t="shared" si="140"/>
        <v>6.7237993239999998</v>
      </c>
      <c r="K346" s="23">
        <f t="shared" si="141"/>
        <v>8.2762006760000002</v>
      </c>
      <c r="L346" s="5">
        <f t="shared" si="142"/>
        <v>120.421922935016</v>
      </c>
      <c r="M346" s="24">
        <f t="shared" si="143"/>
        <v>511.99979619385198</v>
      </c>
      <c r="N346" s="16">
        <f t="shared" si="144"/>
        <v>0.44825328826666699</v>
      </c>
      <c r="O346" s="17">
        <f t="shared" si="145"/>
        <v>0.59466619356702299</v>
      </c>
    </row>
    <row r="347" ht="14.25">
      <c r="A347" s="13">
        <v>33.299999999999997</v>
      </c>
      <c r="B347" s="13">
        <v>7.3136999999999999</v>
      </c>
      <c r="C347" s="18">
        <v>61842</v>
      </c>
      <c r="G347" s="19">
        <f t="shared" si="146"/>
        <v>15</v>
      </c>
      <c r="H347" s="19">
        <f t="shared" si="147"/>
        <v>9.1999999999999993</v>
      </c>
      <c r="I347" s="5">
        <f t="shared" si="139"/>
        <v>996.63599999999997</v>
      </c>
      <c r="J347" s="25">
        <f t="shared" si="140"/>
        <v>6.7426818930000003</v>
      </c>
      <c r="K347" s="23">
        <f t="shared" si="141"/>
        <v>8.2573181069999997</v>
      </c>
      <c r="L347" s="5">
        <f t="shared" si="142"/>
        <v>120.69729990844399</v>
      </c>
      <c r="M347" s="24">
        <f t="shared" si="143"/>
        <v>512.37268809584896</v>
      </c>
      <c r="N347" s="16">
        <f t="shared" si="144"/>
        <v>0.44951212619999997</v>
      </c>
      <c r="O347" s="17">
        <f t="shared" si="145"/>
        <v>0.59695035067327595</v>
      </c>
    </row>
    <row r="348" ht="14.25">
      <c r="A348" s="13">
        <v>33.399999999999999</v>
      </c>
      <c r="B348" s="13">
        <v>7.3345000000000002</v>
      </c>
      <c r="C348" s="18">
        <v>62021</v>
      </c>
      <c r="G348" s="19">
        <f t="shared" si="146"/>
        <v>15</v>
      </c>
      <c r="H348" s="19">
        <f t="shared" si="147"/>
        <v>9.1999999999999993</v>
      </c>
      <c r="I348" s="5">
        <f t="shared" si="139"/>
        <v>996.63599999999997</v>
      </c>
      <c r="J348" s="25">
        <f t="shared" si="140"/>
        <v>6.7618290964999996</v>
      </c>
      <c r="K348" s="23">
        <f t="shared" si="141"/>
        <v>8.2381709035000004</v>
      </c>
      <c r="L348" s="5">
        <f t="shared" si="142"/>
        <v>120.977825256888</v>
      </c>
      <c r="M348" s="24">
        <f t="shared" si="143"/>
        <v>512.66419997468802</v>
      </c>
      <c r="N348" s="16">
        <f t="shared" si="144"/>
        <v>0.45078860643333302</v>
      </c>
      <c r="O348" s="17">
        <f t="shared" si="145"/>
        <v>0.59927185955211504</v>
      </c>
    </row>
    <row r="349" ht="14.25">
      <c r="A349" s="13">
        <v>33.5</v>
      </c>
      <c r="B349" s="13">
        <v>7.3551000000000002</v>
      </c>
      <c r="C349" s="18">
        <v>62211</v>
      </c>
      <c r="G349" s="19">
        <f t="shared" si="146"/>
        <v>15</v>
      </c>
      <c r="H349" s="19">
        <f t="shared" si="147"/>
        <v>9.1999999999999993</v>
      </c>
      <c r="I349" s="5">
        <f t="shared" si="139"/>
        <v>996.63599999999997</v>
      </c>
      <c r="J349" s="25">
        <f t="shared" si="140"/>
        <v>6.7806747315000004</v>
      </c>
      <c r="K349" s="23">
        <f t="shared" si="141"/>
        <v>8.2193252685000004</v>
      </c>
      <c r="L349" s="5">
        <f t="shared" si="142"/>
        <v>121.255208602042</v>
      </c>
      <c r="M349" s="24">
        <f t="shared" si="143"/>
        <v>513.05837264422905</v>
      </c>
      <c r="N349" s="16">
        <f t="shared" si="144"/>
        <v>0.45204498209999999</v>
      </c>
      <c r="O349" s="17">
        <f t="shared" si="145"/>
        <v>0.60156207952729501</v>
      </c>
    </row>
    <row r="350" ht="14.25">
      <c r="A350" s="13">
        <v>33.600000000000001</v>
      </c>
      <c r="B350" s="13">
        <v>7.3757000000000001</v>
      </c>
      <c r="C350" s="18">
        <v>62399</v>
      </c>
      <c r="G350" s="19">
        <f t="shared" si="146"/>
        <v>15</v>
      </c>
      <c r="H350" s="19">
        <f t="shared" si="147"/>
        <v>9.1999999999999993</v>
      </c>
      <c r="I350" s="5">
        <f t="shared" si="139"/>
        <v>996.63599999999997</v>
      </c>
      <c r="J350" s="25">
        <f t="shared" si="140"/>
        <v>6.7995388334999998</v>
      </c>
      <c r="K350" s="23">
        <f t="shared" si="141"/>
        <v>8.2004611665000002</v>
      </c>
      <c r="L350" s="5">
        <f t="shared" si="142"/>
        <v>121.534140551923</v>
      </c>
      <c r="M350" s="24">
        <f t="shared" si="143"/>
        <v>513.42774727025096</v>
      </c>
      <c r="N350" s="16">
        <f t="shared" si="144"/>
        <v>0.45330258890000003</v>
      </c>
      <c r="O350" s="17">
        <f t="shared" si="145"/>
        <v>0.60385980859632904</v>
      </c>
    </row>
    <row r="351" ht="14.25">
      <c r="A351" s="13">
        <v>33.700000000000003</v>
      </c>
      <c r="B351" s="13">
        <v>7.3971</v>
      </c>
      <c r="C351" s="18">
        <v>62724</v>
      </c>
      <c r="G351" s="19">
        <f t="shared" si="146"/>
        <v>15</v>
      </c>
      <c r="H351" s="19">
        <f t="shared" si="147"/>
        <v>9.1999999999999993</v>
      </c>
      <c r="I351" s="5">
        <f t="shared" si="139"/>
        <v>996.63599999999997</v>
      </c>
      <c r="J351" s="25">
        <f t="shared" si="140"/>
        <v>6.8179379459999998</v>
      </c>
      <c r="K351" s="23">
        <f t="shared" si="141"/>
        <v>8.1820620539999993</v>
      </c>
      <c r="L351" s="5">
        <f t="shared" si="142"/>
        <v>121.80743600114501</v>
      </c>
      <c r="M351" s="24">
        <f t="shared" si="143"/>
        <v>514.94393166120403</v>
      </c>
      <c r="N351" s="16">
        <f t="shared" si="144"/>
        <v>0.4545291964</v>
      </c>
      <c r="O351" s="17">
        <f t="shared" si="145"/>
        <v>0.60610599741452398</v>
      </c>
    </row>
    <row r="352" ht="14.25">
      <c r="A352" s="13">
        <v>33.799999999999997</v>
      </c>
      <c r="B352" s="13">
        <v>7.4177999999999997</v>
      </c>
      <c r="C352" s="18">
        <v>62803</v>
      </c>
      <c r="G352" s="19">
        <f t="shared" si="146"/>
        <v>15</v>
      </c>
      <c r="H352" s="19">
        <f t="shared" si="147"/>
        <v>9.1999999999999993</v>
      </c>
      <c r="I352" s="5">
        <f t="shared" si="139"/>
        <v>996.63599999999997</v>
      </c>
      <c r="J352" s="25">
        <f t="shared" si="140"/>
        <v>6.8379084995000001</v>
      </c>
      <c r="K352" s="23">
        <f t="shared" si="141"/>
        <v>8.1620915005000008</v>
      </c>
      <c r="L352" s="5">
        <f t="shared" si="142"/>
        <v>122.105467690352</v>
      </c>
      <c r="M352" s="24">
        <f t="shared" si="143"/>
        <v>514.33405225769695</v>
      </c>
      <c r="N352" s="16">
        <f t="shared" si="144"/>
        <v>0.45586056663333302</v>
      </c>
      <c r="O352" s="17">
        <f t="shared" si="145"/>
        <v>0.60854975363254904</v>
      </c>
    </row>
    <row r="353" ht="14.25">
      <c r="A353" s="13">
        <v>33.899999999999999</v>
      </c>
      <c r="B353" s="13">
        <v>7.4383999999999997</v>
      </c>
      <c r="C353" s="18">
        <v>62986</v>
      </c>
      <c r="G353" s="19">
        <f t="shared" si="146"/>
        <v>15</v>
      </c>
      <c r="H353" s="19">
        <f t="shared" si="147"/>
        <v>9.1999999999999993</v>
      </c>
      <c r="I353" s="5">
        <f t="shared" si="139"/>
        <v>996.63599999999997</v>
      </c>
      <c r="J353" s="25">
        <f t="shared" si="140"/>
        <v>6.8568187690000002</v>
      </c>
      <c r="K353" s="23">
        <f t="shared" si="141"/>
        <v>8.1431812309999998</v>
      </c>
      <c r="L353" s="5">
        <f t="shared" si="142"/>
        <v>122.3890236172</v>
      </c>
      <c r="M353" s="24">
        <f t="shared" si="143"/>
        <v>514.63765408410495</v>
      </c>
      <c r="N353" s="16">
        <f t="shared" si="144"/>
        <v>0.45712125126666697</v>
      </c>
      <c r="O353" s="17">
        <f t="shared" si="145"/>
        <v>0.61086928281673902</v>
      </c>
    </row>
    <row r="354" ht="14.25">
      <c r="A354" s="13">
        <v>34</v>
      </c>
      <c r="B354" s="13">
        <v>7.4591000000000003</v>
      </c>
      <c r="C354" s="18">
        <v>63170</v>
      </c>
      <c r="G354" s="19">
        <f t="shared" si="146"/>
        <v>15</v>
      </c>
      <c r="H354" s="19">
        <f t="shared" si="147"/>
        <v>9.1999999999999993</v>
      </c>
      <c r="I354" s="5">
        <f t="shared" si="139"/>
        <v>996.63599999999997</v>
      </c>
      <c r="J354" s="25">
        <f t="shared" si="140"/>
        <v>6.8758198049999999</v>
      </c>
      <c r="K354" s="23">
        <f t="shared" si="141"/>
        <v>8.1241801949999992</v>
      </c>
      <c r="L354" s="5">
        <f t="shared" si="142"/>
        <v>122.67527012921001</v>
      </c>
      <c r="M354" s="24">
        <f t="shared" si="143"/>
        <v>514.93671001062603</v>
      </c>
      <c r="N354" s="16">
        <f t="shared" si="144"/>
        <v>0.458387987</v>
      </c>
      <c r="O354" s="17">
        <f t="shared" si="145"/>
        <v>0.61320537705398603</v>
      </c>
    </row>
    <row r="355" ht="14.25">
      <c r="A355" s="13">
        <v>34.100000000000001</v>
      </c>
      <c r="B355" s="13">
        <v>7.4797000000000002</v>
      </c>
      <c r="C355" s="18">
        <v>63365</v>
      </c>
      <c r="G355" s="19">
        <f t="shared" si="146"/>
        <v>15</v>
      </c>
      <c r="H355" s="19">
        <f t="shared" si="147"/>
        <v>9.1999999999999993</v>
      </c>
      <c r="I355" s="5">
        <f t="shared" si="139"/>
        <v>996.63599999999997</v>
      </c>
      <c r="J355" s="25">
        <f t="shared" si="140"/>
        <v>6.8946192725</v>
      </c>
      <c r="K355" s="23">
        <f t="shared" si="141"/>
        <v>8.1053807275</v>
      </c>
      <c r="L355" s="5">
        <f t="shared" si="142"/>
        <v>122.959800841755</v>
      </c>
      <c r="M355" s="24">
        <f t="shared" si="143"/>
        <v>515.33102336062302</v>
      </c>
      <c r="N355" s="16">
        <f t="shared" si="144"/>
        <v>0.459641284833333</v>
      </c>
      <c r="O355" s="17">
        <f t="shared" si="145"/>
        <v>0.61552207261931402</v>
      </c>
    </row>
    <row r="356" ht="14.25">
      <c r="A356" s="13">
        <v>34.200000000000003</v>
      </c>
      <c r="B356" s="13">
        <v>7.5003000000000002</v>
      </c>
      <c r="C356" s="18">
        <v>63559</v>
      </c>
      <c r="G356" s="19">
        <f t="shared" si="146"/>
        <v>15</v>
      </c>
      <c r="H356" s="19">
        <f t="shared" si="147"/>
        <v>9.1999999999999993</v>
      </c>
      <c r="I356" s="5">
        <f t="shared" ref="I356:I419" si="148">(3.14*POWER(H356,2)*0.25*G356)</f>
        <v>996.63599999999997</v>
      </c>
      <c r="J356" s="25">
        <f t="shared" ref="J356:J419" si="149">B356-C356/(2*10^5/1.8467)</f>
        <v>6.9134279735000002</v>
      </c>
      <c r="K356" s="23">
        <f t="shared" ref="K356:K419" si="150">G356-J356</f>
        <v>8.0865720265000007</v>
      </c>
      <c r="L356" s="5">
        <f t="shared" ref="L356:L419" si="151">I356/K356</f>
        <v>123.245795218788</v>
      </c>
      <c r="M356" s="24">
        <f t="shared" ref="M356:M419" si="152">C356/L356</f>
        <v>515.70927744162702</v>
      </c>
      <c r="N356" s="16">
        <f t="shared" ref="N356:N419" si="153">J356/G356</f>
        <v>0.46089519823333303</v>
      </c>
      <c r="O356" s="17">
        <f t="shared" ref="O356:O419" si="154">LN(L356/(3.14*H356^2/4))</f>
        <v>0.61784528955867801</v>
      </c>
    </row>
    <row r="357" ht="14.25">
      <c r="A357" s="13">
        <v>34.299999999999997</v>
      </c>
      <c r="B357" s="13">
        <v>7.5209999999999999</v>
      </c>
      <c r="C357" s="18">
        <v>63757</v>
      </c>
      <c r="G357" s="19">
        <f t="shared" si="146"/>
        <v>15</v>
      </c>
      <c r="H357" s="19">
        <f t="shared" si="147"/>
        <v>9.1999999999999993</v>
      </c>
      <c r="I357" s="5">
        <f t="shared" si="148"/>
        <v>996.63599999999997</v>
      </c>
      <c r="J357" s="25">
        <f t="shared" si="149"/>
        <v>6.9322997405000004</v>
      </c>
      <c r="K357" s="23">
        <f t="shared" si="150"/>
        <v>8.0677002595000005</v>
      </c>
      <c r="L357" s="5">
        <f t="shared" si="151"/>
        <v>123.534088766675</v>
      </c>
      <c r="M357" s="24">
        <f t="shared" si="152"/>
        <v>516.10855462269205</v>
      </c>
      <c r="N357" s="16">
        <f t="shared" si="153"/>
        <v>0.46215331603333298</v>
      </c>
      <c r="O357" s="17">
        <f t="shared" si="154"/>
        <v>0.62018173347282302</v>
      </c>
    </row>
    <row r="358" ht="14.25">
      <c r="A358" s="13">
        <v>34.399999999999999</v>
      </c>
      <c r="B358" s="13">
        <v>7.5416999999999996</v>
      </c>
      <c r="C358" s="18">
        <v>63950</v>
      </c>
      <c r="G358" s="19">
        <f t="shared" si="146"/>
        <v>15</v>
      </c>
      <c r="H358" s="19">
        <f t="shared" si="147"/>
        <v>9.1999999999999993</v>
      </c>
      <c r="I358" s="5">
        <f t="shared" si="148"/>
        <v>996.63599999999997</v>
      </c>
      <c r="J358" s="25">
        <f t="shared" si="149"/>
        <v>6.9512176749999997</v>
      </c>
      <c r="K358" s="23">
        <f t="shared" si="150"/>
        <v>8.0487823249999995</v>
      </c>
      <c r="L358" s="5">
        <f t="shared" si="151"/>
        <v>123.824444463405</v>
      </c>
      <c r="M358" s="24">
        <f t="shared" si="152"/>
        <v>516.45699100147897</v>
      </c>
      <c r="N358" s="16">
        <f t="shared" si="153"/>
        <v>0.46341451166666697</v>
      </c>
      <c r="O358" s="17">
        <f t="shared" si="154"/>
        <v>0.62252938508844202</v>
      </c>
    </row>
    <row r="359" ht="14.25">
      <c r="A359" s="13">
        <v>34.5</v>
      </c>
      <c r="B359" s="13">
        <v>7.5632000000000001</v>
      </c>
      <c r="C359" s="18">
        <v>64164</v>
      </c>
      <c r="G359" s="19">
        <f t="shared" si="146"/>
        <v>15</v>
      </c>
      <c r="H359" s="19">
        <f t="shared" si="147"/>
        <v>9.1999999999999993</v>
      </c>
      <c r="I359" s="5">
        <f t="shared" si="148"/>
        <v>996.63599999999997</v>
      </c>
      <c r="J359" s="25">
        <f t="shared" si="149"/>
        <v>6.9707417060000001</v>
      </c>
      <c r="K359" s="23">
        <f t="shared" si="150"/>
        <v>8.0292582939999999</v>
      </c>
      <c r="L359" s="5">
        <f t="shared" si="151"/>
        <v>124.125537317034</v>
      </c>
      <c r="M359" s="24">
        <f t="shared" si="152"/>
        <v>516.928275896331</v>
      </c>
      <c r="N359" s="16">
        <f t="shared" si="153"/>
        <v>0.46471611373333299</v>
      </c>
      <c r="O359" s="17">
        <f t="shared" si="154"/>
        <v>0.62495804428384405</v>
      </c>
    </row>
    <row r="360" ht="14.25">
      <c r="A360" s="13">
        <v>34.600000000000001</v>
      </c>
      <c r="B360" s="13">
        <v>7.5838999999999999</v>
      </c>
      <c r="C360" s="18">
        <v>64354</v>
      </c>
      <c r="G360" s="19">
        <f t="shared" si="146"/>
        <v>15</v>
      </c>
      <c r="H360" s="19">
        <f t="shared" si="147"/>
        <v>9.1999999999999993</v>
      </c>
      <c r="I360" s="5">
        <f t="shared" si="148"/>
        <v>996.63599999999997</v>
      </c>
      <c r="J360" s="25">
        <f t="shared" si="149"/>
        <v>6.9896873409999998</v>
      </c>
      <c r="K360" s="23">
        <f t="shared" si="150"/>
        <v>8.0103126590000002</v>
      </c>
      <c r="L360" s="5">
        <f t="shared" si="151"/>
        <v>124.419113513656</v>
      </c>
      <c r="M360" s="24">
        <f t="shared" si="152"/>
        <v>517.23564155547899</v>
      </c>
      <c r="N360" s="16">
        <f t="shared" si="153"/>
        <v>0.46597915606666701</v>
      </c>
      <c r="O360" s="17">
        <f t="shared" si="154"/>
        <v>0.62732040720071103</v>
      </c>
    </row>
    <row r="361" ht="14.25">
      <c r="A361" s="13">
        <v>34.700000000000003</v>
      </c>
      <c r="B361" s="13">
        <v>7.6047000000000002</v>
      </c>
      <c r="C361" s="18">
        <v>64555</v>
      </c>
      <c r="G361" s="19">
        <f t="shared" si="146"/>
        <v>15</v>
      </c>
      <c r="H361" s="19">
        <f t="shared" si="147"/>
        <v>9.1999999999999993</v>
      </c>
      <c r="I361" s="5">
        <f t="shared" si="148"/>
        <v>996.63599999999997</v>
      </c>
      <c r="J361" s="25">
        <f t="shared" si="149"/>
        <v>7.0086314075000002</v>
      </c>
      <c r="K361" s="23">
        <f t="shared" si="150"/>
        <v>7.9913685924999998</v>
      </c>
      <c r="L361" s="5">
        <f t="shared" si="151"/>
        <v>124.71405723111801</v>
      </c>
      <c r="M361" s="24">
        <f t="shared" si="152"/>
        <v>517.62408691722703</v>
      </c>
      <c r="N361" s="16">
        <f t="shared" si="153"/>
        <v>0.46724209383333298</v>
      </c>
      <c r="O361" s="17">
        <f t="shared" si="154"/>
        <v>0.62968816781945502</v>
      </c>
    </row>
    <row r="362" ht="14.25">
      <c r="A362" s="13">
        <v>34.799999999999997</v>
      </c>
      <c r="B362" s="13">
        <v>7.6253000000000002</v>
      </c>
      <c r="C362" s="18">
        <v>64757</v>
      </c>
      <c r="G362" s="19">
        <f t="shared" si="146"/>
        <v>15</v>
      </c>
      <c r="H362" s="19">
        <f t="shared" si="147"/>
        <v>9.1999999999999993</v>
      </c>
      <c r="I362" s="5">
        <f t="shared" si="148"/>
        <v>996.63599999999997</v>
      </c>
      <c r="J362" s="25">
        <f t="shared" si="149"/>
        <v>7.0273662405000001</v>
      </c>
      <c r="K362" s="23">
        <f t="shared" si="150"/>
        <v>7.9726337594999999</v>
      </c>
      <c r="L362" s="5">
        <f t="shared" si="151"/>
        <v>125.007121870164</v>
      </c>
      <c r="M362" s="24">
        <f t="shared" si="152"/>
        <v>518.02648546103296</v>
      </c>
      <c r="N362" s="16">
        <f t="shared" si="153"/>
        <v>0.46849108270000001</v>
      </c>
      <c r="O362" s="17">
        <f t="shared" si="154"/>
        <v>0.632035303730341</v>
      </c>
    </row>
    <row r="363" ht="14.25">
      <c r="A363" s="13">
        <v>34.899999999999999</v>
      </c>
      <c r="B363" s="13">
        <v>7.6459999999999999</v>
      </c>
      <c r="C363" s="18">
        <v>64960</v>
      </c>
      <c r="G363" s="19">
        <f t="shared" si="146"/>
        <v>15</v>
      </c>
      <c r="H363" s="19">
        <f t="shared" si="147"/>
        <v>9.1999999999999993</v>
      </c>
      <c r="I363" s="5">
        <f t="shared" si="148"/>
        <v>996.63599999999997</v>
      </c>
      <c r="J363" s="25">
        <f t="shared" si="149"/>
        <v>7.0461918399999997</v>
      </c>
      <c r="K363" s="23">
        <f t="shared" si="150"/>
        <v>7.9538081600000003</v>
      </c>
      <c r="L363" s="5">
        <f t="shared" si="151"/>
        <v>125.30299699861</v>
      </c>
      <c r="M363" s="24">
        <f t="shared" si="152"/>
        <v>518.42335423725399</v>
      </c>
      <c r="N363" s="16">
        <f t="shared" si="153"/>
        <v>0.46974612266666699</v>
      </c>
      <c r="O363" s="17">
        <f t="shared" si="154"/>
        <v>0.63439937328999496</v>
      </c>
    </row>
    <row r="364" ht="14.25">
      <c r="A364" s="13">
        <v>35</v>
      </c>
      <c r="B364" s="13">
        <v>7.6666999999999996</v>
      </c>
      <c r="C364" s="18">
        <v>65155</v>
      </c>
      <c r="G364" s="19">
        <f t="shared" si="146"/>
        <v>15</v>
      </c>
      <c r="H364" s="19">
        <f t="shared" si="147"/>
        <v>9.1999999999999993</v>
      </c>
      <c r="I364" s="5">
        <f t="shared" si="148"/>
        <v>996.63599999999997</v>
      </c>
      <c r="J364" s="25">
        <f t="shared" si="149"/>
        <v>7.0650913075000004</v>
      </c>
      <c r="K364" s="23">
        <f t="shared" si="150"/>
        <v>7.9349086924999996</v>
      </c>
      <c r="L364" s="5">
        <f t="shared" si="151"/>
        <v>125.601445287204</v>
      </c>
      <c r="M364" s="24">
        <f t="shared" si="152"/>
        <v>518.74403077937995</v>
      </c>
      <c r="N364" s="16">
        <f t="shared" si="153"/>
        <v>0.47100608716666698</v>
      </c>
      <c r="O364" s="17">
        <f t="shared" si="154"/>
        <v>0.63677835412135997</v>
      </c>
    </row>
    <row r="365" ht="14.25">
      <c r="A365" s="13">
        <v>35.100000000000001</v>
      </c>
      <c r="B365" s="13">
        <v>7.6872999999999996</v>
      </c>
      <c r="C365" s="18">
        <v>65364</v>
      </c>
      <c r="G365" s="19">
        <f t="shared" si="146"/>
        <v>15</v>
      </c>
      <c r="H365" s="19">
        <f t="shared" si="147"/>
        <v>9.1999999999999993</v>
      </c>
      <c r="I365" s="5">
        <f t="shared" si="148"/>
        <v>996.63599999999997</v>
      </c>
      <c r="J365" s="25">
        <f t="shared" si="149"/>
        <v>7.0837615060000001</v>
      </c>
      <c r="K365" s="23">
        <f t="shared" si="150"/>
        <v>7.9162384939999999</v>
      </c>
      <c r="L365" s="5">
        <f t="shared" si="151"/>
        <v>125.897672329527</v>
      </c>
      <c r="M365" s="24">
        <f t="shared" si="152"/>
        <v>519.18354637181096</v>
      </c>
      <c r="N365" s="16">
        <f t="shared" si="153"/>
        <v>0.47225076706666702</v>
      </c>
      <c r="O365" s="17">
        <f t="shared" si="154"/>
        <v>0.63913404572073496</v>
      </c>
    </row>
    <row r="366" ht="14.25">
      <c r="A366" s="13">
        <v>35.200000000000003</v>
      </c>
      <c r="B366" s="13">
        <v>7.7077999999999998</v>
      </c>
      <c r="C366" s="18">
        <v>65574</v>
      </c>
      <c r="G366" s="19">
        <f t="shared" si="146"/>
        <v>15</v>
      </c>
      <c r="H366" s="19">
        <f t="shared" si="147"/>
        <v>9.1999999999999993</v>
      </c>
      <c r="I366" s="5">
        <f t="shared" si="148"/>
        <v>996.63599999999997</v>
      </c>
      <c r="J366" s="25">
        <f t="shared" si="149"/>
        <v>7.1023224709999999</v>
      </c>
      <c r="K366" s="23">
        <f t="shared" si="150"/>
        <v>7.8976775290000001</v>
      </c>
      <c r="L366" s="5">
        <f t="shared" si="151"/>
        <v>126.193554540609</v>
      </c>
      <c r="M366" s="24">
        <f t="shared" si="152"/>
        <v>519.63034275969005</v>
      </c>
      <c r="N366" s="16">
        <f t="shared" si="153"/>
        <v>0.47348816473333299</v>
      </c>
      <c r="O366" s="17">
        <f t="shared" si="154"/>
        <v>0.641481468521791</v>
      </c>
    </row>
    <row r="367" ht="14.25">
      <c r="A367" s="13">
        <v>35.299999999999997</v>
      </c>
      <c r="B367" s="13">
        <v>7.7290000000000001</v>
      </c>
      <c r="C367" s="18">
        <v>65784</v>
      </c>
      <c r="G367" s="19">
        <f t="shared" si="146"/>
        <v>15</v>
      </c>
      <c r="H367" s="19">
        <f t="shared" si="147"/>
        <v>9.1999999999999993</v>
      </c>
      <c r="I367" s="5">
        <f t="shared" si="148"/>
        <v>996.63599999999997</v>
      </c>
      <c r="J367" s="25">
        <f t="shared" si="149"/>
        <v>7.1215834359999999</v>
      </c>
      <c r="K367" s="23">
        <f t="shared" si="150"/>
        <v>7.8784165640000001</v>
      </c>
      <c r="L367" s="5">
        <f t="shared" si="151"/>
        <v>126.502069534388</v>
      </c>
      <c r="M367" s="24">
        <f t="shared" si="152"/>
        <v>520.02311299830205</v>
      </c>
      <c r="N367" s="16">
        <f t="shared" si="153"/>
        <v>0.474772229066667</v>
      </c>
      <c r="O367" s="17">
        <f t="shared" si="154"/>
        <v>0.64392326107912601</v>
      </c>
    </row>
    <row r="368" ht="14.25">
      <c r="A368" s="13">
        <v>35.399999999999999</v>
      </c>
      <c r="B368" s="13">
        <v>7.7496999999999998</v>
      </c>
      <c r="C368" s="18">
        <v>65996</v>
      </c>
      <c r="G368" s="19">
        <f t="shared" si="146"/>
        <v>15</v>
      </c>
      <c r="H368" s="19">
        <f t="shared" si="147"/>
        <v>9.1999999999999993</v>
      </c>
      <c r="I368" s="5">
        <f t="shared" si="148"/>
        <v>996.63599999999997</v>
      </c>
      <c r="J368" s="25">
        <f t="shared" si="149"/>
        <v>7.1403259339999998</v>
      </c>
      <c r="K368" s="23">
        <f t="shared" si="150"/>
        <v>7.8596740660000002</v>
      </c>
      <c r="L368" s="5">
        <f t="shared" si="151"/>
        <v>126.803731507306</v>
      </c>
      <c r="M368" s="24">
        <f t="shared" si="152"/>
        <v>520.45786993419495</v>
      </c>
      <c r="N368" s="16">
        <f t="shared" si="153"/>
        <v>0.476021728933333</v>
      </c>
      <c r="O368" s="17">
        <f t="shared" si="154"/>
        <v>0.64630506295091805</v>
      </c>
    </row>
    <row r="369" ht="14.25">
      <c r="A369" s="13">
        <v>35.5</v>
      </c>
      <c r="B369" s="13">
        <v>7.7702999999999998</v>
      </c>
      <c r="C369" s="18">
        <v>66212</v>
      </c>
      <c r="G369" s="19">
        <f t="shared" si="146"/>
        <v>15</v>
      </c>
      <c r="H369" s="19">
        <f t="shared" si="147"/>
        <v>9.1999999999999993</v>
      </c>
      <c r="I369" s="5">
        <f t="shared" si="148"/>
        <v>996.63599999999997</v>
      </c>
      <c r="J369" s="25">
        <f t="shared" si="149"/>
        <v>7.1589314980000003</v>
      </c>
      <c r="K369" s="23">
        <f t="shared" si="150"/>
        <v>7.8410685019999997</v>
      </c>
      <c r="L369" s="5">
        <f t="shared" si="151"/>
        <v>127.10461587547501</v>
      </c>
      <c r="M369" s="24">
        <f t="shared" si="152"/>
        <v>520.92522009482298</v>
      </c>
      <c r="N369" s="16">
        <f t="shared" si="153"/>
        <v>0.47726209986666701</v>
      </c>
      <c r="O369" s="17">
        <f t="shared" si="154"/>
        <v>0.64867508750592195</v>
      </c>
    </row>
    <row r="370" ht="14.25">
      <c r="A370" s="13">
        <v>35.600000000000001</v>
      </c>
      <c r="B370" s="13">
        <v>7.8292000000000002</v>
      </c>
      <c r="C370" s="18">
        <v>66821</v>
      </c>
      <c r="G370" s="19">
        <f t="shared" si="146"/>
        <v>15</v>
      </c>
      <c r="H370" s="19">
        <f t="shared" si="147"/>
        <v>9.1999999999999993</v>
      </c>
      <c r="I370" s="5">
        <f t="shared" si="148"/>
        <v>996.63599999999997</v>
      </c>
      <c r="J370" s="25">
        <f t="shared" si="149"/>
        <v>7.2122082965000001</v>
      </c>
      <c r="K370" s="23">
        <f t="shared" si="150"/>
        <v>7.7877917034999999</v>
      </c>
      <c r="L370" s="5">
        <f t="shared" si="151"/>
        <v>127.97414696544701</v>
      </c>
      <c r="M370" s="24">
        <f t="shared" si="152"/>
        <v>522.14452359695395</v>
      </c>
      <c r="N370" s="16">
        <f t="shared" si="153"/>
        <v>0.480813886433333</v>
      </c>
      <c r="O370" s="17">
        <f t="shared" si="154"/>
        <v>0.65549285977684602</v>
      </c>
    </row>
    <row r="371" ht="14.25">
      <c r="A371" s="13">
        <v>35.700000000000003</v>
      </c>
      <c r="B371" s="13">
        <v>7.8498000000000001</v>
      </c>
      <c r="C371" s="18">
        <v>67042</v>
      </c>
      <c r="G371" s="19">
        <f t="shared" si="146"/>
        <v>15</v>
      </c>
      <c r="H371" s="19">
        <f t="shared" si="147"/>
        <v>9.1999999999999993</v>
      </c>
      <c r="I371" s="5">
        <f t="shared" si="148"/>
        <v>996.63599999999997</v>
      </c>
      <c r="J371" s="25">
        <f t="shared" si="149"/>
        <v>7.2307676929999998</v>
      </c>
      <c r="K371" s="23">
        <f t="shared" si="150"/>
        <v>7.7692323070000002</v>
      </c>
      <c r="L371" s="5">
        <f t="shared" si="151"/>
        <v>128.279855797598</v>
      </c>
      <c r="M371" s="24">
        <f t="shared" si="152"/>
        <v>522.62297601721605</v>
      </c>
      <c r="N371" s="16">
        <f t="shared" si="153"/>
        <v>0.48205117953333299</v>
      </c>
      <c r="O371" s="17">
        <f t="shared" si="154"/>
        <v>0.65787884379181405</v>
      </c>
    </row>
    <row r="372" ht="14.25">
      <c r="A372" s="13">
        <v>35.799999999999997</v>
      </c>
      <c r="B372" s="13">
        <v>7.8704999999999998</v>
      </c>
      <c r="C372" s="18">
        <v>67253</v>
      </c>
      <c r="G372" s="19">
        <f t="shared" si="146"/>
        <v>15</v>
      </c>
      <c r="H372" s="19">
        <f t="shared" si="147"/>
        <v>9.1999999999999993</v>
      </c>
      <c r="I372" s="5">
        <f t="shared" si="148"/>
        <v>996.63599999999997</v>
      </c>
      <c r="J372" s="25">
        <f t="shared" si="149"/>
        <v>7.2495194244999999</v>
      </c>
      <c r="K372" s="23">
        <f t="shared" si="150"/>
        <v>7.7504805755000001</v>
      </c>
      <c r="L372" s="5">
        <f t="shared" si="151"/>
        <v>128.59021970204799</v>
      </c>
      <c r="M372" s="24">
        <f t="shared" si="152"/>
        <v>523.00245038720402</v>
      </c>
      <c r="N372" s="16">
        <f t="shared" si="153"/>
        <v>0.48330129496666702</v>
      </c>
      <c r="O372" s="17">
        <f t="shared" si="154"/>
        <v>0.66029534991754402</v>
      </c>
    </row>
    <row r="373" ht="14.25">
      <c r="A373" s="13">
        <v>35.899999999999999</v>
      </c>
      <c r="B373" s="13">
        <v>7.8918999999999997</v>
      </c>
      <c r="C373" s="18">
        <v>67493</v>
      </c>
      <c r="G373" s="19">
        <f t="shared" si="146"/>
        <v>15</v>
      </c>
      <c r="H373" s="19">
        <f t="shared" si="147"/>
        <v>9.1999999999999993</v>
      </c>
      <c r="I373" s="5">
        <f t="shared" si="148"/>
        <v>996.63599999999997</v>
      </c>
      <c r="J373" s="25">
        <f t="shared" si="149"/>
        <v>7.2687033845000002</v>
      </c>
      <c r="K373" s="23">
        <f t="shared" si="150"/>
        <v>7.7312966154999998</v>
      </c>
      <c r="L373" s="5">
        <f t="shared" si="151"/>
        <v>128.909295499271</v>
      </c>
      <c r="M373" s="24">
        <f t="shared" si="152"/>
        <v>523.56969091016299</v>
      </c>
      <c r="N373" s="16">
        <f t="shared" si="153"/>
        <v>0.48458022563333297</v>
      </c>
      <c r="O373" s="17">
        <f t="shared" si="154"/>
        <v>0.66277361447102301</v>
      </c>
    </row>
    <row r="374" ht="14.25">
      <c r="A374" s="13">
        <v>36</v>
      </c>
      <c r="B374" s="13">
        <v>7.9124999999999996</v>
      </c>
      <c r="C374" s="18">
        <v>67808</v>
      </c>
      <c r="G374" s="19">
        <f t="shared" si="146"/>
        <v>15</v>
      </c>
      <c r="H374" s="19">
        <f t="shared" si="147"/>
        <v>9.1999999999999993</v>
      </c>
      <c r="I374" s="5">
        <f t="shared" si="148"/>
        <v>996.63599999999997</v>
      </c>
      <c r="J374" s="25">
        <f t="shared" si="149"/>
        <v>7.286394832</v>
      </c>
      <c r="K374" s="23">
        <f t="shared" si="150"/>
        <v>7.713605168</v>
      </c>
      <c r="L374" s="5">
        <f t="shared" si="151"/>
        <v>129.20495388259701</v>
      </c>
      <c r="M374" s="24">
        <f t="shared" si="152"/>
        <v>524.80959872184405</v>
      </c>
      <c r="N374" s="16">
        <f t="shared" si="153"/>
        <v>0.485759655466667</v>
      </c>
      <c r="O374" s="17">
        <f t="shared" si="154"/>
        <v>0.66506452644773295</v>
      </c>
    </row>
    <row r="375" ht="14.25">
      <c r="A375" s="13">
        <v>36.100000000000001</v>
      </c>
      <c r="B375" s="13">
        <v>7.9330999999999996</v>
      </c>
      <c r="C375" s="18">
        <v>67952</v>
      </c>
      <c r="G375" s="19">
        <f t="shared" si="146"/>
        <v>15</v>
      </c>
      <c r="H375" s="19">
        <f t="shared" si="147"/>
        <v>9.1999999999999993</v>
      </c>
      <c r="I375" s="5">
        <f t="shared" si="148"/>
        <v>996.63599999999997</v>
      </c>
      <c r="J375" s="25">
        <f t="shared" si="149"/>
        <v>7.3056652079999997</v>
      </c>
      <c r="K375" s="23">
        <f t="shared" si="150"/>
        <v>7.6943347920000003</v>
      </c>
      <c r="L375" s="5">
        <f t="shared" si="151"/>
        <v>129.52854625408699</v>
      </c>
      <c r="M375" s="24">
        <f t="shared" si="152"/>
        <v>524.61022658822696</v>
      </c>
      <c r="N375" s="16">
        <f t="shared" si="153"/>
        <v>0.48704434720000001</v>
      </c>
      <c r="O375" s="17">
        <f t="shared" si="154"/>
        <v>0.66756588433173203</v>
      </c>
    </row>
    <row r="376" ht="14.25">
      <c r="A376" s="13">
        <v>36.200000000000003</v>
      </c>
      <c r="B376" s="13">
        <v>7.9535999999999998</v>
      </c>
      <c r="C376" s="18">
        <v>68183</v>
      </c>
      <c r="G376" s="19">
        <f t="shared" si="146"/>
        <v>15</v>
      </c>
      <c r="H376" s="19">
        <f t="shared" si="147"/>
        <v>9.1999999999999993</v>
      </c>
      <c r="I376" s="5">
        <f t="shared" si="148"/>
        <v>996.63599999999997</v>
      </c>
      <c r="J376" s="25">
        <f t="shared" si="149"/>
        <v>7.3240322695</v>
      </c>
      <c r="K376" s="23">
        <f t="shared" si="150"/>
        <v>7.6759677305</v>
      </c>
      <c r="L376" s="5">
        <f t="shared" si="151"/>
        <v>129.838482259367</v>
      </c>
      <c r="M376" s="24">
        <f t="shared" si="152"/>
        <v>525.13706886835496</v>
      </c>
      <c r="N376" s="16">
        <f t="shared" si="153"/>
        <v>0.48826881796666699</v>
      </c>
      <c r="O376" s="17">
        <f t="shared" si="154"/>
        <v>0.66995582691296196</v>
      </c>
    </row>
    <row r="377" ht="14.25">
      <c r="A377" s="13">
        <v>36.299999999999997</v>
      </c>
      <c r="B377" s="13">
        <v>7.9741999999999997</v>
      </c>
      <c r="C377" s="18">
        <v>68404</v>
      </c>
      <c r="G377" s="19">
        <f t="shared" si="146"/>
        <v>15</v>
      </c>
      <c r="H377" s="19">
        <f t="shared" si="147"/>
        <v>9.1999999999999993</v>
      </c>
      <c r="I377" s="5">
        <f t="shared" si="148"/>
        <v>996.63599999999997</v>
      </c>
      <c r="J377" s="25">
        <f t="shared" si="149"/>
        <v>7.3425916659999997</v>
      </c>
      <c r="K377" s="23">
        <f t="shared" si="150"/>
        <v>7.6574083340000003</v>
      </c>
      <c r="L377" s="5">
        <f t="shared" si="151"/>
        <v>130.15317409348401</v>
      </c>
      <c r="M377" s="24">
        <f t="shared" si="152"/>
        <v>525.56536155520803</v>
      </c>
      <c r="N377" s="16">
        <f t="shared" si="153"/>
        <v>0.48950611106666703</v>
      </c>
      <c r="O377" s="17">
        <f t="shared" si="154"/>
        <v>0.67237661219669997</v>
      </c>
    </row>
    <row r="378" ht="14.25">
      <c r="A378" s="13">
        <v>36.399999999999999</v>
      </c>
      <c r="B378" s="13">
        <v>7.9947999999999997</v>
      </c>
      <c r="C378" s="18">
        <v>68628</v>
      </c>
      <c r="G378" s="19">
        <f t="shared" si="146"/>
        <v>15</v>
      </c>
      <c r="H378" s="19">
        <f t="shared" si="147"/>
        <v>9.1999999999999993</v>
      </c>
      <c r="I378" s="5">
        <f t="shared" si="148"/>
        <v>996.63599999999997</v>
      </c>
      <c r="J378" s="25">
        <f t="shared" si="149"/>
        <v>7.3611233619999998</v>
      </c>
      <c r="K378" s="23">
        <f t="shared" si="150"/>
        <v>7.6388766380000002</v>
      </c>
      <c r="L378" s="5">
        <f t="shared" si="151"/>
        <v>130.468921967162</v>
      </c>
      <c r="M378" s="24">
        <f t="shared" si="152"/>
        <v>526.01032464476896</v>
      </c>
      <c r="N378" s="16">
        <f t="shared" si="153"/>
        <v>0.49074155746666698</v>
      </c>
      <c r="O378" s="17">
        <f t="shared" si="154"/>
        <v>0.674799645645762</v>
      </c>
    </row>
    <row r="379" ht="14.25">
      <c r="A379" s="13">
        <v>36.5</v>
      </c>
      <c r="B379" s="13">
        <v>8.0153999999999996</v>
      </c>
      <c r="C379" s="18">
        <v>68845</v>
      </c>
      <c r="G379" s="19">
        <f t="shared" si="146"/>
        <v>15</v>
      </c>
      <c r="H379" s="19">
        <f t="shared" si="147"/>
        <v>9.1999999999999993</v>
      </c>
      <c r="I379" s="5">
        <f t="shared" si="148"/>
        <v>996.63599999999997</v>
      </c>
      <c r="J379" s="25">
        <f t="shared" si="149"/>
        <v>7.3797196925000001</v>
      </c>
      <c r="K379" s="23">
        <f t="shared" si="150"/>
        <v>7.6202803074999999</v>
      </c>
      <c r="L379" s="5">
        <f t="shared" si="151"/>
        <v>130.78731487332499</v>
      </c>
      <c r="M379" s="24">
        <f t="shared" si="152"/>
        <v>526.38897026581196</v>
      </c>
      <c r="N379" s="16">
        <f t="shared" si="153"/>
        <v>0.49198131283333302</v>
      </c>
      <c r="O379" s="17">
        <f t="shared" si="154"/>
        <v>0.67723704631907999</v>
      </c>
    </row>
    <row r="380" ht="14.25">
      <c r="A380" s="13">
        <v>36.600000000000001</v>
      </c>
      <c r="B380" s="13">
        <v>8.0359999999999996</v>
      </c>
      <c r="C380" s="18">
        <v>69077</v>
      </c>
      <c r="G380" s="19">
        <f t="shared" si="146"/>
        <v>15</v>
      </c>
      <c r="H380" s="19">
        <f t="shared" si="147"/>
        <v>9.1999999999999993</v>
      </c>
      <c r="I380" s="5">
        <f t="shared" si="148"/>
        <v>996.63599999999997</v>
      </c>
      <c r="J380" s="25">
        <f t="shared" si="149"/>
        <v>7.3981775205</v>
      </c>
      <c r="K380" s="23">
        <f t="shared" si="150"/>
        <v>7.6018224795</v>
      </c>
      <c r="L380" s="5">
        <f t="shared" si="151"/>
        <v>131.10487684863099</v>
      </c>
      <c r="M380" s="24">
        <f t="shared" si="152"/>
        <v>526.88352760327905</v>
      </c>
      <c r="N380" s="16">
        <f t="shared" si="153"/>
        <v>0.49321183470000002</v>
      </c>
      <c r="O380" s="17">
        <f t="shared" si="154"/>
        <v>0.67966218262312295</v>
      </c>
    </row>
    <row r="381" ht="14.25">
      <c r="A381" s="13">
        <v>36.700000000000003</v>
      </c>
      <c r="B381" s="13">
        <v>8.0573999999999995</v>
      </c>
      <c r="C381" s="18">
        <v>69307</v>
      </c>
      <c r="G381" s="19">
        <f t="shared" si="146"/>
        <v>15</v>
      </c>
      <c r="H381" s="19">
        <f t="shared" si="147"/>
        <v>9.1999999999999993</v>
      </c>
      <c r="I381" s="5">
        <f t="shared" si="148"/>
        <v>996.63599999999997</v>
      </c>
      <c r="J381" s="25">
        <f t="shared" si="149"/>
        <v>7.4174538155</v>
      </c>
      <c r="K381" s="23">
        <f t="shared" si="150"/>
        <v>7.5825461845</v>
      </c>
      <c r="L381" s="5">
        <f t="shared" si="151"/>
        <v>131.43817073442801</v>
      </c>
      <c r="M381" s="24">
        <f t="shared" si="152"/>
        <v>527.29735671713797</v>
      </c>
      <c r="N381" s="16">
        <f t="shared" si="153"/>
        <v>0.49449692103333298</v>
      </c>
      <c r="O381" s="17">
        <f t="shared" si="154"/>
        <v>0.682201149607091</v>
      </c>
    </row>
    <row r="382" ht="14.25">
      <c r="A382" s="13">
        <v>36.799999999999997</v>
      </c>
      <c r="B382" s="13">
        <v>8.0782000000000007</v>
      </c>
      <c r="C382" s="18">
        <v>69538</v>
      </c>
      <c r="G382" s="19">
        <f t="shared" si="146"/>
        <v>15</v>
      </c>
      <c r="H382" s="19">
        <f t="shared" si="147"/>
        <v>9.1999999999999993</v>
      </c>
      <c r="I382" s="5">
        <f t="shared" si="148"/>
        <v>996.63599999999997</v>
      </c>
      <c r="J382" s="25">
        <f t="shared" si="149"/>
        <v>7.4361208769999996</v>
      </c>
      <c r="K382" s="23">
        <f t="shared" si="150"/>
        <v>7.5638791230000004</v>
      </c>
      <c r="L382" s="5">
        <f t="shared" si="151"/>
        <v>131.76254984951601</v>
      </c>
      <c r="M382" s="24">
        <f t="shared" si="152"/>
        <v>527.75238547992899</v>
      </c>
      <c r="N382" s="16">
        <f t="shared" si="153"/>
        <v>0.49574139179999999</v>
      </c>
      <c r="O382" s="17">
        <f t="shared" si="154"/>
        <v>0.68466603099952805</v>
      </c>
    </row>
    <row r="383" ht="14.25">
      <c r="A383" s="13">
        <v>36.899999999999999</v>
      </c>
      <c r="B383" s="13">
        <v>8.0989000000000004</v>
      </c>
      <c r="C383" s="18">
        <v>69771</v>
      </c>
      <c r="G383" s="19">
        <f t="shared" si="146"/>
        <v>15</v>
      </c>
      <c r="H383" s="19">
        <f t="shared" si="147"/>
        <v>9.1999999999999993</v>
      </c>
      <c r="I383" s="5">
        <f t="shared" si="148"/>
        <v>996.63599999999997</v>
      </c>
      <c r="J383" s="25">
        <f t="shared" si="149"/>
        <v>7.4546694714999999</v>
      </c>
      <c r="K383" s="23">
        <f t="shared" si="150"/>
        <v>7.5453305285000001</v>
      </c>
      <c r="L383" s="5">
        <f t="shared" si="151"/>
        <v>132.08646012729801</v>
      </c>
      <c r="M383" s="24">
        <f t="shared" si="152"/>
        <v>528.22219577054602</v>
      </c>
      <c r="N383" s="16">
        <f t="shared" si="153"/>
        <v>0.496977964766667</v>
      </c>
      <c r="O383" s="17">
        <f t="shared" si="154"/>
        <v>0.687121302220983</v>
      </c>
    </row>
    <row r="384" ht="14.25">
      <c r="A384" s="13">
        <v>37</v>
      </c>
      <c r="B384" s="13">
        <v>8.1196999999999999</v>
      </c>
      <c r="C384" s="18">
        <v>69999</v>
      </c>
      <c r="G384" s="19">
        <f t="shared" si="146"/>
        <v>15</v>
      </c>
      <c r="H384" s="19">
        <f t="shared" si="147"/>
        <v>9.1999999999999993</v>
      </c>
      <c r="I384" s="5">
        <f t="shared" si="148"/>
        <v>996.63599999999997</v>
      </c>
      <c r="J384" s="25">
        <f t="shared" si="149"/>
        <v>7.4733642334999999</v>
      </c>
      <c r="K384" s="23">
        <f t="shared" si="150"/>
        <v>7.5266357665000001</v>
      </c>
      <c r="L384" s="5">
        <f t="shared" si="151"/>
        <v>132.41453830353899</v>
      </c>
      <c r="M384" s="24">
        <f t="shared" si="152"/>
        <v>528.63530618925404</v>
      </c>
      <c r="N384" s="16">
        <f t="shared" si="153"/>
        <v>0.49822428223333298</v>
      </c>
      <c r="O384" s="17">
        <f t="shared" si="154"/>
        <v>0.68960203648238605</v>
      </c>
    </row>
    <row r="385" ht="14.25">
      <c r="A385" s="13">
        <v>37.100000000000001</v>
      </c>
      <c r="B385" s="13">
        <v>8.1402999999999999</v>
      </c>
      <c r="C385" s="18">
        <v>70217</v>
      </c>
      <c r="G385" s="19">
        <f t="shared" si="146"/>
        <v>15</v>
      </c>
      <c r="H385" s="19">
        <f t="shared" si="147"/>
        <v>9.1999999999999993</v>
      </c>
      <c r="I385" s="5">
        <f t="shared" si="148"/>
        <v>996.63599999999997</v>
      </c>
      <c r="J385" s="25">
        <f t="shared" si="149"/>
        <v>7.4919513305000001</v>
      </c>
      <c r="K385" s="23">
        <f t="shared" si="150"/>
        <v>7.5080486694999999</v>
      </c>
      <c r="L385" s="5">
        <f t="shared" si="151"/>
        <v>132.742346762967</v>
      </c>
      <c r="M385" s="24">
        <f t="shared" si="152"/>
        <v>528.97211562323798</v>
      </c>
      <c r="N385" s="16">
        <f t="shared" si="153"/>
        <v>0.49946342203333299</v>
      </c>
      <c r="O385" s="17">
        <f t="shared" si="154"/>
        <v>0.69207460004679999</v>
      </c>
    </row>
    <row r="386" ht="14.25">
      <c r="A386" s="13">
        <v>37.200000000000003</v>
      </c>
      <c r="B386" s="13">
        <v>8.1609999999999996</v>
      </c>
      <c r="C386" s="18">
        <v>70451</v>
      </c>
      <c r="G386" s="19">
        <f t="shared" si="146"/>
        <v>15</v>
      </c>
      <c r="H386" s="19">
        <f t="shared" si="147"/>
        <v>9.1999999999999993</v>
      </c>
      <c r="I386" s="5">
        <f t="shared" si="148"/>
        <v>996.63599999999997</v>
      </c>
      <c r="J386" s="25">
        <f t="shared" si="149"/>
        <v>7.5104906915000003</v>
      </c>
      <c r="K386" s="23">
        <f t="shared" si="150"/>
        <v>7.4895093084999997</v>
      </c>
      <c r="L386" s="5">
        <f t="shared" si="151"/>
        <v>133.07093414903699</v>
      </c>
      <c r="M386" s="24">
        <f t="shared" si="152"/>
        <v>529.42440398814995</v>
      </c>
      <c r="N386" s="16">
        <f t="shared" si="153"/>
        <v>0.50069937943333298</v>
      </c>
      <c r="O386" s="17">
        <f t="shared" si="154"/>
        <v>0.69454691860299</v>
      </c>
    </row>
    <row r="387" ht="14.25">
      <c r="A387" s="13">
        <v>37.299999999999997</v>
      </c>
      <c r="B387" s="13">
        <v>8.1815999999999995</v>
      </c>
      <c r="C387" s="18">
        <v>70684</v>
      </c>
      <c r="G387" s="19">
        <f t="shared" si="146"/>
        <v>15</v>
      </c>
      <c r="H387" s="19">
        <f t="shared" si="147"/>
        <v>9.1999999999999993</v>
      </c>
      <c r="I387" s="5">
        <f t="shared" si="148"/>
        <v>996.63599999999997</v>
      </c>
      <c r="J387" s="25">
        <f t="shared" si="149"/>
        <v>7.528939286</v>
      </c>
      <c r="K387" s="23">
        <f t="shared" si="150"/>
        <v>7.471060714</v>
      </c>
      <c r="L387" s="5">
        <f t="shared" si="151"/>
        <v>133.39953162640001</v>
      </c>
      <c r="M387" s="24">
        <f t="shared" si="152"/>
        <v>529.86692785367597</v>
      </c>
      <c r="N387" s="16">
        <f t="shared" si="153"/>
        <v>0.50192928573333295</v>
      </c>
      <c r="O387" s="17">
        <f t="shared" si="154"/>
        <v>0.69701321551862505</v>
      </c>
    </row>
    <row r="388" ht="14.25">
      <c r="A388" s="13">
        <v>37.399999999999999</v>
      </c>
      <c r="B388" s="13">
        <v>8.2021999999999995</v>
      </c>
      <c r="C388" s="18">
        <v>70921</v>
      </c>
      <c r="G388" s="19">
        <f t="shared" si="146"/>
        <v>15</v>
      </c>
      <c r="H388" s="19">
        <f t="shared" si="147"/>
        <v>9.1999999999999993</v>
      </c>
      <c r="I388" s="5">
        <f t="shared" si="148"/>
        <v>996.63599999999997</v>
      </c>
      <c r="J388" s="25">
        <f t="shared" si="149"/>
        <v>7.5473509464999999</v>
      </c>
      <c r="K388" s="23">
        <f t="shared" si="150"/>
        <v>7.4526490535000001</v>
      </c>
      <c r="L388" s="5">
        <f t="shared" si="151"/>
        <v>133.72909321846399</v>
      </c>
      <c r="M388" s="24">
        <f t="shared" si="152"/>
        <v>530.33336496300899</v>
      </c>
      <c r="N388" s="16">
        <f t="shared" si="153"/>
        <v>0.50315672976666703</v>
      </c>
      <c r="O388" s="17">
        <f t="shared" si="154"/>
        <v>0.69948065426248596</v>
      </c>
    </row>
    <row r="389" ht="14.25">
      <c r="A389" s="13">
        <v>37.5</v>
      </c>
      <c r="B389" s="13">
        <v>8.2233999999999998</v>
      </c>
      <c r="C389" s="18">
        <v>71157</v>
      </c>
      <c r="G389" s="19">
        <f t="shared" si="146"/>
        <v>15</v>
      </c>
      <c r="H389" s="19">
        <f t="shared" si="147"/>
        <v>9.1999999999999993</v>
      </c>
      <c r="I389" s="5">
        <f t="shared" si="148"/>
        <v>996.63599999999997</v>
      </c>
      <c r="J389" s="25">
        <f t="shared" si="149"/>
        <v>7.5663718404999996</v>
      </c>
      <c r="K389" s="23">
        <f t="shared" si="150"/>
        <v>7.4336281595000004</v>
      </c>
      <c r="L389" s="5">
        <f t="shared" si="151"/>
        <v>134.071274297776</v>
      </c>
      <c r="M389" s="24">
        <f t="shared" si="152"/>
        <v>530.74008860360402</v>
      </c>
      <c r="N389" s="16">
        <f t="shared" si="153"/>
        <v>0.50442478936666701</v>
      </c>
      <c r="O389" s="17">
        <f t="shared" si="154"/>
        <v>0.70203614937778702</v>
      </c>
    </row>
    <row r="390" ht="14.25">
      <c r="A390" s="13">
        <v>37.600000000000001</v>
      </c>
      <c r="B390" s="13">
        <v>8.2439</v>
      </c>
      <c r="C390" s="18">
        <v>71395</v>
      </c>
      <c r="G390" s="19">
        <f t="shared" si="146"/>
        <v>15</v>
      </c>
      <c r="H390" s="19">
        <f t="shared" si="147"/>
        <v>9.1999999999999993</v>
      </c>
      <c r="I390" s="5">
        <f t="shared" si="148"/>
        <v>996.63599999999997</v>
      </c>
      <c r="J390" s="25">
        <f t="shared" si="149"/>
        <v>7.5846742674999996</v>
      </c>
      <c r="K390" s="23">
        <f t="shared" si="150"/>
        <v>7.4153257325000004</v>
      </c>
      <c r="L390" s="5">
        <f t="shared" si="151"/>
        <v>134.40218757106399</v>
      </c>
      <c r="M390" s="24">
        <f t="shared" si="152"/>
        <v>531.20415143727303</v>
      </c>
      <c r="N390" s="16">
        <f t="shared" si="153"/>
        <v>0.50564495116666697</v>
      </c>
      <c r="O390" s="17">
        <f t="shared" si="154"/>
        <v>0.70450129761674096</v>
      </c>
    </row>
    <row r="391" ht="14.25">
      <c r="A391" s="13">
        <v>37.700000000000003</v>
      </c>
      <c r="B391" s="13">
        <v>8.2644000000000002</v>
      </c>
      <c r="C391" s="18">
        <v>71622</v>
      </c>
      <c r="G391" s="19">
        <f t="shared" si="146"/>
        <v>15</v>
      </c>
      <c r="H391" s="19">
        <f t="shared" si="147"/>
        <v>9.1999999999999993</v>
      </c>
      <c r="I391" s="5">
        <f t="shared" si="148"/>
        <v>996.63599999999997</v>
      </c>
      <c r="J391" s="25">
        <f t="shared" si="149"/>
        <v>7.6030782629999996</v>
      </c>
      <c r="K391" s="23">
        <f t="shared" si="150"/>
        <v>7.3969217370000004</v>
      </c>
      <c r="L391" s="5">
        <f t="shared" si="151"/>
        <v>134.736588466895</v>
      </c>
      <c r="M391" s="24">
        <f t="shared" si="152"/>
        <v>531.57053191678199</v>
      </c>
      <c r="N391" s="16">
        <f t="shared" si="153"/>
        <v>0.50687188419999996</v>
      </c>
      <c r="O391" s="17">
        <f t="shared" si="154"/>
        <v>0.70698626892287297</v>
      </c>
    </row>
    <row r="392" ht="14.25">
      <c r="A392" s="13">
        <v>37.799999999999997</v>
      </c>
      <c r="B392" s="13">
        <v>8.2850000000000001</v>
      </c>
      <c r="C392" s="18">
        <v>71861</v>
      </c>
      <c r="G392" s="19">
        <f t="shared" si="146"/>
        <v>15</v>
      </c>
      <c r="H392" s="19">
        <f t="shared" si="147"/>
        <v>9.1999999999999993</v>
      </c>
      <c r="I392" s="5">
        <f t="shared" si="148"/>
        <v>996.63599999999997</v>
      </c>
      <c r="J392" s="25">
        <f t="shared" si="149"/>
        <v>7.6214714565000001</v>
      </c>
      <c r="K392" s="23">
        <f t="shared" si="150"/>
        <v>7.3785285434999999</v>
      </c>
      <c r="L392" s="5">
        <f t="shared" si="151"/>
        <v>135.072459789828</v>
      </c>
      <c r="M392" s="24">
        <f t="shared" si="152"/>
        <v>532.01814871673696</v>
      </c>
      <c r="N392" s="16">
        <f t="shared" si="153"/>
        <v>0.50809809709999998</v>
      </c>
      <c r="O392" s="17">
        <f t="shared" si="154"/>
        <v>0.70947596671912405</v>
      </c>
    </row>
    <row r="393" ht="14.25">
      <c r="A393" s="13">
        <v>37.899999999999999</v>
      </c>
      <c r="B393" s="13">
        <v>8.3056999999999999</v>
      </c>
      <c r="C393" s="18">
        <v>72104</v>
      </c>
      <c r="G393" s="19">
        <f t="shared" si="146"/>
        <v>15</v>
      </c>
      <c r="H393" s="19">
        <f t="shared" si="147"/>
        <v>9.1999999999999993</v>
      </c>
      <c r="I393" s="5">
        <f t="shared" si="148"/>
        <v>996.63599999999997</v>
      </c>
      <c r="J393" s="25">
        <f t="shared" si="149"/>
        <v>7.6399277159999999</v>
      </c>
      <c r="K393" s="23">
        <f t="shared" si="150"/>
        <v>7.3600722840000001</v>
      </c>
      <c r="L393" s="5">
        <f t="shared" si="151"/>
        <v>135.411170100405</v>
      </c>
      <c r="M393" s="24">
        <f t="shared" si="152"/>
        <v>532.48192114827896</v>
      </c>
      <c r="N393" s="16">
        <f t="shared" si="153"/>
        <v>0.50932851440000004</v>
      </c>
      <c r="O393" s="17">
        <f t="shared" si="154"/>
        <v>0.711980447214001</v>
      </c>
    </row>
    <row r="394" ht="14.25">
      <c r="A394" s="13">
        <v>38</v>
      </c>
      <c r="B394" s="13">
        <v>8.3262999999999998</v>
      </c>
      <c r="C394" s="18">
        <v>72345</v>
      </c>
      <c r="G394" s="19">
        <f t="shared" si="146"/>
        <v>15</v>
      </c>
      <c r="H394" s="19">
        <f t="shared" si="147"/>
        <v>9.1999999999999993</v>
      </c>
      <c r="I394" s="5">
        <f t="shared" si="148"/>
        <v>996.63599999999997</v>
      </c>
      <c r="J394" s="25">
        <f t="shared" si="149"/>
        <v>7.6583024425000001</v>
      </c>
      <c r="K394" s="23">
        <f t="shared" si="150"/>
        <v>7.3416975574999999</v>
      </c>
      <c r="L394" s="5">
        <f t="shared" si="151"/>
        <v>135.75007580935801</v>
      </c>
      <c r="M394" s="24">
        <f t="shared" si="152"/>
        <v>532.92787918290901</v>
      </c>
      <c r="N394" s="16">
        <f t="shared" si="153"/>
        <v>0.51055349616666701</v>
      </c>
      <c r="O394" s="17">
        <f t="shared" si="154"/>
        <v>0.71448011035193404</v>
      </c>
    </row>
    <row r="395" ht="14.25">
      <c r="A395" s="13">
        <v>38.100000000000001</v>
      </c>
      <c r="B395" s="13">
        <v>8.3469999999999995</v>
      </c>
      <c r="C395" s="18">
        <v>72578</v>
      </c>
      <c r="G395" s="19">
        <f t="shared" si="146"/>
        <v>15</v>
      </c>
      <c r="H395" s="19">
        <f t="shared" si="147"/>
        <v>9.1999999999999993</v>
      </c>
      <c r="I395" s="5">
        <f t="shared" si="148"/>
        <v>996.63599999999997</v>
      </c>
      <c r="J395" s="25">
        <f t="shared" si="149"/>
        <v>7.6768510369999996</v>
      </c>
      <c r="K395" s="23">
        <f t="shared" si="150"/>
        <v>7.3231489630000004</v>
      </c>
      <c r="L395" s="5">
        <f t="shared" si="151"/>
        <v>136.093913292693</v>
      </c>
      <c r="M395" s="24">
        <f t="shared" si="152"/>
        <v>533.29350478671699</v>
      </c>
      <c r="N395" s="16">
        <f t="shared" si="153"/>
        <v>0.51179006913333303</v>
      </c>
      <c r="O395" s="17">
        <f t="shared" si="154"/>
        <v>0.71700977943036004</v>
      </c>
    </row>
    <row r="396" ht="14.25">
      <c r="A396" s="13">
        <v>38.200000000000003</v>
      </c>
      <c r="B396" s="13">
        <v>8.3676999999999992</v>
      </c>
      <c r="C396" s="18">
        <v>72829</v>
      </c>
      <c r="G396" s="19">
        <f t="shared" si="146"/>
        <v>15</v>
      </c>
      <c r="H396" s="19">
        <f t="shared" si="147"/>
        <v>9.1999999999999993</v>
      </c>
      <c r="I396" s="5">
        <f t="shared" si="148"/>
        <v>996.63599999999997</v>
      </c>
      <c r="J396" s="25">
        <f t="shared" si="149"/>
        <v>7.6952334284999999</v>
      </c>
      <c r="K396" s="23">
        <f t="shared" si="150"/>
        <v>7.3047665715000001</v>
      </c>
      <c r="L396" s="5">
        <f t="shared" si="151"/>
        <v>136.43639262730699</v>
      </c>
      <c r="M396" s="24">
        <f t="shared" si="152"/>
        <v>533.79452943278602</v>
      </c>
      <c r="N396" s="16">
        <f t="shared" si="153"/>
        <v>0.51301556189999997</v>
      </c>
      <c r="O396" s="17">
        <f t="shared" si="154"/>
        <v>0.71952311103023003</v>
      </c>
    </row>
    <row r="397" ht="14.25">
      <c r="A397" s="13">
        <v>38.299999999999997</v>
      </c>
      <c r="B397" s="13">
        <v>8.3889999999999993</v>
      </c>
      <c r="C397" s="18">
        <v>73080</v>
      </c>
      <c r="G397" s="19">
        <f t="shared" si="146"/>
        <v>15</v>
      </c>
      <c r="H397" s="19">
        <f t="shared" si="147"/>
        <v>9.1999999999999993</v>
      </c>
      <c r="I397" s="5">
        <f t="shared" si="148"/>
        <v>996.63599999999997</v>
      </c>
      <c r="J397" s="25">
        <f t="shared" si="149"/>
        <v>7.7142158199999997</v>
      </c>
      <c r="K397" s="23">
        <f t="shared" si="150"/>
        <v>7.2857841800000003</v>
      </c>
      <c r="L397" s="5">
        <f t="shared" si="151"/>
        <v>136.79186418063799</v>
      </c>
      <c r="M397" s="24">
        <f t="shared" si="152"/>
        <v>534.24229896812903</v>
      </c>
      <c r="N397" s="16">
        <f t="shared" si="153"/>
        <v>0.51428105466666696</v>
      </c>
      <c r="O397" s="17">
        <f t="shared" si="154"/>
        <v>0.72212512414588004</v>
      </c>
    </row>
    <row r="398" ht="14.25">
      <c r="A398" s="13">
        <v>38.399999999999999</v>
      </c>
      <c r="B398" s="13">
        <v>8.4097000000000008</v>
      </c>
      <c r="C398" s="18">
        <v>73336</v>
      </c>
      <c r="G398" s="19">
        <f t="shared" ref="G398:G461" si="155">$G$11</f>
        <v>15</v>
      </c>
      <c r="H398" s="19">
        <f t="shared" ref="H398:H461" si="156">$H$11</f>
        <v>9.1999999999999993</v>
      </c>
      <c r="I398" s="5">
        <f t="shared" si="148"/>
        <v>996.63599999999997</v>
      </c>
      <c r="J398" s="25">
        <f t="shared" si="149"/>
        <v>7.7325520440000002</v>
      </c>
      <c r="K398" s="23">
        <f t="shared" si="150"/>
        <v>7.2674479559999998</v>
      </c>
      <c r="L398" s="5">
        <f t="shared" si="151"/>
        <v>137.13699857694601</v>
      </c>
      <c r="M398" s="24">
        <f t="shared" si="152"/>
        <v>534.76451111661197</v>
      </c>
      <c r="N398" s="16">
        <f t="shared" si="153"/>
        <v>0.51550346960000004</v>
      </c>
      <c r="O398" s="17">
        <f t="shared" si="154"/>
        <v>0.72464500887406802</v>
      </c>
    </row>
    <row r="399" ht="14.25">
      <c r="A399" s="13">
        <v>38.5</v>
      </c>
      <c r="B399" s="13">
        <v>8.4303000000000008</v>
      </c>
      <c r="C399" s="18">
        <v>73732</v>
      </c>
      <c r="G399" s="19">
        <f t="shared" si="155"/>
        <v>15</v>
      </c>
      <c r="H399" s="19">
        <f t="shared" si="156"/>
        <v>9.1999999999999993</v>
      </c>
      <c r="I399" s="5">
        <f t="shared" si="148"/>
        <v>996.63599999999997</v>
      </c>
      <c r="J399" s="25">
        <f t="shared" si="149"/>
        <v>7.7494955780000003</v>
      </c>
      <c r="K399" s="23">
        <f t="shared" si="150"/>
        <v>7.2505044219999997</v>
      </c>
      <c r="L399" s="5">
        <f t="shared" si="151"/>
        <v>137.457470817608</v>
      </c>
      <c r="M399" s="24">
        <f t="shared" si="152"/>
        <v>536.39863705796699</v>
      </c>
      <c r="N399" s="16">
        <f t="shared" si="153"/>
        <v>0.51663303853333298</v>
      </c>
      <c r="O399" s="17">
        <f t="shared" si="154"/>
        <v>0.72697915920761003</v>
      </c>
    </row>
    <row r="400" ht="14.25">
      <c r="A400" s="13">
        <v>38.600000000000001</v>
      </c>
      <c r="B400" s="13">
        <v>8.4509000000000007</v>
      </c>
      <c r="C400" s="18">
        <v>73869</v>
      </c>
      <c r="G400" s="19">
        <f t="shared" si="155"/>
        <v>15</v>
      </c>
      <c r="H400" s="19">
        <f t="shared" si="156"/>
        <v>9.1999999999999993</v>
      </c>
      <c r="I400" s="5">
        <f t="shared" si="148"/>
        <v>996.63599999999997</v>
      </c>
      <c r="J400" s="25">
        <f t="shared" si="149"/>
        <v>7.7688305885000002</v>
      </c>
      <c r="K400" s="23">
        <f t="shared" si="150"/>
        <v>7.2311694114999998</v>
      </c>
      <c r="L400" s="5">
        <f t="shared" si="151"/>
        <v>137.82501049069799</v>
      </c>
      <c r="M400" s="24">
        <f t="shared" si="152"/>
        <v>535.96223020048797</v>
      </c>
      <c r="N400" s="16">
        <f t="shared" si="153"/>
        <v>0.51792203923333302</v>
      </c>
      <c r="O400" s="17">
        <f t="shared" si="154"/>
        <v>0.72964943368155699</v>
      </c>
    </row>
    <row r="401" ht="14.25">
      <c r="A401" s="13">
        <v>38.700000000000003</v>
      </c>
      <c r="B401" s="13">
        <v>8.4715000000000007</v>
      </c>
      <c r="C401" s="18">
        <v>74110</v>
      </c>
      <c r="G401" s="19">
        <f t="shared" si="155"/>
        <v>15</v>
      </c>
      <c r="H401" s="19">
        <f t="shared" si="156"/>
        <v>9.1999999999999993</v>
      </c>
      <c r="I401" s="5">
        <f t="shared" si="148"/>
        <v>996.63599999999997</v>
      </c>
      <c r="J401" s="25">
        <f t="shared" si="149"/>
        <v>7.7872053149999996</v>
      </c>
      <c r="K401" s="23">
        <f t="shared" si="150"/>
        <v>7.2127946850000004</v>
      </c>
      <c r="L401" s="5">
        <f t="shared" si="151"/>
        <v>138.17612222799599</v>
      </c>
      <c r="M401" s="24">
        <f t="shared" si="152"/>
        <v>536.34447692572803</v>
      </c>
      <c r="N401" s="16">
        <f t="shared" si="153"/>
        <v>0.51914702099999999</v>
      </c>
      <c r="O401" s="17">
        <f t="shared" si="154"/>
        <v>0.73219371256364396</v>
      </c>
    </row>
    <row r="402" ht="14.25">
      <c r="A402" s="13">
        <v>38.799999999999997</v>
      </c>
      <c r="B402" s="13">
        <v>8.4921000000000006</v>
      </c>
      <c r="C402" s="18">
        <v>74369</v>
      </c>
      <c r="G402" s="19">
        <f t="shared" si="155"/>
        <v>15</v>
      </c>
      <c r="H402" s="19">
        <f t="shared" si="156"/>
        <v>9.1999999999999993</v>
      </c>
      <c r="I402" s="5">
        <f t="shared" si="148"/>
        <v>996.63599999999997</v>
      </c>
      <c r="J402" s="25">
        <f t="shared" si="149"/>
        <v>7.8054138384999998</v>
      </c>
      <c r="K402" s="23">
        <f t="shared" si="150"/>
        <v>7.1945861615000002</v>
      </c>
      <c r="L402" s="5">
        <f t="shared" si="151"/>
        <v>138.52582728569499</v>
      </c>
      <c r="M402" s="24">
        <f t="shared" si="152"/>
        <v>536.86017587624099</v>
      </c>
      <c r="N402" s="16">
        <f t="shared" si="153"/>
        <v>0.52036092256666699</v>
      </c>
      <c r="O402" s="17">
        <f t="shared" si="154"/>
        <v>0.73472137992923603</v>
      </c>
    </row>
    <row r="403" ht="14.25">
      <c r="A403" s="13">
        <v>38.899999999999999</v>
      </c>
      <c r="B403" s="13">
        <v>8.5127000000000006</v>
      </c>
      <c r="C403" s="18">
        <v>74626</v>
      </c>
      <c r="G403" s="19">
        <f t="shared" si="155"/>
        <v>15</v>
      </c>
      <c r="H403" s="19">
        <f t="shared" si="156"/>
        <v>9.1999999999999993</v>
      </c>
      <c r="I403" s="5">
        <f t="shared" si="148"/>
        <v>996.63599999999997</v>
      </c>
      <c r="J403" s="25">
        <f t="shared" si="149"/>
        <v>7.8236408290000004</v>
      </c>
      <c r="K403" s="23">
        <f t="shared" si="150"/>
        <v>7.1763591709999996</v>
      </c>
      <c r="L403" s="5">
        <f t="shared" si="151"/>
        <v>138.87766432140899</v>
      </c>
      <c r="M403" s="24">
        <f t="shared" si="152"/>
        <v>537.35062700428898</v>
      </c>
      <c r="N403" s="16">
        <f t="shared" si="153"/>
        <v>0.52157605526666695</v>
      </c>
      <c r="O403" s="17">
        <f t="shared" si="154"/>
        <v>0.73725802589814804</v>
      </c>
    </row>
    <row r="404" ht="14.25">
      <c r="A404" s="13">
        <v>39</v>
      </c>
      <c r="B404" s="13">
        <v>8.5334000000000003</v>
      </c>
      <c r="C404" s="18">
        <v>74870</v>
      </c>
      <c r="G404" s="19">
        <f t="shared" si="155"/>
        <v>15</v>
      </c>
      <c r="H404" s="19">
        <f t="shared" si="156"/>
        <v>9.1999999999999993</v>
      </c>
      <c r="I404" s="5">
        <f t="shared" si="148"/>
        <v>996.63599999999997</v>
      </c>
      <c r="J404" s="25">
        <f t="shared" si="149"/>
        <v>7.8420878549999999</v>
      </c>
      <c r="K404" s="23">
        <f t="shared" si="150"/>
        <v>7.1579121450000001</v>
      </c>
      <c r="L404" s="5">
        <f t="shared" si="151"/>
        <v>139.23557314072099</v>
      </c>
      <c r="M404" s="24">
        <f t="shared" si="152"/>
        <v>537.72177835854802</v>
      </c>
      <c r="N404" s="16">
        <f t="shared" si="153"/>
        <v>0.52280585700000004</v>
      </c>
      <c r="O404" s="17">
        <f t="shared" si="154"/>
        <v>0.73983186251349697</v>
      </c>
    </row>
    <row r="405" ht="14.25">
      <c r="A405" s="13">
        <v>39.100000000000001</v>
      </c>
      <c r="B405" s="13">
        <v>8.5548000000000002</v>
      </c>
      <c r="C405" s="18">
        <v>75144</v>
      </c>
      <c r="G405" s="19">
        <f t="shared" si="155"/>
        <v>15</v>
      </c>
      <c r="H405" s="19">
        <f t="shared" si="156"/>
        <v>9.1999999999999993</v>
      </c>
      <c r="I405" s="5">
        <f t="shared" si="148"/>
        <v>996.63599999999997</v>
      </c>
      <c r="J405" s="25">
        <f t="shared" si="149"/>
        <v>7.8609578759999996</v>
      </c>
      <c r="K405" s="23">
        <f t="shared" si="150"/>
        <v>7.1390421240000004</v>
      </c>
      <c r="L405" s="5">
        <f t="shared" si="151"/>
        <v>139.60360265272999</v>
      </c>
      <c r="M405" s="24">
        <f t="shared" si="152"/>
        <v>538.26691125531897</v>
      </c>
      <c r="N405" s="16">
        <f t="shared" si="153"/>
        <v>0.52406385840000003</v>
      </c>
      <c r="O405" s="17">
        <f t="shared" si="154"/>
        <v>0.74247159005300001</v>
      </c>
    </row>
    <row r="406" ht="14.25">
      <c r="A406" s="13">
        <v>39.200000000000003</v>
      </c>
      <c r="B406" s="13">
        <v>8.5755999999999997</v>
      </c>
      <c r="C406" s="18">
        <v>75410</v>
      </c>
      <c r="G406" s="19">
        <f t="shared" si="155"/>
        <v>15</v>
      </c>
      <c r="H406" s="19">
        <f t="shared" si="156"/>
        <v>9.1999999999999993</v>
      </c>
      <c r="I406" s="5">
        <f t="shared" si="148"/>
        <v>996.63599999999997</v>
      </c>
      <c r="J406" s="25">
        <f t="shared" si="149"/>
        <v>7.8793017650000001</v>
      </c>
      <c r="K406" s="23">
        <f t="shared" si="150"/>
        <v>7.1206982349999999</v>
      </c>
      <c r="L406" s="5">
        <f t="shared" si="151"/>
        <v>139.963240557125</v>
      </c>
      <c r="M406" s="24">
        <f t="shared" si="152"/>
        <v>538.78432436852597</v>
      </c>
      <c r="N406" s="16">
        <f t="shared" si="153"/>
        <v>0.52528678433333298</v>
      </c>
      <c r="O406" s="17">
        <f t="shared" si="154"/>
        <v>0.74504441377306796</v>
      </c>
    </row>
    <row r="407" ht="14.25">
      <c r="A407" s="13">
        <v>39.299999999999997</v>
      </c>
      <c r="B407" s="13">
        <v>8.5959000000000003</v>
      </c>
      <c r="C407" s="18">
        <v>75748</v>
      </c>
      <c r="G407" s="19">
        <f t="shared" si="155"/>
        <v>15</v>
      </c>
      <c r="H407" s="19">
        <f t="shared" si="156"/>
        <v>9.1999999999999993</v>
      </c>
      <c r="I407" s="5">
        <f t="shared" si="148"/>
        <v>996.63599999999997</v>
      </c>
      <c r="J407" s="25">
        <f t="shared" si="149"/>
        <v>7.8964808419999999</v>
      </c>
      <c r="K407" s="23">
        <f t="shared" si="150"/>
        <v>7.1035191580000001</v>
      </c>
      <c r="L407" s="5">
        <f t="shared" si="151"/>
        <v>140.301726205325</v>
      </c>
      <c r="M407" s="24">
        <f t="shared" si="152"/>
        <v>539.89357115354505</v>
      </c>
      <c r="N407" s="16">
        <f t="shared" si="153"/>
        <v>0.52643205613333299</v>
      </c>
      <c r="O407" s="17">
        <f t="shared" si="154"/>
        <v>0.747459883795491</v>
      </c>
    </row>
    <row r="408" ht="14.25">
      <c r="A408" s="13">
        <v>39.399999999999999</v>
      </c>
      <c r="B408" s="13">
        <v>8.6166</v>
      </c>
      <c r="C408" s="18">
        <v>75924</v>
      </c>
      <c r="G408" s="19">
        <f t="shared" si="155"/>
        <v>15</v>
      </c>
      <c r="H408" s="19">
        <f t="shared" si="156"/>
        <v>9.1999999999999993</v>
      </c>
      <c r="I408" s="5">
        <f t="shared" si="148"/>
        <v>996.63599999999997</v>
      </c>
      <c r="J408" s="25">
        <f t="shared" si="149"/>
        <v>7.9155557459999999</v>
      </c>
      <c r="K408" s="23">
        <f t="shared" si="150"/>
        <v>7.0844442540000001</v>
      </c>
      <c r="L408" s="5">
        <f t="shared" si="151"/>
        <v>140.67948935264499</v>
      </c>
      <c r="M408" s="24">
        <f t="shared" si="152"/>
        <v>539.69487911403598</v>
      </c>
      <c r="N408" s="16">
        <f t="shared" si="153"/>
        <v>0.52770371640000002</v>
      </c>
      <c r="O408" s="17">
        <f t="shared" si="154"/>
        <v>0.75014877083852805</v>
      </c>
    </row>
    <row r="409" ht="14.25">
      <c r="A409" s="13">
        <v>39.5</v>
      </c>
      <c r="B409" s="13">
        <v>8.6372999999999998</v>
      </c>
      <c r="C409" s="18">
        <v>76175</v>
      </c>
      <c r="G409" s="19">
        <f t="shared" si="155"/>
        <v>15</v>
      </c>
      <c r="H409" s="19">
        <f t="shared" si="156"/>
        <v>9.1999999999999993</v>
      </c>
      <c r="I409" s="5">
        <f t="shared" si="148"/>
        <v>996.63599999999997</v>
      </c>
      <c r="J409" s="25">
        <f t="shared" si="149"/>
        <v>7.9339381375000002</v>
      </c>
      <c r="K409" s="23">
        <f t="shared" si="150"/>
        <v>7.0660618624999998</v>
      </c>
      <c r="L409" s="5">
        <f t="shared" si="151"/>
        <v>141.045467672623</v>
      </c>
      <c r="M409" s="24">
        <f t="shared" si="152"/>
        <v>540.07407155264104</v>
      </c>
      <c r="N409" s="16">
        <f t="shared" si="153"/>
        <v>0.52892920916666697</v>
      </c>
      <c r="O409" s="17">
        <f t="shared" si="154"/>
        <v>0.75274689725028299</v>
      </c>
    </row>
    <row r="410" ht="14.25">
      <c r="A410" s="13">
        <v>39.600000000000001</v>
      </c>
      <c r="B410" s="13">
        <v>8.6579999999999995</v>
      </c>
      <c r="C410" s="18">
        <v>76443</v>
      </c>
      <c r="G410" s="19">
        <f t="shared" si="155"/>
        <v>15</v>
      </c>
      <c r="H410" s="19">
        <f t="shared" si="156"/>
        <v>9.1999999999999993</v>
      </c>
      <c r="I410" s="5">
        <f t="shared" si="148"/>
        <v>996.63599999999997</v>
      </c>
      <c r="J410" s="25">
        <f t="shared" si="149"/>
        <v>7.9521635594999998</v>
      </c>
      <c r="K410" s="23">
        <f t="shared" si="150"/>
        <v>7.0478364405000002</v>
      </c>
      <c r="L410" s="5">
        <f t="shared" si="151"/>
        <v>141.41020558775801</v>
      </c>
      <c r="M410" s="24">
        <f t="shared" si="152"/>
        <v>540.57625955829599</v>
      </c>
      <c r="N410" s="16">
        <f t="shared" si="153"/>
        <v>0.53014423730000004</v>
      </c>
      <c r="O410" s="17">
        <f t="shared" si="154"/>
        <v>0.75532951925009295</v>
      </c>
    </row>
    <row r="411" ht="14.25">
      <c r="A411" s="13">
        <v>39.700000000000003</v>
      </c>
      <c r="B411" s="13">
        <v>8.6785999999999994</v>
      </c>
      <c r="C411" s="18">
        <v>76711</v>
      </c>
      <c r="G411" s="19">
        <f t="shared" si="155"/>
        <v>15</v>
      </c>
      <c r="H411" s="19">
        <f t="shared" si="156"/>
        <v>9.1999999999999993</v>
      </c>
      <c r="I411" s="5">
        <f t="shared" si="148"/>
        <v>996.63599999999997</v>
      </c>
      <c r="J411" s="25">
        <f t="shared" si="149"/>
        <v>7.9702889815000004</v>
      </c>
      <c r="K411" s="23">
        <f t="shared" si="150"/>
        <v>7.0297110184999996</v>
      </c>
      <c r="L411" s="5">
        <f t="shared" si="151"/>
        <v>141.77481796579801</v>
      </c>
      <c r="M411" s="24">
        <f t="shared" si="152"/>
        <v>541.07634275718897</v>
      </c>
      <c r="N411" s="16">
        <f t="shared" si="153"/>
        <v>0.53135259876666696</v>
      </c>
      <c r="O411" s="17">
        <f t="shared" si="154"/>
        <v>0.757904603023552</v>
      </c>
    </row>
    <row r="412" ht="14.25">
      <c r="A412" s="13">
        <v>39.799999999999997</v>
      </c>
      <c r="B412" s="13">
        <v>8.6991999999999994</v>
      </c>
      <c r="C412" s="18">
        <v>76975</v>
      </c>
      <c r="G412" s="19">
        <f t="shared" si="155"/>
        <v>15</v>
      </c>
      <c r="H412" s="19">
        <f t="shared" si="156"/>
        <v>9.1999999999999993</v>
      </c>
      <c r="I412" s="5">
        <f t="shared" si="148"/>
        <v>996.63599999999997</v>
      </c>
      <c r="J412" s="25">
        <f t="shared" si="149"/>
        <v>7.9884513374999999</v>
      </c>
      <c r="K412" s="23">
        <f t="shared" si="150"/>
        <v>7.0115486625000001</v>
      </c>
      <c r="L412" s="5">
        <f t="shared" si="151"/>
        <v>142.14206418195801</v>
      </c>
      <c r="M412" s="24">
        <f t="shared" si="152"/>
        <v>541.53568433805106</v>
      </c>
      <c r="N412" s="16">
        <f t="shared" si="153"/>
        <v>0.53256342249999999</v>
      </c>
      <c r="O412" s="17">
        <f t="shared" si="154"/>
        <v>0.76049160255807102</v>
      </c>
    </row>
    <row r="413" ht="14.25">
      <c r="A413" s="13">
        <v>39.899999999999999</v>
      </c>
      <c r="B413" s="13">
        <v>8.7203999999999997</v>
      </c>
      <c r="C413" s="18">
        <v>77242</v>
      </c>
      <c r="G413" s="19">
        <f t="shared" si="155"/>
        <v>15</v>
      </c>
      <c r="H413" s="19">
        <f t="shared" si="156"/>
        <v>9.1999999999999993</v>
      </c>
      <c r="I413" s="5">
        <f t="shared" si="148"/>
        <v>996.63599999999997</v>
      </c>
      <c r="J413" s="25">
        <f t="shared" si="149"/>
        <v>8.0071859930000002</v>
      </c>
      <c r="K413" s="23">
        <f t="shared" si="150"/>
        <v>6.9928140069999998</v>
      </c>
      <c r="L413" s="5">
        <f t="shared" si="151"/>
        <v>142.52288120380999</v>
      </c>
      <c r="M413" s="24">
        <f t="shared" si="152"/>
        <v>541.96210003320596</v>
      </c>
      <c r="N413" s="16">
        <f t="shared" si="153"/>
        <v>0.53381239953333304</v>
      </c>
      <c r="O413" s="17">
        <f t="shared" si="154"/>
        <v>0.76316714975978395</v>
      </c>
    </row>
    <row r="414" ht="14.25">
      <c r="A414" s="13">
        <v>40</v>
      </c>
      <c r="B414" s="13">
        <v>8.7410999999999994</v>
      </c>
      <c r="C414" s="18">
        <v>77514</v>
      </c>
      <c r="G414" s="19">
        <f t="shared" si="155"/>
        <v>15</v>
      </c>
      <c r="H414" s="19">
        <f t="shared" si="156"/>
        <v>9.1999999999999993</v>
      </c>
      <c r="I414" s="5">
        <f t="shared" si="148"/>
        <v>996.63599999999997</v>
      </c>
      <c r="J414" s="25">
        <f t="shared" si="149"/>
        <v>8.0253744810000001</v>
      </c>
      <c r="K414" s="23">
        <f t="shared" si="150"/>
        <v>6.9746255189999999</v>
      </c>
      <c r="L414" s="5">
        <f t="shared" si="151"/>
        <v>142.89455359072701</v>
      </c>
      <c r="M414" s="24">
        <f t="shared" si="152"/>
        <v>542.45594427631204</v>
      </c>
      <c r="N414" s="16">
        <f t="shared" si="153"/>
        <v>0.5350249654</v>
      </c>
      <c r="O414" s="17">
        <f t="shared" si="154"/>
        <v>0.76577156386834699</v>
      </c>
    </row>
    <row r="415" ht="14.25">
      <c r="A415" s="13">
        <v>40.100000000000001</v>
      </c>
      <c r="B415" s="13">
        <v>8.7619000000000007</v>
      </c>
      <c r="C415" s="18">
        <v>77768</v>
      </c>
      <c r="G415" s="19">
        <f t="shared" si="155"/>
        <v>15</v>
      </c>
      <c r="H415" s="19">
        <f t="shared" si="156"/>
        <v>9.1999999999999993</v>
      </c>
      <c r="I415" s="5">
        <f t="shared" si="148"/>
        <v>996.63599999999997</v>
      </c>
      <c r="J415" s="25">
        <f t="shared" si="149"/>
        <v>8.0438291720000006</v>
      </c>
      <c r="K415" s="23">
        <f t="shared" si="150"/>
        <v>6.9561708280000003</v>
      </c>
      <c r="L415" s="5">
        <f t="shared" si="151"/>
        <v>143.27365222089401</v>
      </c>
      <c r="M415" s="24">
        <f t="shared" si="152"/>
        <v>542.79345011810096</v>
      </c>
      <c r="N415" s="16">
        <f t="shared" si="153"/>
        <v>0.53625527813333296</v>
      </c>
      <c r="O415" s="17">
        <f t="shared" si="154"/>
        <v>0.768421046544848</v>
      </c>
    </row>
    <row r="416" ht="14.25">
      <c r="A416" s="13">
        <v>40.200000000000003</v>
      </c>
      <c r="B416" s="13">
        <v>8.7826000000000004</v>
      </c>
      <c r="C416" s="18">
        <v>78038</v>
      </c>
      <c r="G416" s="19">
        <f t="shared" si="155"/>
        <v>15</v>
      </c>
      <c r="H416" s="19">
        <f t="shared" si="156"/>
        <v>9.1999999999999993</v>
      </c>
      <c r="I416" s="5">
        <f t="shared" si="148"/>
        <v>996.63599999999997</v>
      </c>
      <c r="J416" s="25">
        <f t="shared" si="149"/>
        <v>8.0620361270000007</v>
      </c>
      <c r="K416" s="23">
        <f t="shared" si="150"/>
        <v>6.9379638730000002</v>
      </c>
      <c r="L416" s="5">
        <f t="shared" si="151"/>
        <v>143.64963817101199</v>
      </c>
      <c r="M416" s="24">
        <f t="shared" si="152"/>
        <v>543.25232554430499</v>
      </c>
      <c r="N416" s="16">
        <f t="shared" si="153"/>
        <v>0.53746907513333297</v>
      </c>
      <c r="O416" s="17">
        <f t="shared" si="154"/>
        <v>0.77104185968841699</v>
      </c>
    </row>
    <row r="417" ht="14.25">
      <c r="A417" s="13">
        <v>40.299999999999997</v>
      </c>
      <c r="B417" s="13">
        <v>8.8033000000000001</v>
      </c>
      <c r="C417" s="18">
        <v>78307</v>
      </c>
      <c r="G417" s="19">
        <f t="shared" si="155"/>
        <v>15</v>
      </c>
      <c r="H417" s="19">
        <f t="shared" si="156"/>
        <v>9.1999999999999993</v>
      </c>
      <c r="I417" s="5">
        <f t="shared" si="148"/>
        <v>996.63599999999997</v>
      </c>
      <c r="J417" s="25">
        <f t="shared" si="149"/>
        <v>8.0802523154999992</v>
      </c>
      <c r="K417" s="23">
        <f t="shared" si="150"/>
        <v>6.9197476844999999</v>
      </c>
      <c r="L417" s="5">
        <f t="shared" si="151"/>
        <v>144.02779486200501</v>
      </c>
      <c r="M417" s="24">
        <f t="shared" si="152"/>
        <v>543.69366742736702</v>
      </c>
      <c r="N417" s="16">
        <f t="shared" si="153"/>
        <v>0.53868348769999996</v>
      </c>
      <c r="O417" s="17">
        <f t="shared" si="154"/>
        <v>0.77367089391483501</v>
      </c>
    </row>
    <row r="418" ht="14.25">
      <c r="A418" s="13">
        <v>40.399999999999999</v>
      </c>
      <c r="B418" s="13">
        <v>8.8240999999999996</v>
      </c>
      <c r="C418" s="18">
        <v>78582</v>
      </c>
      <c r="G418" s="19">
        <f t="shared" si="155"/>
        <v>15</v>
      </c>
      <c r="H418" s="19">
        <f t="shared" si="156"/>
        <v>9.1999999999999993</v>
      </c>
      <c r="I418" s="5">
        <f t="shared" si="148"/>
        <v>996.63599999999997</v>
      </c>
      <c r="J418" s="25">
        <f t="shared" si="149"/>
        <v>8.0985131030000002</v>
      </c>
      <c r="K418" s="23">
        <f t="shared" si="150"/>
        <v>6.9014868969999998</v>
      </c>
      <c r="L418" s="5">
        <f t="shared" si="151"/>
        <v>144.40888099537301</v>
      </c>
      <c r="M418" s="24">
        <f t="shared" si="152"/>
        <v>544.16320837302101</v>
      </c>
      <c r="N418" s="16">
        <f t="shared" si="153"/>
        <v>0.53990087353333305</v>
      </c>
      <c r="O418" s="17">
        <f t="shared" si="154"/>
        <v>0.776313320395291</v>
      </c>
    </row>
    <row r="419" ht="14.25">
      <c r="A419" s="13">
        <v>40.5</v>
      </c>
      <c r="B419" s="13">
        <v>8.8447999999999993</v>
      </c>
      <c r="C419" s="18">
        <v>78850</v>
      </c>
      <c r="G419" s="19">
        <f t="shared" si="155"/>
        <v>15</v>
      </c>
      <c r="H419" s="19">
        <f t="shared" si="156"/>
        <v>9.1999999999999993</v>
      </c>
      <c r="I419" s="5">
        <f t="shared" si="148"/>
        <v>996.63599999999997</v>
      </c>
      <c r="J419" s="25">
        <f t="shared" si="149"/>
        <v>8.1167385250000006</v>
      </c>
      <c r="K419" s="23">
        <f t="shared" si="150"/>
        <v>6.8832614750000003</v>
      </c>
      <c r="L419" s="5">
        <f t="shared" si="151"/>
        <v>144.791245199646</v>
      </c>
      <c r="M419" s="24">
        <f t="shared" si="152"/>
        <v>544.57712475141398</v>
      </c>
      <c r="N419" s="16">
        <f t="shared" si="153"/>
        <v>0.54111590166666701</v>
      </c>
      <c r="O419" s="17">
        <f t="shared" si="154"/>
        <v>0.778957609885082</v>
      </c>
    </row>
    <row r="420" ht="14.25">
      <c r="A420" s="13">
        <v>40.600000000000001</v>
      </c>
      <c r="B420" s="13">
        <v>8.8655000000000008</v>
      </c>
      <c r="C420" s="18">
        <v>79128</v>
      </c>
      <c r="G420" s="19">
        <f t="shared" si="155"/>
        <v>15</v>
      </c>
      <c r="H420" s="19">
        <f t="shared" si="156"/>
        <v>9.1999999999999993</v>
      </c>
      <c r="I420" s="5">
        <f t="shared" ref="I420:I483" si="157">(3.14*POWER(H420,2)*0.25*G420)</f>
        <v>996.63599999999997</v>
      </c>
      <c r="J420" s="25">
        <f t="shared" ref="J420:J483" si="158">B420-C420/(2*10^5/1.8467)</f>
        <v>8.1348716119999995</v>
      </c>
      <c r="K420" s="23">
        <f t="shared" ref="K420:K483" si="159">G420-J420</f>
        <v>6.8651283879999996</v>
      </c>
      <c r="L420" s="5">
        <f t="shared" ref="L420:L483" si="160">I420/K420</f>
        <v>145.17368702704599</v>
      </c>
      <c r="M420" s="24">
        <f t="shared" ref="M420:M483" si="161">C420/L420</f>
        <v>545.05745235538802</v>
      </c>
      <c r="N420" s="16">
        <f t="shared" ref="N420:N483" si="162">J420/G420</f>
        <v>0.54232477413333402</v>
      </c>
      <c r="O420" s="17">
        <f t="shared" ref="O420:O483" si="163">LN(L420/(3.14*H420^2/4))</f>
        <v>0.78159546023632298</v>
      </c>
    </row>
    <row r="421" ht="14.25">
      <c r="A421" s="13">
        <v>40.700000000000003</v>
      </c>
      <c r="B421" s="13">
        <v>8.8867999999999991</v>
      </c>
      <c r="C421" s="18">
        <v>79403</v>
      </c>
      <c r="G421" s="19">
        <f t="shared" si="155"/>
        <v>15</v>
      </c>
      <c r="H421" s="19">
        <f t="shared" si="156"/>
        <v>9.1999999999999993</v>
      </c>
      <c r="I421" s="5">
        <f t="shared" si="157"/>
        <v>996.63599999999997</v>
      </c>
      <c r="J421" s="25">
        <f t="shared" si="158"/>
        <v>8.1536323994999993</v>
      </c>
      <c r="K421" s="23">
        <f t="shared" si="159"/>
        <v>6.8463676004999998</v>
      </c>
      <c r="L421" s="5">
        <f t="shared" si="160"/>
        <v>145.57149983112399</v>
      </c>
      <c r="M421" s="24">
        <f t="shared" si="161"/>
        <v>545.45704407878304</v>
      </c>
      <c r="N421" s="16">
        <f t="shared" si="162"/>
        <v>0.54357549329999999</v>
      </c>
      <c r="O421" s="17">
        <f t="shared" si="163"/>
        <v>0.78433196677407702</v>
      </c>
    </row>
    <row r="422" ht="14.25">
      <c r="A422" s="13">
        <v>40.799999999999997</v>
      </c>
      <c r="B422" s="13">
        <v>8.9075000000000006</v>
      </c>
      <c r="C422" s="18">
        <v>79689</v>
      </c>
      <c r="G422" s="19">
        <f t="shared" si="155"/>
        <v>15</v>
      </c>
      <c r="H422" s="19">
        <f t="shared" si="156"/>
        <v>9.1999999999999993</v>
      </c>
      <c r="I422" s="5">
        <f t="shared" si="157"/>
        <v>996.63599999999997</v>
      </c>
      <c r="J422" s="25">
        <f t="shared" si="158"/>
        <v>8.1716916185000006</v>
      </c>
      <c r="K422" s="23">
        <f t="shared" si="159"/>
        <v>6.8283083815000003</v>
      </c>
      <c r="L422" s="5">
        <f t="shared" si="160"/>
        <v>145.95650112994201</v>
      </c>
      <c r="M422" s="24">
        <f t="shared" si="161"/>
        <v>545.97773571630296</v>
      </c>
      <c r="N422" s="16">
        <f t="shared" si="162"/>
        <v>0.54477944123333299</v>
      </c>
      <c r="O422" s="17">
        <f t="shared" si="163"/>
        <v>0.78697323293974397</v>
      </c>
    </row>
    <row r="423" ht="14.25">
      <c r="A423" s="13">
        <v>40.899999999999999</v>
      </c>
      <c r="B423" s="13">
        <v>8.9282000000000004</v>
      </c>
      <c r="C423" s="18">
        <v>80161</v>
      </c>
      <c r="G423" s="19">
        <f t="shared" si="155"/>
        <v>15</v>
      </c>
      <c r="H423" s="19">
        <f t="shared" si="156"/>
        <v>9.1999999999999993</v>
      </c>
      <c r="I423" s="5">
        <f t="shared" si="157"/>
        <v>996.63599999999997</v>
      </c>
      <c r="J423" s="25">
        <f t="shared" si="158"/>
        <v>8.1880334065000007</v>
      </c>
      <c r="K423" s="23">
        <f t="shared" si="159"/>
        <v>6.8119665935000002</v>
      </c>
      <c r="L423" s="5">
        <f t="shared" si="160"/>
        <v>146.30664820802201</v>
      </c>
      <c r="M423" s="24">
        <f t="shared" si="161"/>
        <v>547.89718021579995</v>
      </c>
      <c r="N423" s="16">
        <f t="shared" si="162"/>
        <v>0.54586889376666703</v>
      </c>
      <c r="O423" s="17">
        <f t="shared" si="163"/>
        <v>0.789369342380147</v>
      </c>
    </row>
    <row r="424" ht="14.25">
      <c r="A424" s="13">
        <v>41</v>
      </c>
      <c r="B424" s="13">
        <v>8.9487000000000005</v>
      </c>
      <c r="C424" s="18">
        <v>80516</v>
      </c>
      <c r="G424" s="19">
        <f t="shared" si="155"/>
        <v>15</v>
      </c>
      <c r="H424" s="19">
        <f t="shared" si="156"/>
        <v>9.1999999999999993</v>
      </c>
      <c r="I424" s="5">
        <f t="shared" si="157"/>
        <v>996.63599999999997</v>
      </c>
      <c r="J424" s="25">
        <f t="shared" si="158"/>
        <v>8.2052555139999992</v>
      </c>
      <c r="K424" s="23">
        <f t="shared" si="159"/>
        <v>6.7947444859999999</v>
      </c>
      <c r="L424" s="5">
        <f t="shared" si="160"/>
        <v>146.677480228062</v>
      </c>
      <c r="M424" s="24">
        <f t="shared" si="161"/>
        <v>548.93225514107098</v>
      </c>
      <c r="N424" s="16">
        <f t="shared" si="162"/>
        <v>0.54701703426666703</v>
      </c>
      <c r="O424" s="17">
        <f t="shared" si="163"/>
        <v>0.79190075744379695</v>
      </c>
    </row>
    <row r="425" ht="14.25">
      <c r="A425" s="13">
        <v>41.100000000000001</v>
      </c>
      <c r="B425" s="13">
        <v>8.9693000000000005</v>
      </c>
      <c r="C425" s="18">
        <v>80650</v>
      </c>
      <c r="G425" s="19">
        <f t="shared" si="155"/>
        <v>15</v>
      </c>
      <c r="H425" s="19">
        <f t="shared" si="156"/>
        <v>9.1999999999999993</v>
      </c>
      <c r="I425" s="5">
        <f t="shared" si="157"/>
        <v>996.63599999999997</v>
      </c>
      <c r="J425" s="25">
        <f t="shared" si="158"/>
        <v>8.2246182250000004</v>
      </c>
      <c r="K425" s="23">
        <f t="shared" si="159"/>
        <v>6.7753817749999996</v>
      </c>
      <c r="L425" s="5">
        <f t="shared" si="160"/>
        <v>147.09665567148099</v>
      </c>
      <c r="M425" s="24">
        <f t="shared" si="161"/>
        <v>548.27895054337796</v>
      </c>
      <c r="N425" s="16">
        <f t="shared" si="162"/>
        <v>0.548307881666667</v>
      </c>
      <c r="O425" s="17">
        <f t="shared" si="163"/>
        <v>0.79475448537057303</v>
      </c>
    </row>
    <row r="426" ht="14.25">
      <c r="A426" s="13">
        <v>41.200000000000003</v>
      </c>
      <c r="B426" s="13">
        <v>8.9899000000000004</v>
      </c>
      <c r="C426" s="18">
        <v>80866</v>
      </c>
      <c r="G426" s="19">
        <f t="shared" si="155"/>
        <v>15</v>
      </c>
      <c r="H426" s="19">
        <f t="shared" si="156"/>
        <v>9.1999999999999993</v>
      </c>
      <c r="I426" s="5">
        <f t="shared" si="157"/>
        <v>996.63599999999997</v>
      </c>
      <c r="J426" s="25">
        <f t="shared" si="158"/>
        <v>8.243223789</v>
      </c>
      <c r="K426" s="23">
        <f t="shared" si="159"/>
        <v>6.756776211</v>
      </c>
      <c r="L426" s="5">
        <f t="shared" si="160"/>
        <v>147.501703308966</v>
      </c>
      <c r="M426" s="24">
        <f t="shared" si="161"/>
        <v>548.23773682540696</v>
      </c>
      <c r="N426" s="16">
        <f t="shared" si="162"/>
        <v>0.54954825259999995</v>
      </c>
      <c r="O426" s="17">
        <f t="shared" si="163"/>
        <v>0.79750431666033295</v>
      </c>
    </row>
    <row r="427" ht="14.25">
      <c r="A427" s="13">
        <v>41.299999999999997</v>
      </c>
      <c r="B427" s="13">
        <v>9.0105000000000004</v>
      </c>
      <c r="C427" s="18">
        <v>81161</v>
      </c>
      <c r="G427" s="19">
        <f t="shared" si="155"/>
        <v>15</v>
      </c>
      <c r="H427" s="19">
        <f t="shared" si="156"/>
        <v>9.1999999999999993</v>
      </c>
      <c r="I427" s="5">
        <f t="shared" si="157"/>
        <v>996.63599999999997</v>
      </c>
      <c r="J427" s="25">
        <f t="shared" si="158"/>
        <v>8.2610999065000001</v>
      </c>
      <c r="K427" s="23">
        <f t="shared" si="159"/>
        <v>6.7389000934999999</v>
      </c>
      <c r="L427" s="5">
        <f t="shared" si="160"/>
        <v>147.892977514432</v>
      </c>
      <c r="M427" s="24">
        <f t="shared" si="161"/>
        <v>548.78197304588002</v>
      </c>
      <c r="N427" s="16">
        <f t="shared" si="162"/>
        <v>0.55073999376666705</v>
      </c>
      <c r="O427" s="17">
        <f t="shared" si="163"/>
        <v>0.80015348037044498</v>
      </c>
    </row>
    <row r="428" ht="14.25">
      <c r="A428" s="13">
        <v>41.399999999999999</v>
      </c>
      <c r="B428" s="13">
        <v>9.0310000000000006</v>
      </c>
      <c r="C428" s="18">
        <v>81457</v>
      </c>
      <c r="G428" s="19">
        <f t="shared" si="155"/>
        <v>15</v>
      </c>
      <c r="H428" s="19">
        <f t="shared" si="156"/>
        <v>9.1999999999999993</v>
      </c>
      <c r="I428" s="5">
        <f t="shared" si="157"/>
        <v>996.63599999999997</v>
      </c>
      <c r="J428" s="25">
        <f t="shared" si="158"/>
        <v>8.2788667905000004</v>
      </c>
      <c r="K428" s="23">
        <f t="shared" si="159"/>
        <v>6.7211332094999996</v>
      </c>
      <c r="L428" s="5">
        <f t="shared" si="160"/>
        <v>148.28392310262501</v>
      </c>
      <c r="M428" s="24">
        <f t="shared" si="161"/>
        <v>549.33129833383703</v>
      </c>
      <c r="N428" s="16">
        <f t="shared" si="162"/>
        <v>0.55192445270000001</v>
      </c>
      <c r="O428" s="17">
        <f t="shared" si="163"/>
        <v>0.80279342841792001</v>
      </c>
    </row>
    <row r="429" ht="14.25">
      <c r="A429" s="13">
        <v>41.5</v>
      </c>
      <c r="B429" s="13">
        <v>9.0523000000000007</v>
      </c>
      <c r="C429" s="18">
        <v>81750</v>
      </c>
      <c r="G429" s="19">
        <f t="shared" si="155"/>
        <v>15</v>
      </c>
      <c r="H429" s="19">
        <f t="shared" si="156"/>
        <v>9.1999999999999993</v>
      </c>
      <c r="I429" s="5">
        <f t="shared" si="157"/>
        <v>996.63599999999997</v>
      </c>
      <c r="J429" s="25">
        <f t="shared" si="158"/>
        <v>8.2974613749999993</v>
      </c>
      <c r="K429" s="23">
        <f t="shared" si="159"/>
        <v>6.7025386249999999</v>
      </c>
      <c r="L429" s="5">
        <f t="shared" si="160"/>
        <v>148.69530125236699</v>
      </c>
      <c r="M429" s="24">
        <f t="shared" si="161"/>
        <v>549.78199923919101</v>
      </c>
      <c r="N429" s="16">
        <f t="shared" si="162"/>
        <v>0.55316409166666702</v>
      </c>
      <c r="O429" s="17">
        <f t="shared" si="163"/>
        <v>0.80556384721575403</v>
      </c>
    </row>
    <row r="430" ht="14.25">
      <c r="A430" s="13">
        <v>41.600000000000001</v>
      </c>
      <c r="B430" s="13">
        <v>9.0731000000000002</v>
      </c>
      <c r="C430" s="18">
        <v>82225</v>
      </c>
      <c r="G430" s="19">
        <f t="shared" si="155"/>
        <v>15</v>
      </c>
      <c r="H430" s="19">
        <f t="shared" si="156"/>
        <v>9.1999999999999993</v>
      </c>
      <c r="I430" s="5">
        <f t="shared" si="157"/>
        <v>996.63599999999997</v>
      </c>
      <c r="J430" s="25">
        <f t="shared" si="158"/>
        <v>8.3138754625000004</v>
      </c>
      <c r="K430" s="23">
        <f t="shared" si="159"/>
        <v>6.6861245374999996</v>
      </c>
      <c r="L430" s="5">
        <f t="shared" si="160"/>
        <v>149.06034047230801</v>
      </c>
      <c r="M430" s="24">
        <f t="shared" si="161"/>
        <v>551.622247335976</v>
      </c>
      <c r="N430" s="16">
        <f t="shared" si="162"/>
        <v>0.55425836416666696</v>
      </c>
      <c r="O430" s="17">
        <f t="shared" si="163"/>
        <v>0.80801578666993901</v>
      </c>
    </row>
    <row r="431" ht="14.25">
      <c r="A431" s="13">
        <v>41.700000000000003</v>
      </c>
      <c r="B431" s="13">
        <v>9.0937999999999999</v>
      </c>
      <c r="C431" s="18">
        <v>82351</v>
      </c>
      <c r="G431" s="19">
        <f t="shared" si="155"/>
        <v>15</v>
      </c>
      <c r="H431" s="19">
        <f t="shared" si="156"/>
        <v>9.1999999999999993</v>
      </c>
      <c r="I431" s="5">
        <f t="shared" si="157"/>
        <v>996.63599999999997</v>
      </c>
      <c r="J431" s="25">
        <f t="shared" si="158"/>
        <v>8.3334120415000008</v>
      </c>
      <c r="K431" s="23">
        <f t="shared" si="159"/>
        <v>6.6665879585000001</v>
      </c>
      <c r="L431" s="5">
        <f t="shared" si="160"/>
        <v>149.497164997167</v>
      </c>
      <c r="M431" s="24">
        <f t="shared" si="161"/>
        <v>550.85325532133504</v>
      </c>
      <c r="N431" s="16">
        <f t="shared" si="162"/>
        <v>0.55556080276666697</v>
      </c>
      <c r="O431" s="17">
        <f t="shared" si="163"/>
        <v>0.81094202251102299</v>
      </c>
    </row>
    <row r="432" ht="14.25">
      <c r="A432" s="13">
        <v>41.799999999999997</v>
      </c>
      <c r="B432" s="13">
        <v>9.1144999999999996</v>
      </c>
      <c r="C432" s="18">
        <v>82634</v>
      </c>
      <c r="G432" s="19">
        <f t="shared" si="155"/>
        <v>15</v>
      </c>
      <c r="H432" s="19">
        <f t="shared" si="156"/>
        <v>9.1999999999999993</v>
      </c>
      <c r="I432" s="5">
        <f t="shared" si="157"/>
        <v>996.63599999999997</v>
      </c>
      <c r="J432" s="25">
        <f t="shared" si="158"/>
        <v>8.3514989610000008</v>
      </c>
      <c r="K432" s="23">
        <f t="shared" si="159"/>
        <v>6.6485010390000001</v>
      </c>
      <c r="L432" s="5">
        <f t="shared" si="160"/>
        <v>149.90386466870501</v>
      </c>
      <c r="M432" s="24">
        <f t="shared" si="161"/>
        <v>551.24662851505104</v>
      </c>
      <c r="N432" s="16">
        <f t="shared" si="162"/>
        <v>0.55676659740000001</v>
      </c>
      <c r="O432" s="17">
        <f t="shared" si="163"/>
        <v>0.81365877951174703</v>
      </c>
    </row>
    <row r="433" ht="14.25">
      <c r="A433" s="13">
        <v>41.899999999999999</v>
      </c>
      <c r="B433" s="13">
        <v>9.1350999999999996</v>
      </c>
      <c r="C433" s="18">
        <v>82932</v>
      </c>
      <c r="G433" s="19">
        <f t="shared" si="155"/>
        <v>15</v>
      </c>
      <c r="H433" s="19">
        <f t="shared" si="156"/>
        <v>9.1999999999999993</v>
      </c>
      <c r="I433" s="5">
        <f t="shared" si="157"/>
        <v>996.63599999999997</v>
      </c>
      <c r="J433" s="25">
        <f t="shared" si="158"/>
        <v>8.3693473780000005</v>
      </c>
      <c r="K433" s="23">
        <f t="shared" si="159"/>
        <v>6.6306526220000004</v>
      </c>
      <c r="L433" s="5">
        <f t="shared" si="160"/>
        <v>150.30737648557201</v>
      </c>
      <c r="M433" s="24">
        <f t="shared" si="161"/>
        <v>551.74936812206704</v>
      </c>
      <c r="N433" s="16">
        <f t="shared" si="162"/>
        <v>0.55795649186666696</v>
      </c>
      <c r="O433" s="17">
        <f t="shared" si="163"/>
        <v>0.81634696705801602</v>
      </c>
    </row>
    <row r="434" ht="14.25">
      <c r="A434" s="13">
        <v>42</v>
      </c>
      <c r="B434" s="13">
        <v>9.1557999999999993</v>
      </c>
      <c r="C434" s="18">
        <v>83236</v>
      </c>
      <c r="G434" s="19">
        <f t="shared" si="155"/>
        <v>15</v>
      </c>
      <c r="H434" s="19">
        <f t="shared" si="156"/>
        <v>9.1999999999999993</v>
      </c>
      <c r="I434" s="5">
        <f t="shared" si="157"/>
        <v>996.63599999999997</v>
      </c>
      <c r="J434" s="25">
        <f t="shared" si="158"/>
        <v>8.3872403940000009</v>
      </c>
      <c r="K434" s="23">
        <f t="shared" si="159"/>
        <v>6.612759606</v>
      </c>
      <c r="L434" s="5">
        <f t="shared" si="160"/>
        <v>150.714082982196</v>
      </c>
      <c r="M434" s="24">
        <f t="shared" si="161"/>
        <v>552.27752014277701</v>
      </c>
      <c r="N434" s="16">
        <f t="shared" si="162"/>
        <v>0.55914935960000001</v>
      </c>
      <c r="O434" s="17">
        <f t="shared" si="163"/>
        <v>0.81904914480186297</v>
      </c>
    </row>
    <row r="435" ht="14.25">
      <c r="A435" s="13">
        <v>42.100000000000001</v>
      </c>
      <c r="B435" s="13">
        <v>9.1762999999999995</v>
      </c>
      <c r="C435" s="18">
        <v>83688</v>
      </c>
      <c r="G435" s="19">
        <f t="shared" si="155"/>
        <v>15</v>
      </c>
      <c r="H435" s="19">
        <f t="shared" si="156"/>
        <v>9.1999999999999993</v>
      </c>
      <c r="I435" s="5">
        <f t="shared" si="157"/>
        <v>996.63599999999997</v>
      </c>
      <c r="J435" s="25">
        <f t="shared" si="158"/>
        <v>8.4035668520000009</v>
      </c>
      <c r="K435" s="23">
        <f t="shared" si="159"/>
        <v>6.596433148</v>
      </c>
      <c r="L435" s="5">
        <f t="shared" si="160"/>
        <v>151.087106871109</v>
      </c>
      <c r="M435" s="24">
        <f t="shared" si="161"/>
        <v>553.90563584882</v>
      </c>
      <c r="N435" s="16">
        <f t="shared" si="162"/>
        <v>0.56023779013333297</v>
      </c>
      <c r="O435" s="17">
        <f t="shared" si="163"/>
        <v>0.82152113027711604</v>
      </c>
    </row>
    <row r="436" ht="14.25">
      <c r="A436" s="13">
        <v>42.200000000000003</v>
      </c>
      <c r="B436" s="13">
        <v>9.1969999999999992</v>
      </c>
      <c r="C436" s="18">
        <v>83903</v>
      </c>
      <c r="G436" s="19">
        <f t="shared" si="155"/>
        <v>15</v>
      </c>
      <c r="H436" s="19">
        <f t="shared" si="156"/>
        <v>9.1999999999999993</v>
      </c>
      <c r="I436" s="5">
        <f t="shared" si="157"/>
        <v>996.63599999999997</v>
      </c>
      <c r="J436" s="25">
        <f t="shared" si="158"/>
        <v>8.4222816495000004</v>
      </c>
      <c r="K436" s="23">
        <f t="shared" si="159"/>
        <v>6.5777183504999996</v>
      </c>
      <c r="L436" s="5">
        <f t="shared" si="160"/>
        <v>151.516976996171</v>
      </c>
      <c r="M436" s="24">
        <f t="shared" si="161"/>
        <v>553.753128285554</v>
      </c>
      <c r="N436" s="16">
        <f t="shared" si="162"/>
        <v>0.56148544330000005</v>
      </c>
      <c r="O436" s="17">
        <f t="shared" si="163"/>
        <v>0.82436227114164595</v>
      </c>
    </row>
    <row r="437" ht="14.25">
      <c r="A437" s="13">
        <v>42.299999999999997</v>
      </c>
      <c r="B437" s="13">
        <v>9.2182999999999993</v>
      </c>
      <c r="C437" s="18">
        <v>84389</v>
      </c>
      <c r="G437" s="19">
        <f t="shared" si="155"/>
        <v>15</v>
      </c>
      <c r="H437" s="19">
        <f t="shared" si="156"/>
        <v>9.1999999999999993</v>
      </c>
      <c r="I437" s="5">
        <f t="shared" si="157"/>
        <v>996.63599999999997</v>
      </c>
      <c r="J437" s="25">
        <f t="shared" si="158"/>
        <v>8.4390941685000005</v>
      </c>
      <c r="K437" s="23">
        <f t="shared" si="159"/>
        <v>6.5609058315000004</v>
      </c>
      <c r="L437" s="5">
        <f t="shared" si="160"/>
        <v>151.90524381785599</v>
      </c>
      <c r="M437" s="24">
        <f t="shared" si="161"/>
        <v>555.53710904929596</v>
      </c>
      <c r="N437" s="16">
        <f t="shared" si="162"/>
        <v>0.56260627789999995</v>
      </c>
      <c r="O437" s="17">
        <f t="shared" si="163"/>
        <v>0.82692152360881799</v>
      </c>
    </row>
    <row r="438" ht="14.25">
      <c r="A438" s="13">
        <v>42.399999999999999</v>
      </c>
      <c r="B438" s="13">
        <v>9.2388999999999992</v>
      </c>
      <c r="C438" s="18">
        <v>84487</v>
      </c>
      <c r="G438" s="19">
        <f t="shared" si="155"/>
        <v>15</v>
      </c>
      <c r="H438" s="19">
        <f t="shared" si="156"/>
        <v>9.1999999999999993</v>
      </c>
      <c r="I438" s="5">
        <f t="shared" si="157"/>
        <v>996.63599999999997</v>
      </c>
      <c r="J438" s="25">
        <f t="shared" si="158"/>
        <v>8.4587892855</v>
      </c>
      <c r="K438" s="23">
        <f t="shared" si="159"/>
        <v>6.5412107145</v>
      </c>
      <c r="L438" s="5">
        <f t="shared" si="160"/>
        <v>152.362619628006</v>
      </c>
      <c r="M438" s="24">
        <f t="shared" si="161"/>
        <v>554.51265019120501</v>
      </c>
      <c r="N438" s="16">
        <f t="shared" si="162"/>
        <v>0.56391928570000005</v>
      </c>
      <c r="O438" s="17">
        <f t="shared" si="163"/>
        <v>0.82992792822525197</v>
      </c>
    </row>
    <row r="439" ht="14.25">
      <c r="A439" s="13">
        <v>42.5</v>
      </c>
      <c r="B439" s="13">
        <v>9.2596000000000007</v>
      </c>
      <c r="C439" s="18">
        <v>84749</v>
      </c>
      <c r="G439" s="19">
        <f t="shared" si="155"/>
        <v>15</v>
      </c>
      <c r="H439" s="19">
        <f t="shared" si="156"/>
        <v>9.1999999999999993</v>
      </c>
      <c r="I439" s="5">
        <f t="shared" si="157"/>
        <v>996.63599999999997</v>
      </c>
      <c r="J439" s="25">
        <f t="shared" si="158"/>
        <v>8.4770701084999995</v>
      </c>
      <c r="K439" s="23">
        <f t="shared" si="159"/>
        <v>6.5229298914999996</v>
      </c>
      <c r="L439" s="5">
        <f t="shared" si="160"/>
        <v>152.789623156722</v>
      </c>
      <c r="M439" s="24">
        <f t="shared" si="161"/>
        <v>554.67772122894803</v>
      </c>
      <c r="N439" s="16">
        <f t="shared" si="162"/>
        <v>0.56513800723333296</v>
      </c>
      <c r="O439" s="17">
        <f t="shared" si="163"/>
        <v>0.832726556238085</v>
      </c>
    </row>
    <row r="440" ht="14.25">
      <c r="A440" s="13">
        <v>42.600000000000001</v>
      </c>
      <c r="B440" s="13">
        <v>9.2802000000000007</v>
      </c>
      <c r="C440" s="18">
        <v>85256</v>
      </c>
      <c r="G440" s="19">
        <f t="shared" si="155"/>
        <v>15</v>
      </c>
      <c r="H440" s="19">
        <f t="shared" si="156"/>
        <v>9.1999999999999993</v>
      </c>
      <c r="I440" s="5">
        <f t="shared" si="157"/>
        <v>996.63599999999997</v>
      </c>
      <c r="J440" s="25">
        <f t="shared" si="158"/>
        <v>8.4929887239999999</v>
      </c>
      <c r="K440" s="23">
        <f t="shared" si="159"/>
        <v>6.5070112760000001</v>
      </c>
      <c r="L440" s="5">
        <f t="shared" si="160"/>
        <v>153.16340447663299</v>
      </c>
      <c r="M440" s="24">
        <f t="shared" si="161"/>
        <v>556.63427103441597</v>
      </c>
      <c r="N440" s="16">
        <f t="shared" si="162"/>
        <v>0.56619924826666701</v>
      </c>
      <c r="O440" s="17">
        <f t="shared" si="163"/>
        <v>0.83516994768783703</v>
      </c>
    </row>
    <row r="441" ht="14.25">
      <c r="A441" s="13">
        <v>42.700000000000003</v>
      </c>
      <c r="B441" s="13">
        <v>9.3008000000000006</v>
      </c>
      <c r="C441" s="18">
        <v>85609</v>
      </c>
      <c r="G441" s="19">
        <f t="shared" si="155"/>
        <v>15</v>
      </c>
      <c r="H441" s="19">
        <f t="shared" si="156"/>
        <v>9.1999999999999993</v>
      </c>
      <c r="I441" s="5">
        <f t="shared" si="157"/>
        <v>996.63599999999997</v>
      </c>
      <c r="J441" s="25">
        <f t="shared" si="158"/>
        <v>8.5103292985000003</v>
      </c>
      <c r="K441" s="23">
        <f t="shared" si="159"/>
        <v>6.4896707014999997</v>
      </c>
      <c r="L441" s="5">
        <f t="shared" si="160"/>
        <v>153.57266120908699</v>
      </c>
      <c r="M441" s="24">
        <f t="shared" si="161"/>
        <v>557.44947913251497</v>
      </c>
      <c r="N441" s="16">
        <f t="shared" si="162"/>
        <v>0.56735528656666701</v>
      </c>
      <c r="O441" s="17">
        <f t="shared" si="163"/>
        <v>0.83783841104175605</v>
      </c>
    </row>
    <row r="442" ht="14.25">
      <c r="A442" s="13">
        <v>42.799999999999997</v>
      </c>
      <c r="B442" s="13">
        <v>9.3216000000000001</v>
      </c>
      <c r="C442" s="18">
        <v>85713</v>
      </c>
      <c r="G442" s="19">
        <f t="shared" si="155"/>
        <v>15</v>
      </c>
      <c r="H442" s="19">
        <f t="shared" si="156"/>
        <v>9.1999999999999993</v>
      </c>
      <c r="I442" s="5">
        <f t="shared" si="157"/>
        <v>996.63599999999997</v>
      </c>
      <c r="J442" s="25">
        <f t="shared" si="158"/>
        <v>8.5301690145000002</v>
      </c>
      <c r="K442" s="23">
        <f t="shared" si="159"/>
        <v>6.4698309854999998</v>
      </c>
      <c r="L442" s="5">
        <f t="shared" si="160"/>
        <v>154.04359128293001</v>
      </c>
      <c r="M442" s="24">
        <f t="shared" si="161"/>
        <v>556.42042155828403</v>
      </c>
      <c r="N442" s="16">
        <f t="shared" si="162"/>
        <v>0.56867793430000002</v>
      </c>
      <c r="O442" s="17">
        <f t="shared" si="163"/>
        <v>0.840900215728134</v>
      </c>
    </row>
    <row r="443" ht="14.25">
      <c r="A443" s="13">
        <v>42.899999999999999</v>
      </c>
      <c r="B443" s="13">
        <v>9.3422999999999998</v>
      </c>
      <c r="C443" s="18">
        <v>86252</v>
      </c>
      <c r="G443" s="19">
        <f t="shared" si="155"/>
        <v>15</v>
      </c>
      <c r="H443" s="19">
        <f t="shared" si="156"/>
        <v>9.1999999999999993</v>
      </c>
      <c r="I443" s="5">
        <f t="shared" si="157"/>
        <v>996.63599999999997</v>
      </c>
      <c r="J443" s="25">
        <f t="shared" si="158"/>
        <v>8.5458921579999991</v>
      </c>
      <c r="K443" s="23">
        <f t="shared" si="159"/>
        <v>6.454107842</v>
      </c>
      <c r="L443" s="5">
        <f t="shared" si="160"/>
        <v>154.41886383031999</v>
      </c>
      <c r="M443" s="24">
        <f t="shared" si="161"/>
        <v>558.55870105854501</v>
      </c>
      <c r="N443" s="16">
        <f t="shared" si="162"/>
        <v>0.56972614386666698</v>
      </c>
      <c r="O443" s="17">
        <f t="shared" si="163"/>
        <v>0.84333339828449005</v>
      </c>
    </row>
    <row r="444" ht="14.25">
      <c r="A444" s="13">
        <v>43</v>
      </c>
      <c r="B444" s="13">
        <v>9.3630999999999993</v>
      </c>
      <c r="C444" s="18">
        <v>86346</v>
      </c>
      <c r="G444" s="19">
        <f t="shared" si="155"/>
        <v>15</v>
      </c>
      <c r="H444" s="19">
        <f t="shared" si="156"/>
        <v>9.1999999999999993</v>
      </c>
      <c r="I444" s="5">
        <f t="shared" si="157"/>
        <v>996.63599999999997</v>
      </c>
      <c r="J444" s="25">
        <f t="shared" si="158"/>
        <v>8.5658242090000005</v>
      </c>
      <c r="K444" s="23">
        <f t="shared" si="159"/>
        <v>6.4341757910000004</v>
      </c>
      <c r="L444" s="5">
        <f t="shared" si="160"/>
        <v>154.89722885627</v>
      </c>
      <c r="M444" s="24">
        <f t="shared" si="161"/>
        <v>557.44057293704702</v>
      </c>
      <c r="N444" s="16">
        <f t="shared" si="162"/>
        <v>0.57105494726666695</v>
      </c>
      <c r="O444" s="17">
        <f t="shared" si="163"/>
        <v>0.84642645046402798</v>
      </c>
    </row>
    <row r="445" ht="14.25">
      <c r="A445" s="13">
        <v>43.100000000000001</v>
      </c>
      <c r="B445" s="13">
        <v>9.3843999999999994</v>
      </c>
      <c r="C445" s="18">
        <v>86834</v>
      </c>
      <c r="G445" s="19">
        <f t="shared" si="155"/>
        <v>15</v>
      </c>
      <c r="H445" s="19">
        <f t="shared" si="156"/>
        <v>9.1999999999999993</v>
      </c>
      <c r="I445" s="5">
        <f t="shared" si="157"/>
        <v>996.63599999999997</v>
      </c>
      <c r="J445" s="25">
        <f t="shared" si="158"/>
        <v>8.5826182610000004</v>
      </c>
      <c r="K445" s="23">
        <f t="shared" si="159"/>
        <v>6.4173817389999996</v>
      </c>
      <c r="L445" s="5">
        <f t="shared" si="160"/>
        <v>155.30258920755799</v>
      </c>
      <c r="M445" s="24">
        <f t="shared" si="161"/>
        <v>559.12783195100894</v>
      </c>
      <c r="N445" s="16">
        <f t="shared" si="162"/>
        <v>0.57217455073333301</v>
      </c>
      <c r="O445" s="17">
        <f t="shared" si="163"/>
        <v>0.84903999540132902</v>
      </c>
    </row>
    <row r="446" ht="14.25">
      <c r="A446" s="13">
        <v>43.200000000000003</v>
      </c>
      <c r="B446" s="13">
        <v>9.4052000000000007</v>
      </c>
      <c r="C446" s="18">
        <v>87161</v>
      </c>
      <c r="G446" s="19">
        <f t="shared" si="155"/>
        <v>15</v>
      </c>
      <c r="H446" s="19">
        <f t="shared" si="156"/>
        <v>9.1999999999999993</v>
      </c>
      <c r="I446" s="5">
        <f t="shared" si="157"/>
        <v>996.63599999999997</v>
      </c>
      <c r="J446" s="25">
        <f t="shared" si="158"/>
        <v>8.6003989065000006</v>
      </c>
      <c r="K446" s="23">
        <f t="shared" si="159"/>
        <v>6.3996010935000003</v>
      </c>
      <c r="L446" s="5">
        <f t="shared" si="160"/>
        <v>155.73408177148301</v>
      </c>
      <c r="M446" s="24">
        <f t="shared" si="161"/>
        <v>559.67838901118705</v>
      </c>
      <c r="N446" s="16">
        <f t="shared" si="162"/>
        <v>0.57335992710000006</v>
      </c>
      <c r="O446" s="17">
        <f t="shared" si="163"/>
        <v>0.85181454181975103</v>
      </c>
    </row>
    <row r="447" ht="14.25">
      <c r="A447" s="13">
        <v>43.299999999999997</v>
      </c>
      <c r="B447" s="13">
        <v>9.4260999999999999</v>
      </c>
      <c r="C447" s="18">
        <v>87544</v>
      </c>
      <c r="G447" s="19">
        <f t="shared" si="155"/>
        <v>15</v>
      </c>
      <c r="H447" s="19">
        <f t="shared" si="156"/>
        <v>9.1999999999999993</v>
      </c>
      <c r="I447" s="5">
        <f t="shared" si="157"/>
        <v>996.63599999999997</v>
      </c>
      <c r="J447" s="25">
        <f t="shared" si="158"/>
        <v>8.6177624759999993</v>
      </c>
      <c r="K447" s="23">
        <f t="shared" si="159"/>
        <v>6.3822375239999998</v>
      </c>
      <c r="L447" s="5">
        <f t="shared" si="160"/>
        <v>156.157773234264</v>
      </c>
      <c r="M447" s="24">
        <f t="shared" si="161"/>
        <v>560.61250225865399</v>
      </c>
      <c r="N447" s="16">
        <f t="shared" si="162"/>
        <v>0.57451749839999999</v>
      </c>
      <c r="O447" s="17">
        <f t="shared" si="163"/>
        <v>0.85453145613866099</v>
      </c>
    </row>
    <row r="448" ht="14.25">
      <c r="A448" s="13">
        <v>43.399999999999999</v>
      </c>
      <c r="B448" s="13">
        <v>9.4459</v>
      </c>
      <c r="C448" s="18">
        <v>87858</v>
      </c>
      <c r="G448" s="19">
        <f t="shared" si="155"/>
        <v>15</v>
      </c>
      <c r="H448" s="19">
        <f t="shared" si="156"/>
        <v>9.1999999999999993</v>
      </c>
      <c r="I448" s="5">
        <f t="shared" si="157"/>
        <v>996.63599999999997</v>
      </c>
      <c r="J448" s="25">
        <f t="shared" si="158"/>
        <v>8.6346631570000003</v>
      </c>
      <c r="K448" s="23">
        <f t="shared" si="159"/>
        <v>6.3653368429999997</v>
      </c>
      <c r="L448" s="5">
        <f t="shared" si="160"/>
        <v>156.57238958155199</v>
      </c>
      <c r="M448" s="24">
        <f t="shared" si="161"/>
        <v>561.13341716764603</v>
      </c>
      <c r="N448" s="16">
        <f t="shared" si="162"/>
        <v>0.57564421046666703</v>
      </c>
      <c r="O448" s="17">
        <f t="shared" si="163"/>
        <v>0.85718304936192802</v>
      </c>
    </row>
    <row r="449" ht="14.25">
      <c r="A449" s="13">
        <v>43.5</v>
      </c>
      <c r="B449" s="13">
        <v>9.4659999999999993</v>
      </c>
      <c r="C449" s="18">
        <v>88040</v>
      </c>
      <c r="G449" s="19">
        <f t="shared" si="155"/>
        <v>15</v>
      </c>
      <c r="H449" s="19">
        <f t="shared" si="156"/>
        <v>9.1999999999999993</v>
      </c>
      <c r="I449" s="5">
        <f t="shared" si="157"/>
        <v>996.63599999999997</v>
      </c>
      <c r="J449" s="25">
        <f t="shared" si="158"/>
        <v>8.6530826600000008</v>
      </c>
      <c r="K449" s="23">
        <f t="shared" si="159"/>
        <v>6.3469173400000001</v>
      </c>
      <c r="L449" s="5">
        <f t="shared" si="160"/>
        <v>157.02678113025499</v>
      </c>
      <c r="M449" s="24">
        <f t="shared" si="161"/>
        <v>560.668692093804</v>
      </c>
      <c r="N449" s="16">
        <f t="shared" si="162"/>
        <v>0.57687217733333296</v>
      </c>
      <c r="O449" s="17">
        <f t="shared" si="163"/>
        <v>0.86008096433834103</v>
      </c>
    </row>
    <row r="450" ht="14.25">
      <c r="A450" s="13">
        <v>43.600000000000001</v>
      </c>
      <c r="B450" s="13">
        <v>9.4867000000000008</v>
      </c>
      <c r="C450" s="18">
        <v>88340</v>
      </c>
      <c r="G450" s="19">
        <f t="shared" si="155"/>
        <v>15</v>
      </c>
      <c r="H450" s="19">
        <f t="shared" si="156"/>
        <v>9.1999999999999993</v>
      </c>
      <c r="I450" s="5">
        <f t="shared" si="157"/>
        <v>996.63599999999997</v>
      </c>
      <c r="J450" s="25">
        <f t="shared" si="158"/>
        <v>8.67101261</v>
      </c>
      <c r="K450" s="23">
        <f t="shared" si="159"/>
        <v>6.32898739</v>
      </c>
      <c r="L450" s="5">
        <f t="shared" si="160"/>
        <v>157.47163623279101</v>
      </c>
      <c r="M450" s="24">
        <f t="shared" si="161"/>
        <v>560.98991611039605</v>
      </c>
      <c r="N450" s="16">
        <f t="shared" si="162"/>
        <v>0.57806750733333301</v>
      </c>
      <c r="O450" s="17">
        <f t="shared" si="163"/>
        <v>0.86290994772689</v>
      </c>
    </row>
    <row r="451" ht="14.25">
      <c r="A451" s="13">
        <v>43.700000000000003</v>
      </c>
      <c r="B451" s="13">
        <v>9.5063999999999993</v>
      </c>
      <c r="C451" s="18">
        <v>88781</v>
      </c>
      <c r="G451" s="19">
        <f t="shared" si="155"/>
        <v>15</v>
      </c>
      <c r="H451" s="19">
        <f t="shared" si="156"/>
        <v>9.1999999999999993</v>
      </c>
      <c r="I451" s="5">
        <f t="shared" si="157"/>
        <v>996.63599999999997</v>
      </c>
      <c r="J451" s="25">
        <f t="shared" si="158"/>
        <v>8.6866406365</v>
      </c>
      <c r="K451" s="23">
        <f t="shared" si="159"/>
        <v>6.3133593635</v>
      </c>
      <c r="L451" s="5">
        <f t="shared" si="160"/>
        <v>157.861439943042</v>
      </c>
      <c r="M451" s="24">
        <f t="shared" si="161"/>
        <v>562.39826541575201</v>
      </c>
      <c r="N451" s="16">
        <f t="shared" si="162"/>
        <v>0.57910937576666699</v>
      </c>
      <c r="O451" s="17">
        <f t="shared" si="163"/>
        <v>0.86538227897442499</v>
      </c>
    </row>
    <row r="452" ht="14.25">
      <c r="A452" s="13">
        <v>43.799999999999997</v>
      </c>
      <c r="B452" s="13">
        <v>9.5271000000000008</v>
      </c>
      <c r="C452" s="18">
        <v>88975</v>
      </c>
      <c r="G452" s="19">
        <f t="shared" si="155"/>
        <v>15</v>
      </c>
      <c r="H452" s="19">
        <f t="shared" si="156"/>
        <v>9.1999999999999993</v>
      </c>
      <c r="I452" s="5">
        <f t="shared" si="157"/>
        <v>996.63599999999997</v>
      </c>
      <c r="J452" s="25">
        <f t="shared" si="158"/>
        <v>8.7055493375000008</v>
      </c>
      <c r="K452" s="23">
        <f t="shared" si="159"/>
        <v>6.2944506625000001</v>
      </c>
      <c r="L452" s="5">
        <f t="shared" si="160"/>
        <v>158.335660002482</v>
      </c>
      <c r="M452" s="24">
        <f t="shared" si="161"/>
        <v>561.93911086488697</v>
      </c>
      <c r="N452" s="16">
        <f t="shared" si="162"/>
        <v>0.58036995583333295</v>
      </c>
      <c r="O452" s="17">
        <f t="shared" si="163"/>
        <v>0.86838180310082402</v>
      </c>
    </row>
    <row r="453" ht="14.25">
      <c r="A453" s="13">
        <v>43.899999999999999</v>
      </c>
      <c r="B453" s="13">
        <v>9.5480999999999998</v>
      </c>
      <c r="C453" s="18">
        <v>89337</v>
      </c>
      <c r="G453" s="19">
        <f t="shared" si="155"/>
        <v>15</v>
      </c>
      <c r="H453" s="19">
        <f t="shared" si="156"/>
        <v>9.1999999999999993</v>
      </c>
      <c r="I453" s="5">
        <f t="shared" si="157"/>
        <v>996.63599999999997</v>
      </c>
      <c r="J453" s="25">
        <f t="shared" si="158"/>
        <v>8.7232068105000007</v>
      </c>
      <c r="K453" s="23">
        <f t="shared" si="159"/>
        <v>6.2767931895000002</v>
      </c>
      <c r="L453" s="5">
        <f t="shared" si="160"/>
        <v>158.78107975059601</v>
      </c>
      <c r="M453" s="24">
        <f t="shared" si="161"/>
        <v>562.64260288647199</v>
      </c>
      <c r="N453" s="16">
        <f t="shared" si="162"/>
        <v>0.58154712070000003</v>
      </c>
      <c r="O453" s="17">
        <f t="shared" si="163"/>
        <v>0.87119098965705</v>
      </c>
    </row>
    <row r="454" ht="14.25">
      <c r="A454" s="13">
        <v>44</v>
      </c>
      <c r="B454" s="13">
        <v>9.5687999999999995</v>
      </c>
      <c r="C454" s="18">
        <v>89733</v>
      </c>
      <c r="G454" s="19">
        <f t="shared" si="155"/>
        <v>15</v>
      </c>
      <c r="H454" s="19">
        <f t="shared" si="156"/>
        <v>9.1999999999999993</v>
      </c>
      <c r="I454" s="5">
        <f t="shared" si="157"/>
        <v>996.63599999999997</v>
      </c>
      <c r="J454" s="25">
        <f t="shared" si="158"/>
        <v>8.7402503444999997</v>
      </c>
      <c r="K454" s="23">
        <f t="shared" si="159"/>
        <v>6.2597496555000003</v>
      </c>
      <c r="L454" s="5">
        <f t="shared" si="160"/>
        <v>159.213395878272</v>
      </c>
      <c r="M454" s="24">
        <f t="shared" si="161"/>
        <v>563.60207321126404</v>
      </c>
      <c r="N454" s="16">
        <f t="shared" si="162"/>
        <v>0.58268335630000001</v>
      </c>
      <c r="O454" s="17">
        <f t="shared" si="163"/>
        <v>0.87391000792405504</v>
      </c>
    </row>
    <row r="455" ht="14.25">
      <c r="A455" s="13">
        <v>44.100000000000001</v>
      </c>
      <c r="B455" s="13">
        <v>9.5896000000000008</v>
      </c>
      <c r="C455" s="18">
        <v>90019</v>
      </c>
      <c r="G455" s="19">
        <f t="shared" si="155"/>
        <v>15</v>
      </c>
      <c r="H455" s="19">
        <f t="shared" si="156"/>
        <v>9.1999999999999993</v>
      </c>
      <c r="I455" s="5">
        <f t="shared" si="157"/>
        <v>996.63599999999997</v>
      </c>
      <c r="J455" s="25">
        <f t="shared" si="158"/>
        <v>8.7584095635000008</v>
      </c>
      <c r="K455" s="23">
        <f t="shared" si="159"/>
        <v>6.2415904365000001</v>
      </c>
      <c r="L455" s="5">
        <f t="shared" si="160"/>
        <v>159.67660969419001</v>
      </c>
      <c r="M455" s="24">
        <f t="shared" si="161"/>
        <v>563.75821212889502</v>
      </c>
      <c r="N455" s="16">
        <f t="shared" si="162"/>
        <v>0.58389397089999995</v>
      </c>
      <c r="O455" s="17">
        <f t="shared" si="163"/>
        <v>0.87681517355243199</v>
      </c>
    </row>
    <row r="456" ht="14.25">
      <c r="A456" s="13">
        <v>44.200000000000003</v>
      </c>
      <c r="B456" s="13">
        <v>9.6097999999999999</v>
      </c>
      <c r="C456" s="18">
        <v>90458</v>
      </c>
      <c r="G456" s="19">
        <f t="shared" si="155"/>
        <v>15</v>
      </c>
      <c r="H456" s="19">
        <f t="shared" si="156"/>
        <v>9.1999999999999993</v>
      </c>
      <c r="I456" s="5">
        <f t="shared" si="157"/>
        <v>996.63599999999997</v>
      </c>
      <c r="J456" s="25">
        <f t="shared" si="158"/>
        <v>8.7745560569999999</v>
      </c>
      <c r="K456" s="23">
        <f t="shared" si="159"/>
        <v>6.2254439430000001</v>
      </c>
      <c r="L456" s="5">
        <f t="shared" si="160"/>
        <v>160.090751619511</v>
      </c>
      <c r="M456" s="24">
        <f t="shared" si="161"/>
        <v>565.04200951590599</v>
      </c>
      <c r="N456" s="16">
        <f t="shared" si="162"/>
        <v>0.58497040379999998</v>
      </c>
      <c r="O456" s="17">
        <f t="shared" si="163"/>
        <v>0.87940544514973595</v>
      </c>
    </row>
    <row r="457" ht="14.25">
      <c r="A457" s="13">
        <v>44.299999999999997</v>
      </c>
      <c r="B457" s="13">
        <v>9.6303999999999998</v>
      </c>
      <c r="C457" s="18">
        <v>90647</v>
      </c>
      <c r="G457" s="19">
        <f t="shared" si="155"/>
        <v>15</v>
      </c>
      <c r="H457" s="19">
        <f t="shared" si="156"/>
        <v>9.1999999999999993</v>
      </c>
      <c r="I457" s="5">
        <f t="shared" si="157"/>
        <v>996.63599999999997</v>
      </c>
      <c r="J457" s="25">
        <f t="shared" si="158"/>
        <v>8.7934109254999999</v>
      </c>
      <c r="K457" s="23">
        <f t="shared" si="159"/>
        <v>6.2065890745000001</v>
      </c>
      <c r="L457" s="5">
        <f t="shared" si="160"/>
        <v>160.577088000673</v>
      </c>
      <c r="M457" s="24">
        <f t="shared" si="161"/>
        <v>564.50768368411502</v>
      </c>
      <c r="N457" s="16">
        <f t="shared" si="162"/>
        <v>0.58622739503333299</v>
      </c>
      <c r="O457" s="17">
        <f t="shared" si="163"/>
        <v>0.88243871942274299</v>
      </c>
    </row>
    <row r="458" ht="14.25">
      <c r="A458" s="13">
        <v>44.399999999999999</v>
      </c>
      <c r="B458" s="13">
        <v>9.6510999999999996</v>
      </c>
      <c r="C458" s="18">
        <v>90998</v>
      </c>
      <c r="G458" s="19">
        <f t="shared" si="155"/>
        <v>15</v>
      </c>
      <c r="H458" s="19">
        <f t="shared" si="156"/>
        <v>9.1999999999999993</v>
      </c>
      <c r="I458" s="5">
        <f t="shared" si="157"/>
        <v>996.63599999999997</v>
      </c>
      <c r="J458" s="25">
        <f t="shared" si="158"/>
        <v>8.8108699670000004</v>
      </c>
      <c r="K458" s="23">
        <f t="shared" si="159"/>
        <v>6.1891300329999996</v>
      </c>
      <c r="L458" s="5">
        <f t="shared" si="160"/>
        <v>161.030063140701</v>
      </c>
      <c r="M458" s="24">
        <f t="shared" si="161"/>
        <v>565.09944929034702</v>
      </c>
      <c r="N458" s="16">
        <f t="shared" si="162"/>
        <v>0.58739133113333297</v>
      </c>
      <c r="O458" s="17">
        <f t="shared" si="163"/>
        <v>0.88525566822477197</v>
      </c>
    </row>
    <row r="459" ht="14.25">
      <c r="A459" s="13">
        <v>44.5</v>
      </c>
      <c r="B459" s="13">
        <v>9.6713000000000005</v>
      </c>
      <c r="C459" s="18">
        <v>91438</v>
      </c>
      <c r="G459" s="19">
        <f t="shared" si="155"/>
        <v>15</v>
      </c>
      <c r="H459" s="19">
        <f t="shared" si="156"/>
        <v>9.1999999999999993</v>
      </c>
      <c r="I459" s="5">
        <f t="shared" si="157"/>
        <v>996.63599999999997</v>
      </c>
      <c r="J459" s="25">
        <f t="shared" si="158"/>
        <v>8.8270072269999993</v>
      </c>
      <c r="K459" s="23">
        <f t="shared" si="159"/>
        <v>6.1729927729999998</v>
      </c>
      <c r="L459" s="5">
        <f t="shared" si="160"/>
        <v>161.45102329605501</v>
      </c>
      <c r="M459" s="24">
        <f t="shared" si="161"/>
        <v>566.35131901474006</v>
      </c>
      <c r="N459" s="16">
        <f t="shared" si="162"/>
        <v>0.58846714846666703</v>
      </c>
      <c r="O459" s="17">
        <f t="shared" si="163"/>
        <v>0.88786642843469699</v>
      </c>
    </row>
    <row r="460" ht="14.25">
      <c r="A460" s="13">
        <v>44.600000000000001</v>
      </c>
      <c r="B460" s="13">
        <v>9.6910000000000007</v>
      </c>
      <c r="C460" s="18">
        <v>91779</v>
      </c>
      <c r="G460" s="19">
        <f t="shared" si="155"/>
        <v>15</v>
      </c>
      <c r="H460" s="19">
        <f t="shared" si="156"/>
        <v>9.1999999999999993</v>
      </c>
      <c r="I460" s="5">
        <f t="shared" si="157"/>
        <v>996.63599999999997</v>
      </c>
      <c r="J460" s="25">
        <f t="shared" si="158"/>
        <v>8.8435586035</v>
      </c>
      <c r="K460" s="23">
        <f t="shared" si="159"/>
        <v>6.1564413965</v>
      </c>
      <c r="L460" s="5">
        <f t="shared" si="160"/>
        <v>161.88507870254401</v>
      </c>
      <c r="M460" s="24">
        <f t="shared" si="161"/>
        <v>566.93921846027399</v>
      </c>
      <c r="N460" s="16">
        <f t="shared" si="162"/>
        <v>0.58957057356666698</v>
      </c>
      <c r="O460" s="17">
        <f t="shared" si="163"/>
        <v>0.89055128586042298</v>
      </c>
    </row>
    <row r="461" ht="14.25">
      <c r="A461" s="13">
        <v>44.700000000000003</v>
      </c>
      <c r="B461" s="13">
        <v>9.7120999999999995</v>
      </c>
      <c r="C461" s="18">
        <v>91997</v>
      </c>
      <c r="G461" s="19">
        <f t="shared" si="155"/>
        <v>15</v>
      </c>
      <c r="H461" s="19">
        <f t="shared" si="156"/>
        <v>9.1999999999999993</v>
      </c>
      <c r="I461" s="5">
        <f t="shared" si="157"/>
        <v>996.63599999999997</v>
      </c>
      <c r="J461" s="25">
        <f t="shared" si="158"/>
        <v>8.8626457004999999</v>
      </c>
      <c r="K461" s="23">
        <f t="shared" si="159"/>
        <v>6.1373542995000001</v>
      </c>
      <c r="L461" s="5">
        <f t="shared" si="160"/>
        <v>162.38853932242299</v>
      </c>
      <c r="M461" s="24">
        <f t="shared" si="161"/>
        <v>566.52397012660799</v>
      </c>
      <c r="N461" s="16">
        <f t="shared" si="162"/>
        <v>0.59084304669999999</v>
      </c>
      <c r="O461" s="17">
        <f t="shared" si="163"/>
        <v>0.89365644765235697</v>
      </c>
    </row>
    <row r="462" ht="14.25">
      <c r="A462" s="13">
        <v>44.799999999999997</v>
      </c>
      <c r="B462" s="13">
        <v>9.7326999999999995</v>
      </c>
      <c r="C462" s="18">
        <v>92411</v>
      </c>
      <c r="G462" s="19">
        <f t="shared" ref="G462:G525" si="164">$G$11</f>
        <v>15</v>
      </c>
      <c r="H462" s="19">
        <f t="shared" ref="H462:H525" si="165">$H$11</f>
        <v>9.1999999999999993</v>
      </c>
      <c r="I462" s="5">
        <f t="shared" si="157"/>
        <v>996.63599999999997</v>
      </c>
      <c r="J462" s="25">
        <f t="shared" si="158"/>
        <v>8.8794230315</v>
      </c>
      <c r="K462" s="23">
        <f t="shared" si="159"/>
        <v>6.1205769685</v>
      </c>
      <c r="L462" s="5">
        <f t="shared" si="160"/>
        <v>162.83366831742501</v>
      </c>
      <c r="M462" s="24">
        <f t="shared" si="161"/>
        <v>567.51776800763105</v>
      </c>
      <c r="N462" s="16">
        <f t="shared" si="162"/>
        <v>0.59196153543333296</v>
      </c>
      <c r="O462" s="17">
        <f t="shared" si="163"/>
        <v>0.89639383312297605</v>
      </c>
    </row>
    <row r="463" ht="14.25">
      <c r="A463" s="13">
        <v>44.899999999999999</v>
      </c>
      <c r="B463" s="13">
        <v>9.7533999999999992</v>
      </c>
      <c r="C463" s="18">
        <v>92804</v>
      </c>
      <c r="G463" s="19">
        <f t="shared" si="164"/>
        <v>15</v>
      </c>
      <c r="H463" s="19">
        <f t="shared" si="165"/>
        <v>9.1999999999999993</v>
      </c>
      <c r="I463" s="5">
        <f t="shared" si="157"/>
        <v>996.63599999999997</v>
      </c>
      <c r="J463" s="25">
        <f t="shared" si="158"/>
        <v>8.8964942659999995</v>
      </c>
      <c r="K463" s="23">
        <f t="shared" si="159"/>
        <v>6.1035057339999996</v>
      </c>
      <c r="L463" s="5">
        <f t="shared" si="160"/>
        <v>163.28910685676399</v>
      </c>
      <c r="M463" s="24">
        <f t="shared" si="161"/>
        <v>568.34164744012503</v>
      </c>
      <c r="N463" s="16">
        <f t="shared" si="162"/>
        <v>0.59309961773333297</v>
      </c>
      <c r="O463" s="17">
        <f t="shared" si="163"/>
        <v>0.899186884513969</v>
      </c>
    </row>
    <row r="464" ht="14.25">
      <c r="A464" s="13">
        <v>45</v>
      </c>
      <c r="B464" s="13">
        <v>9.7741000000000007</v>
      </c>
      <c r="C464" s="18">
        <v>93176</v>
      </c>
      <c r="G464" s="19">
        <f t="shared" si="164"/>
        <v>15</v>
      </c>
      <c r="H464" s="19">
        <f t="shared" si="165"/>
        <v>9.1999999999999993</v>
      </c>
      <c r="I464" s="5">
        <f t="shared" si="157"/>
        <v>996.63599999999997</v>
      </c>
      <c r="J464" s="25">
        <f t="shared" si="158"/>
        <v>8.9137594040000003</v>
      </c>
      <c r="K464" s="23">
        <f t="shared" si="159"/>
        <v>6.0862405959999997</v>
      </c>
      <c r="L464" s="5">
        <f t="shared" si="160"/>
        <v>163.75231709620701</v>
      </c>
      <c r="M464" s="24">
        <f t="shared" si="161"/>
        <v>569.00568891039097</v>
      </c>
      <c r="N464" s="16">
        <f t="shared" si="162"/>
        <v>0.59425062693333297</v>
      </c>
      <c r="O464" s="17">
        <f t="shared" si="163"/>
        <v>0.90201961771083194</v>
      </c>
    </row>
    <row r="465" ht="14.25">
      <c r="A465" s="13">
        <v>45.100000000000001</v>
      </c>
      <c r="B465" s="13">
        <v>9.7942999999999998</v>
      </c>
      <c r="C465" s="18">
        <v>93463</v>
      </c>
      <c r="G465" s="19">
        <f t="shared" si="164"/>
        <v>15</v>
      </c>
      <c r="H465" s="19">
        <f t="shared" si="165"/>
        <v>9.1999999999999993</v>
      </c>
      <c r="I465" s="5">
        <f t="shared" si="157"/>
        <v>996.63599999999997</v>
      </c>
      <c r="J465" s="25">
        <f t="shared" si="158"/>
        <v>8.9313093895000009</v>
      </c>
      <c r="K465" s="23">
        <f t="shared" si="159"/>
        <v>6.0686906105</v>
      </c>
      <c r="L465" s="5">
        <f t="shared" si="160"/>
        <v>164.225870779378</v>
      </c>
      <c r="M465" s="24">
        <f t="shared" si="161"/>
        <v>569.112525063475</v>
      </c>
      <c r="N465" s="16">
        <f t="shared" si="162"/>
        <v>0.59542062596666701</v>
      </c>
      <c r="O465" s="17">
        <f t="shared" si="163"/>
        <v>0.90490733421000102</v>
      </c>
    </row>
    <row r="466" ht="14.25">
      <c r="A466" s="13">
        <v>45.200000000000003</v>
      </c>
      <c r="B466" s="13">
        <v>9.8152000000000008</v>
      </c>
      <c r="C466" s="18">
        <v>93866</v>
      </c>
      <c r="G466" s="19">
        <f t="shared" si="164"/>
        <v>15</v>
      </c>
      <c r="H466" s="19">
        <f t="shared" si="165"/>
        <v>9.1999999999999993</v>
      </c>
      <c r="I466" s="5">
        <f t="shared" si="157"/>
        <v>996.63599999999997</v>
      </c>
      <c r="J466" s="25">
        <f t="shared" si="158"/>
        <v>8.9484882890000002</v>
      </c>
      <c r="K466" s="23">
        <f t="shared" si="159"/>
        <v>6.0515117109999998</v>
      </c>
      <c r="L466" s="5">
        <f t="shared" si="160"/>
        <v>164.69207160062001</v>
      </c>
      <c r="M466" s="24">
        <f t="shared" si="161"/>
        <v>569.94850503566602</v>
      </c>
      <c r="N466" s="16">
        <f t="shared" si="162"/>
        <v>0.59656588593333304</v>
      </c>
      <c r="O466" s="17">
        <f t="shared" si="163"/>
        <v>0.90774209068488898</v>
      </c>
    </row>
    <row r="467" ht="14.25">
      <c r="A467" s="13">
        <v>45.299999999999997</v>
      </c>
      <c r="B467" s="13">
        <v>9.8358000000000008</v>
      </c>
      <c r="C467" s="18">
        <v>94166</v>
      </c>
      <c r="G467" s="19">
        <f t="shared" si="164"/>
        <v>15</v>
      </c>
      <c r="H467" s="19">
        <f t="shared" si="165"/>
        <v>9.1999999999999993</v>
      </c>
      <c r="I467" s="5">
        <f t="shared" si="157"/>
        <v>996.63599999999997</v>
      </c>
      <c r="J467" s="25">
        <f t="shared" si="158"/>
        <v>8.9663182389999996</v>
      </c>
      <c r="K467" s="23">
        <f t="shared" si="159"/>
        <v>6.0336817610000004</v>
      </c>
      <c r="L467" s="5">
        <f t="shared" si="160"/>
        <v>165.17874814710501</v>
      </c>
      <c r="M467" s="24">
        <f t="shared" si="161"/>
        <v>570.08544414041398</v>
      </c>
      <c r="N467" s="16">
        <f t="shared" si="162"/>
        <v>0.59775454926666705</v>
      </c>
      <c r="O467" s="17">
        <f t="shared" si="163"/>
        <v>0.91069280272404296</v>
      </c>
    </row>
    <row r="468" ht="14.25">
      <c r="A468" s="13">
        <v>45.399999999999999</v>
      </c>
      <c r="B468" s="13">
        <v>9.8557000000000006</v>
      </c>
      <c r="C468" s="18">
        <v>94537</v>
      </c>
      <c r="G468" s="19">
        <f t="shared" si="164"/>
        <v>15</v>
      </c>
      <c r="H468" s="19">
        <f t="shared" si="165"/>
        <v>9.1999999999999993</v>
      </c>
      <c r="I468" s="5">
        <f t="shared" si="157"/>
        <v>996.63599999999997</v>
      </c>
      <c r="J468" s="25">
        <f t="shared" si="158"/>
        <v>8.9827926105000007</v>
      </c>
      <c r="K468" s="23">
        <f t="shared" si="159"/>
        <v>6.0172073895000002</v>
      </c>
      <c r="L468" s="5">
        <f t="shared" si="160"/>
        <v>165.63098718171599</v>
      </c>
      <c r="M468" s="24">
        <f t="shared" si="161"/>
        <v>570.768801228494</v>
      </c>
      <c r="N468" s="16">
        <f t="shared" si="162"/>
        <v>0.5988528407</v>
      </c>
      <c r="O468" s="17">
        <f t="shared" si="163"/>
        <v>0.91342693819854603</v>
      </c>
    </row>
    <row r="469" ht="14.25">
      <c r="A469" s="13">
        <v>45.5</v>
      </c>
      <c r="B469" s="13">
        <v>9.8771000000000004</v>
      </c>
      <c r="C469" s="18">
        <v>94881</v>
      </c>
      <c r="G469" s="19">
        <f t="shared" si="164"/>
        <v>15</v>
      </c>
      <c r="H469" s="19">
        <f t="shared" si="165"/>
        <v>9.1999999999999993</v>
      </c>
      <c r="I469" s="5">
        <f t="shared" si="157"/>
        <v>996.63599999999997</v>
      </c>
      <c r="J469" s="25">
        <f t="shared" si="158"/>
        <v>9.0010162865000005</v>
      </c>
      <c r="K469" s="23">
        <f t="shared" si="159"/>
        <v>5.9989837135000004</v>
      </c>
      <c r="L469" s="5">
        <f t="shared" si="160"/>
        <v>166.13413998060901</v>
      </c>
      <c r="M469" s="24">
        <f t="shared" si="161"/>
        <v>571.11079041956498</v>
      </c>
      <c r="N469" s="16">
        <f t="shared" si="162"/>
        <v>0.60006775243333299</v>
      </c>
      <c r="O469" s="17">
        <f t="shared" si="163"/>
        <v>0.91646012730408399</v>
      </c>
    </row>
    <row r="470" ht="14.25">
      <c r="A470" s="13">
        <v>45.600000000000001</v>
      </c>
      <c r="B470" s="13">
        <v>9.8975000000000009</v>
      </c>
      <c r="C470" s="18">
        <v>95207</v>
      </c>
      <c r="G470" s="19">
        <f t="shared" si="164"/>
        <v>15</v>
      </c>
      <c r="H470" s="19">
        <f t="shared" si="165"/>
        <v>9.1999999999999993</v>
      </c>
      <c r="I470" s="5">
        <f t="shared" si="157"/>
        <v>996.63599999999997</v>
      </c>
      <c r="J470" s="25">
        <f t="shared" si="158"/>
        <v>9.0184061655000001</v>
      </c>
      <c r="K470" s="23">
        <f t="shared" si="159"/>
        <v>5.9815938344999999</v>
      </c>
      <c r="L470" s="5">
        <f t="shared" si="160"/>
        <v>166.61713041291901</v>
      </c>
      <c r="M470" s="24">
        <f t="shared" si="161"/>
        <v>571.41183360950401</v>
      </c>
      <c r="N470" s="16">
        <f t="shared" si="162"/>
        <v>0.60122707769999995</v>
      </c>
      <c r="O470" s="17">
        <f t="shared" si="163"/>
        <v>0.91936314114345496</v>
      </c>
    </row>
    <row r="471" ht="14.25">
      <c r="A471" s="13">
        <v>45.700000000000003</v>
      </c>
      <c r="B471" s="13">
        <v>9.9183000000000003</v>
      </c>
      <c r="C471" s="18">
        <v>95616</v>
      </c>
      <c r="G471" s="19">
        <f t="shared" si="164"/>
        <v>15</v>
      </c>
      <c r="H471" s="19">
        <f t="shared" si="165"/>
        <v>9.1999999999999993</v>
      </c>
      <c r="I471" s="5">
        <f t="shared" si="157"/>
        <v>996.63599999999997</v>
      </c>
      <c r="J471" s="25">
        <f t="shared" si="158"/>
        <v>9.0354296640000005</v>
      </c>
      <c r="K471" s="23">
        <f t="shared" si="159"/>
        <v>5.9645703360000004</v>
      </c>
      <c r="L471" s="5">
        <f t="shared" si="160"/>
        <v>167.09267287614401</v>
      </c>
      <c r="M471" s="24">
        <f t="shared" si="161"/>
        <v>572.23335023717402</v>
      </c>
      <c r="N471" s="16">
        <f t="shared" si="162"/>
        <v>0.60236197759999999</v>
      </c>
      <c r="O471" s="17">
        <f t="shared" si="163"/>
        <v>0.92221317899328203</v>
      </c>
    </row>
    <row r="472" ht="14.25">
      <c r="A472" s="13">
        <v>45.799999999999997</v>
      </c>
      <c r="B472" s="13">
        <v>9.9389000000000003</v>
      </c>
      <c r="C472" s="18">
        <v>95985</v>
      </c>
      <c r="G472" s="19">
        <f t="shared" si="164"/>
        <v>15</v>
      </c>
      <c r="H472" s="19">
        <f t="shared" si="165"/>
        <v>9.1999999999999993</v>
      </c>
      <c r="I472" s="5">
        <f t="shared" si="157"/>
        <v>996.63599999999997</v>
      </c>
      <c r="J472" s="25">
        <f t="shared" si="158"/>
        <v>9.0526225025000002</v>
      </c>
      <c r="K472" s="23">
        <f t="shared" si="159"/>
        <v>5.9473774974999998</v>
      </c>
      <c r="L472" s="5">
        <f t="shared" si="160"/>
        <v>167.57570885973499</v>
      </c>
      <c r="M472" s="24">
        <f t="shared" si="161"/>
        <v>572.78588080055101</v>
      </c>
      <c r="N472" s="16">
        <f t="shared" si="162"/>
        <v>0.60350816683333297</v>
      </c>
      <c r="O472" s="17">
        <f t="shared" si="163"/>
        <v>0.92509983542915597</v>
      </c>
    </row>
    <row r="473" ht="14.25">
      <c r="A473" s="13">
        <v>45.899999999999999</v>
      </c>
      <c r="B473" s="13">
        <v>9.9588000000000001</v>
      </c>
      <c r="C473" s="18">
        <v>96316</v>
      </c>
      <c r="G473" s="19">
        <f t="shared" si="164"/>
        <v>15</v>
      </c>
      <c r="H473" s="19">
        <f t="shared" si="165"/>
        <v>9.1999999999999993</v>
      </c>
      <c r="I473" s="5">
        <f t="shared" si="157"/>
        <v>996.63599999999997</v>
      </c>
      <c r="J473" s="25">
        <f t="shared" si="158"/>
        <v>9.0694662140000002</v>
      </c>
      <c r="K473" s="23">
        <f t="shared" si="159"/>
        <v>5.9305337859999998</v>
      </c>
      <c r="L473" s="5">
        <f t="shared" si="160"/>
        <v>168.05165200352201</v>
      </c>
      <c r="M473" s="24">
        <f t="shared" si="161"/>
        <v>573.13331259594895</v>
      </c>
      <c r="N473" s="16">
        <f t="shared" si="162"/>
        <v>0.60463108093333295</v>
      </c>
      <c r="O473" s="17">
        <f t="shared" si="163"/>
        <v>0.92793597764110902</v>
      </c>
    </row>
    <row r="474" ht="14.25">
      <c r="A474" s="13">
        <v>46</v>
      </c>
      <c r="B474" s="13">
        <v>9.9786999999999999</v>
      </c>
      <c r="C474" s="18">
        <v>96700</v>
      </c>
      <c r="G474" s="19">
        <f t="shared" si="164"/>
        <v>15</v>
      </c>
      <c r="H474" s="19">
        <f t="shared" si="165"/>
        <v>9.1999999999999993</v>
      </c>
      <c r="I474" s="5">
        <f t="shared" si="157"/>
        <v>996.63599999999997</v>
      </c>
      <c r="J474" s="25">
        <f t="shared" si="158"/>
        <v>9.0858205499999993</v>
      </c>
      <c r="K474" s="23">
        <f t="shared" si="159"/>
        <v>5.9141794499999998</v>
      </c>
      <c r="L474" s="5">
        <f t="shared" si="160"/>
        <v>168.516361132735</v>
      </c>
      <c r="M474" s="24">
        <f t="shared" si="161"/>
        <v>573.831522055194</v>
      </c>
      <c r="N474" s="16">
        <f t="shared" si="162"/>
        <v>0.60572137000000004</v>
      </c>
      <c r="O474" s="17">
        <f t="shared" si="163"/>
        <v>0.93069743687897399</v>
      </c>
    </row>
    <row r="475" ht="14.25">
      <c r="A475" s="13">
        <v>46.100000000000001</v>
      </c>
      <c r="B475" s="13">
        <v>9.9989000000000008</v>
      </c>
      <c r="C475" s="18">
        <v>97056</v>
      </c>
      <c r="G475" s="19">
        <f t="shared" si="164"/>
        <v>15</v>
      </c>
      <c r="H475" s="19">
        <f t="shared" si="165"/>
        <v>9.1999999999999993</v>
      </c>
      <c r="I475" s="5">
        <f t="shared" si="157"/>
        <v>996.63599999999997</v>
      </c>
      <c r="J475" s="25">
        <f t="shared" si="158"/>
        <v>9.1027334240000002</v>
      </c>
      <c r="K475" s="23">
        <f t="shared" si="159"/>
        <v>5.8972665759999998</v>
      </c>
      <c r="L475" s="5">
        <f t="shared" si="160"/>
        <v>168.99965215342201</v>
      </c>
      <c r="M475" s="24">
        <f t="shared" si="161"/>
        <v>574.29704004296104</v>
      </c>
      <c r="N475" s="16">
        <f t="shared" si="162"/>
        <v>0.60684889493333305</v>
      </c>
      <c r="O475" s="17">
        <f t="shared" si="163"/>
        <v>0.93356124974691801</v>
      </c>
    </row>
    <row r="476" ht="14.25">
      <c r="A476" s="13">
        <v>46.200000000000003</v>
      </c>
      <c r="B476" s="13">
        <v>10.019600000000001</v>
      </c>
      <c r="C476" s="18">
        <v>97422</v>
      </c>
      <c r="G476" s="19">
        <f t="shared" si="164"/>
        <v>15</v>
      </c>
      <c r="H476" s="19">
        <f t="shared" si="165"/>
        <v>9.1999999999999993</v>
      </c>
      <c r="I476" s="5">
        <f t="shared" si="157"/>
        <v>996.63599999999997</v>
      </c>
      <c r="J476" s="25">
        <f t="shared" si="158"/>
        <v>9.1200539630000002</v>
      </c>
      <c r="K476" s="23">
        <f t="shared" si="159"/>
        <v>5.8799460369999998</v>
      </c>
      <c r="L476" s="5">
        <f t="shared" si="160"/>
        <v>169.49747391023499</v>
      </c>
      <c r="M476" s="24">
        <f t="shared" si="161"/>
        <v>574.76962784468401</v>
      </c>
      <c r="N476" s="16">
        <f t="shared" si="162"/>
        <v>0.608003597533333</v>
      </c>
      <c r="O476" s="17">
        <f t="shared" si="163"/>
        <v>0.93650261661473899</v>
      </c>
    </row>
    <row r="477" ht="14.25">
      <c r="A477" s="13">
        <v>46.299999999999997</v>
      </c>
      <c r="B477" s="13">
        <v>10.040900000000001</v>
      </c>
      <c r="C477" s="18">
        <v>97775</v>
      </c>
      <c r="G477" s="19">
        <f t="shared" si="164"/>
        <v>15</v>
      </c>
      <c r="H477" s="19">
        <f t="shared" si="165"/>
        <v>9.1999999999999993</v>
      </c>
      <c r="I477" s="5">
        <f t="shared" si="157"/>
        <v>996.63599999999997</v>
      </c>
      <c r="J477" s="25">
        <f t="shared" si="158"/>
        <v>9.1380945375000007</v>
      </c>
      <c r="K477" s="23">
        <f t="shared" si="159"/>
        <v>5.8619054625000002</v>
      </c>
      <c r="L477" s="5">
        <f t="shared" si="160"/>
        <v>170.01911859133801</v>
      </c>
      <c r="M477" s="24">
        <f t="shared" si="161"/>
        <v>575.08238373482197</v>
      </c>
      <c r="N477" s="16">
        <f t="shared" si="162"/>
        <v>0.60920630249999996</v>
      </c>
      <c r="O477" s="17">
        <f t="shared" si="163"/>
        <v>0.939575486118579</v>
      </c>
    </row>
    <row r="478" ht="14.25">
      <c r="A478" s="13">
        <v>46.399999999999999</v>
      </c>
      <c r="B478" s="13">
        <v>10.0616</v>
      </c>
      <c r="C478" s="18">
        <v>98149</v>
      </c>
      <c r="G478" s="19">
        <f t="shared" si="164"/>
        <v>15</v>
      </c>
      <c r="H478" s="19">
        <f t="shared" si="165"/>
        <v>9.1999999999999993</v>
      </c>
      <c r="I478" s="5">
        <f t="shared" si="157"/>
        <v>996.63599999999997</v>
      </c>
      <c r="J478" s="25">
        <f t="shared" si="158"/>
        <v>9.1553412084999994</v>
      </c>
      <c r="K478" s="23">
        <f t="shared" si="159"/>
        <v>5.8446587914999997</v>
      </c>
      <c r="L478" s="5">
        <f t="shared" si="160"/>
        <v>170.52081833235999</v>
      </c>
      <c r="M478" s="24">
        <f t="shared" si="161"/>
        <v>575.58367922384298</v>
      </c>
      <c r="N478" s="16">
        <f t="shared" si="162"/>
        <v>0.61035608056666701</v>
      </c>
      <c r="O478" s="17">
        <f t="shared" si="163"/>
        <v>0.94252198401557896</v>
      </c>
    </row>
    <row r="479" ht="14.25">
      <c r="A479" s="13">
        <v>46.5</v>
      </c>
      <c r="B479" s="13">
        <v>10.0824</v>
      </c>
      <c r="C479" s="18">
        <v>98481</v>
      </c>
      <c r="G479" s="19">
        <f t="shared" si="164"/>
        <v>15</v>
      </c>
      <c r="H479" s="19">
        <f t="shared" si="165"/>
        <v>9.1999999999999993</v>
      </c>
      <c r="I479" s="5">
        <f t="shared" si="157"/>
        <v>996.63599999999997</v>
      </c>
      <c r="J479" s="25">
        <f t="shared" si="158"/>
        <v>9.1730756865000007</v>
      </c>
      <c r="K479" s="23">
        <f t="shared" si="159"/>
        <v>5.8269243135000002</v>
      </c>
      <c r="L479" s="5">
        <f t="shared" si="160"/>
        <v>171.03980528646301</v>
      </c>
      <c r="M479" s="24">
        <f t="shared" si="161"/>
        <v>575.77825135535295</v>
      </c>
      <c r="N479" s="16">
        <f t="shared" si="162"/>
        <v>0.61153837909999997</v>
      </c>
      <c r="O479" s="17">
        <f t="shared" si="163"/>
        <v>0.94556090195646902</v>
      </c>
    </row>
    <row r="480" ht="14.25">
      <c r="A480" s="13">
        <v>46.600000000000001</v>
      </c>
      <c r="B480" s="13">
        <v>10.103199999999999</v>
      </c>
      <c r="C480" s="18">
        <v>98916</v>
      </c>
      <c r="G480" s="19">
        <f t="shared" si="164"/>
        <v>15</v>
      </c>
      <c r="H480" s="19">
        <f t="shared" si="165"/>
        <v>9.1999999999999993</v>
      </c>
      <c r="I480" s="5">
        <f t="shared" si="157"/>
        <v>996.63599999999997</v>
      </c>
      <c r="J480" s="25">
        <f t="shared" si="158"/>
        <v>9.1898591140000008</v>
      </c>
      <c r="K480" s="23">
        <f t="shared" si="159"/>
        <v>5.8101408860000001</v>
      </c>
      <c r="L480" s="5">
        <f t="shared" si="160"/>
        <v>171.533878361104</v>
      </c>
      <c r="M480" s="24">
        <f t="shared" si="161"/>
        <v>576.65576587598298</v>
      </c>
      <c r="N480" s="16">
        <f t="shared" si="162"/>
        <v>0.61265727426666705</v>
      </c>
      <c r="O480" s="17">
        <f t="shared" si="163"/>
        <v>0.94844538165115</v>
      </c>
    </row>
    <row r="481" ht="14.25">
      <c r="A481" s="13">
        <v>46.700000000000003</v>
      </c>
      <c r="B481" s="13">
        <v>10.123799999999999</v>
      </c>
      <c r="C481" s="18">
        <v>99305</v>
      </c>
      <c r="G481" s="19">
        <f t="shared" si="164"/>
        <v>15</v>
      </c>
      <c r="H481" s="19">
        <f t="shared" si="165"/>
        <v>9.1999999999999993</v>
      </c>
      <c r="I481" s="5">
        <f t="shared" si="157"/>
        <v>996.63599999999997</v>
      </c>
      <c r="J481" s="25">
        <f t="shared" si="158"/>
        <v>9.2068672824999993</v>
      </c>
      <c r="K481" s="23">
        <f t="shared" si="159"/>
        <v>5.7931327174999998</v>
      </c>
      <c r="L481" s="5">
        <f t="shared" si="160"/>
        <v>172.03748793624999</v>
      </c>
      <c r="M481" s="24">
        <f t="shared" si="161"/>
        <v>577.22884233695902</v>
      </c>
      <c r="N481" s="16">
        <f t="shared" si="162"/>
        <v>0.61379115216666702</v>
      </c>
      <c r="O481" s="17">
        <f t="shared" si="163"/>
        <v>0.951376999272593</v>
      </c>
    </row>
    <row r="482" ht="14.25">
      <c r="A482" s="13">
        <v>46.799999999999997</v>
      </c>
      <c r="B482" s="13">
        <v>10.144</v>
      </c>
      <c r="C482" s="18">
        <v>99630</v>
      </c>
      <c r="G482" s="19">
        <f t="shared" si="164"/>
        <v>15</v>
      </c>
      <c r="H482" s="19">
        <f t="shared" si="165"/>
        <v>9.1999999999999993</v>
      </c>
      <c r="I482" s="5">
        <f t="shared" si="157"/>
        <v>996.63599999999997</v>
      </c>
      <c r="J482" s="25">
        <f t="shared" si="158"/>
        <v>9.2240663949999995</v>
      </c>
      <c r="K482" s="23">
        <f t="shared" si="159"/>
        <v>5.7759336049999996</v>
      </c>
      <c r="L482" s="5">
        <f t="shared" si="160"/>
        <v>172.54976738950899</v>
      </c>
      <c r="M482" s="24">
        <f t="shared" si="161"/>
        <v>577.39863407116604</v>
      </c>
      <c r="N482" s="16">
        <f t="shared" si="162"/>
        <v>0.61493775966666697</v>
      </c>
      <c r="O482" s="17">
        <f t="shared" si="163"/>
        <v>0.95435029455697695</v>
      </c>
    </row>
    <row r="483" ht="14.25">
      <c r="A483" s="13">
        <v>46.899999999999999</v>
      </c>
      <c r="B483" s="13">
        <v>10.1647</v>
      </c>
      <c r="C483" s="18">
        <v>100060</v>
      </c>
      <c r="G483" s="19">
        <f t="shared" si="164"/>
        <v>15</v>
      </c>
      <c r="H483" s="19">
        <f t="shared" si="165"/>
        <v>9.1999999999999993</v>
      </c>
      <c r="I483" s="5">
        <f t="shared" si="157"/>
        <v>996.63599999999997</v>
      </c>
      <c r="J483" s="25">
        <f t="shared" si="158"/>
        <v>9.2407959900000005</v>
      </c>
      <c r="K483" s="23">
        <f t="shared" si="159"/>
        <v>5.7592040100000004</v>
      </c>
      <c r="L483" s="5">
        <f t="shared" si="160"/>
        <v>173.05099771938799</v>
      </c>
      <c r="M483" s="24">
        <f t="shared" si="161"/>
        <v>578.211055230395</v>
      </c>
      <c r="N483" s="16">
        <f t="shared" si="162"/>
        <v>0.61605306599999998</v>
      </c>
      <c r="O483" s="17">
        <f t="shared" si="163"/>
        <v>0.95725092865223604</v>
      </c>
    </row>
    <row r="484" ht="14.25">
      <c r="A484" s="13">
        <v>47</v>
      </c>
      <c r="B484" s="13">
        <v>10.184900000000001</v>
      </c>
      <c r="C484" s="18">
        <v>100383</v>
      </c>
      <c r="G484" s="19">
        <f t="shared" si="164"/>
        <v>15</v>
      </c>
      <c r="H484" s="19">
        <f t="shared" si="165"/>
        <v>9.1999999999999993</v>
      </c>
      <c r="I484" s="5">
        <f t="shared" ref="I484:I547" si="166">(3.14*POWER(H484,2)*0.25*G484)</f>
        <v>996.63599999999997</v>
      </c>
      <c r="J484" s="25">
        <f t="shared" ref="J484:J547" si="167">B484-C484/(2*10^5/1.8467)</f>
        <v>9.2580135694999992</v>
      </c>
      <c r="K484" s="23">
        <f t="shared" ref="K484:K547" si="168">G484-J484</f>
        <v>5.7419864304999999</v>
      </c>
      <c r="L484" s="5">
        <f t="shared" ref="L484:L547" si="169">I484/K484</f>
        <v>173.56989816383401</v>
      </c>
      <c r="M484" s="24">
        <f t="shared" ref="M484:M547" si="170">C484/L484</f>
        <v>578.34337095276703</v>
      </c>
      <c r="N484" s="16">
        <f t="shared" ref="N484:N547" si="171">J484/G484</f>
        <v>0.61720090463333299</v>
      </c>
      <c r="O484" s="17">
        <f t="shared" ref="O484:O547" si="172">LN(L484/(3.14*H484^2/4))</f>
        <v>0.960244982607106</v>
      </c>
    </row>
    <row r="485" ht="14.25">
      <c r="A485" s="13">
        <v>47.100000000000001</v>
      </c>
      <c r="B485" s="13">
        <v>10.2058</v>
      </c>
      <c r="C485" s="18">
        <v>100764</v>
      </c>
      <c r="G485" s="19">
        <f t="shared" si="164"/>
        <v>15</v>
      </c>
      <c r="H485" s="19">
        <f t="shared" si="165"/>
        <v>9.1999999999999993</v>
      </c>
      <c r="I485" s="5">
        <f t="shared" si="166"/>
        <v>996.63599999999997</v>
      </c>
      <c r="J485" s="25">
        <f t="shared" si="167"/>
        <v>9.275395606</v>
      </c>
      <c r="K485" s="23">
        <f t="shared" si="168"/>
        <v>5.724604394</v>
      </c>
      <c r="L485" s="5">
        <f t="shared" si="169"/>
        <v>174.09692118543299</v>
      </c>
      <c r="M485" s="24">
        <f t="shared" si="170"/>
        <v>578.78105663152496</v>
      </c>
      <c r="N485" s="16">
        <f t="shared" si="171"/>
        <v>0.61835970706666699</v>
      </c>
      <c r="O485" s="17">
        <f t="shared" si="172"/>
        <v>0.96327675553424097</v>
      </c>
    </row>
    <row r="486" ht="14.25">
      <c r="A486" s="13">
        <v>47.200000000000003</v>
      </c>
      <c r="B486" s="13">
        <v>10.226900000000001</v>
      </c>
      <c r="C486" s="18">
        <v>101203</v>
      </c>
      <c r="G486" s="19">
        <f t="shared" si="164"/>
        <v>15</v>
      </c>
      <c r="H486" s="19">
        <f t="shared" si="165"/>
        <v>9.1999999999999993</v>
      </c>
      <c r="I486" s="5">
        <f t="shared" si="166"/>
        <v>996.63599999999997</v>
      </c>
      <c r="J486" s="25">
        <f t="shared" si="167"/>
        <v>9.2924420995000006</v>
      </c>
      <c r="K486" s="23">
        <f t="shared" si="168"/>
        <v>5.7075579005000003</v>
      </c>
      <c r="L486" s="5">
        <f t="shared" si="169"/>
        <v>174.616888233879</v>
      </c>
      <c r="M486" s="24">
        <f t="shared" si="170"/>
        <v>579.57166127282301</v>
      </c>
      <c r="N486" s="16">
        <f t="shared" si="171"/>
        <v>0.61949613996666697</v>
      </c>
      <c r="O486" s="17">
        <f t="shared" si="172"/>
        <v>0.96625895709760001</v>
      </c>
    </row>
    <row r="487" ht="14.25">
      <c r="A487" s="13">
        <v>47.299999999999997</v>
      </c>
      <c r="B487" s="13">
        <v>10.2475</v>
      </c>
      <c r="C487" s="18">
        <v>101562</v>
      </c>
      <c r="G487" s="19">
        <f t="shared" si="164"/>
        <v>15</v>
      </c>
      <c r="H487" s="19">
        <f t="shared" si="165"/>
        <v>9.1999999999999993</v>
      </c>
      <c r="I487" s="5">
        <f t="shared" si="166"/>
        <v>996.63599999999997</v>
      </c>
      <c r="J487" s="25">
        <f t="shared" si="167"/>
        <v>9.309727273</v>
      </c>
      <c r="K487" s="23">
        <f t="shared" si="168"/>
        <v>5.690272727</v>
      </c>
      <c r="L487" s="5">
        <f t="shared" si="169"/>
        <v>175.14731680100701</v>
      </c>
      <c r="M487" s="24">
        <f t="shared" si="170"/>
        <v>579.86614842286895</v>
      </c>
      <c r="N487" s="16">
        <f t="shared" si="171"/>
        <v>0.62064848486666702</v>
      </c>
      <c r="O487" s="17">
        <f t="shared" si="172"/>
        <v>0.96929202318116203</v>
      </c>
    </row>
    <row r="488" ht="14.25">
      <c r="A488" s="13">
        <v>47.399999999999999</v>
      </c>
      <c r="B488" s="13">
        <v>10.2682</v>
      </c>
      <c r="C488" s="18">
        <v>101935</v>
      </c>
      <c r="G488" s="19">
        <f t="shared" si="164"/>
        <v>15</v>
      </c>
      <c r="H488" s="19">
        <f t="shared" si="165"/>
        <v>9.1999999999999993</v>
      </c>
      <c r="I488" s="5">
        <f t="shared" si="166"/>
        <v>996.63599999999997</v>
      </c>
      <c r="J488" s="25">
        <f t="shared" si="167"/>
        <v>9.3269831775000007</v>
      </c>
      <c r="K488" s="23">
        <f t="shared" si="168"/>
        <v>5.6730168225000002</v>
      </c>
      <c r="L488" s="5">
        <f t="shared" si="169"/>
        <v>175.68007132416699</v>
      </c>
      <c r="M488" s="24">
        <f t="shared" si="170"/>
        <v>580.23086643622901</v>
      </c>
      <c r="N488" s="16">
        <f t="shared" si="171"/>
        <v>0.62179887850000004</v>
      </c>
      <c r="O488" s="17">
        <f t="shared" si="172"/>
        <v>0.97232915739993497</v>
      </c>
    </row>
    <row r="489" ht="14.25">
      <c r="A489" s="13">
        <v>47.5</v>
      </c>
      <c r="B489" s="13">
        <v>10.2883</v>
      </c>
      <c r="C489" s="18">
        <v>102331</v>
      </c>
      <c r="G489" s="19">
        <f t="shared" si="164"/>
        <v>15</v>
      </c>
      <c r="H489" s="19">
        <f t="shared" si="165"/>
        <v>9.1999999999999993</v>
      </c>
      <c r="I489" s="5">
        <f t="shared" si="166"/>
        <v>996.63599999999997</v>
      </c>
      <c r="J489" s="25">
        <f t="shared" si="167"/>
        <v>9.3434267114999994</v>
      </c>
      <c r="K489" s="23">
        <f t="shared" si="168"/>
        <v>5.6565732884999997</v>
      </c>
      <c r="L489" s="5">
        <f t="shared" si="169"/>
        <v>176.19076942328201</v>
      </c>
      <c r="M489" s="24">
        <f t="shared" si="170"/>
        <v>580.79660095109296</v>
      </c>
      <c r="N489" s="16">
        <f t="shared" si="171"/>
        <v>0.62289511409999998</v>
      </c>
      <c r="O489" s="17">
        <f t="shared" si="172"/>
        <v>0.97523191829155098</v>
      </c>
    </row>
    <row r="490" ht="14.25">
      <c r="A490" s="13">
        <v>47.600000000000001</v>
      </c>
      <c r="B490" s="13">
        <v>10.3089</v>
      </c>
      <c r="C490" s="18">
        <v>102706</v>
      </c>
      <c r="G490" s="19">
        <f t="shared" si="164"/>
        <v>15</v>
      </c>
      <c r="H490" s="19">
        <f t="shared" si="165"/>
        <v>9.1999999999999993</v>
      </c>
      <c r="I490" s="5">
        <f t="shared" si="166"/>
        <v>996.63599999999997</v>
      </c>
      <c r="J490" s="25">
        <f t="shared" si="167"/>
        <v>9.360564149</v>
      </c>
      <c r="K490" s="23">
        <f t="shared" si="168"/>
        <v>5.639435851</v>
      </c>
      <c r="L490" s="5">
        <f t="shared" si="169"/>
        <v>176.72618792592101</v>
      </c>
      <c r="M490" s="24">
        <f t="shared" si="170"/>
        <v>581.15891710996402</v>
      </c>
      <c r="N490" s="16">
        <f t="shared" si="171"/>
        <v>0.62403760993333302</v>
      </c>
      <c r="O490" s="17">
        <f t="shared" si="172"/>
        <v>0.97826616701365798</v>
      </c>
    </row>
    <row r="491" ht="14.25">
      <c r="A491" s="13">
        <v>47.700000000000003</v>
      </c>
      <c r="B491" s="13">
        <v>10.329499999999999</v>
      </c>
      <c r="C491" s="18">
        <v>103137</v>
      </c>
      <c r="G491" s="19">
        <f t="shared" si="164"/>
        <v>15</v>
      </c>
      <c r="H491" s="19">
        <f t="shared" si="165"/>
        <v>9.1999999999999993</v>
      </c>
      <c r="I491" s="5">
        <f t="shared" si="166"/>
        <v>996.63599999999997</v>
      </c>
      <c r="J491" s="25">
        <f t="shared" si="167"/>
        <v>9.3771845104999993</v>
      </c>
      <c r="K491" s="23">
        <f t="shared" si="168"/>
        <v>5.6228154894999998</v>
      </c>
      <c r="L491" s="5">
        <f t="shared" si="169"/>
        <v>177.24856913073299</v>
      </c>
      <c r="M491" s="24">
        <f t="shared" si="170"/>
        <v>581.87775791819899</v>
      </c>
      <c r="N491" s="16">
        <f t="shared" si="171"/>
        <v>0.62514563403333301</v>
      </c>
      <c r="O491" s="17">
        <f t="shared" si="172"/>
        <v>0.98121768586422198</v>
      </c>
    </row>
    <row r="492" ht="14.25">
      <c r="A492" s="13">
        <v>47.799999999999997</v>
      </c>
      <c r="B492" s="13">
        <v>10.349299999999999</v>
      </c>
      <c r="C492" s="18">
        <v>103491</v>
      </c>
      <c r="G492" s="19">
        <f t="shared" si="164"/>
        <v>15</v>
      </c>
      <c r="H492" s="19">
        <f t="shared" si="165"/>
        <v>9.1999999999999993</v>
      </c>
      <c r="I492" s="5">
        <f t="shared" si="166"/>
        <v>996.63599999999997</v>
      </c>
      <c r="J492" s="25">
        <f t="shared" si="167"/>
        <v>9.3937158514999997</v>
      </c>
      <c r="K492" s="23">
        <f t="shared" si="168"/>
        <v>5.6062841485000003</v>
      </c>
      <c r="L492" s="5">
        <f t="shared" si="169"/>
        <v>177.771224861419</v>
      </c>
      <c r="M492" s="24">
        <f t="shared" si="170"/>
        <v>582.15833344612599</v>
      </c>
      <c r="N492" s="16">
        <f t="shared" si="171"/>
        <v>0.62624772343333301</v>
      </c>
      <c r="O492" s="17">
        <f t="shared" si="172"/>
        <v>0.98416206314751997</v>
      </c>
    </row>
    <row r="493" ht="14.25">
      <c r="A493" s="13">
        <v>47.899999999999999</v>
      </c>
      <c r="B493" s="13">
        <v>10.369899999999999</v>
      </c>
      <c r="C493" s="18">
        <v>103905</v>
      </c>
      <c r="G493" s="19">
        <f t="shared" si="164"/>
        <v>15</v>
      </c>
      <c r="H493" s="19">
        <f t="shared" si="165"/>
        <v>9.1999999999999993</v>
      </c>
      <c r="I493" s="5">
        <f t="shared" si="166"/>
        <v>996.63599999999997</v>
      </c>
      <c r="J493" s="25">
        <f t="shared" si="167"/>
        <v>9.4104931824999998</v>
      </c>
      <c r="K493" s="23">
        <f t="shared" si="168"/>
        <v>5.5895068175000002</v>
      </c>
      <c r="L493" s="5">
        <f t="shared" si="169"/>
        <v>178.304818750675</v>
      </c>
      <c r="M493" s="24">
        <f t="shared" si="170"/>
        <v>582.73803662755302</v>
      </c>
      <c r="N493" s="16">
        <f t="shared" si="171"/>
        <v>0.62736621216666699</v>
      </c>
      <c r="O493" s="17">
        <f t="shared" si="172"/>
        <v>0.98715914367706303</v>
      </c>
    </row>
    <row r="494" ht="14.25">
      <c r="A494" s="13">
        <v>48</v>
      </c>
      <c r="B494" s="13">
        <v>10.391299999999999</v>
      </c>
      <c r="C494" s="18">
        <v>104335</v>
      </c>
      <c r="G494" s="19">
        <f t="shared" si="164"/>
        <v>15</v>
      </c>
      <c r="H494" s="19">
        <f t="shared" si="165"/>
        <v>9.1999999999999993</v>
      </c>
      <c r="I494" s="5">
        <f t="shared" si="166"/>
        <v>996.63599999999997</v>
      </c>
      <c r="J494" s="25">
        <f t="shared" si="167"/>
        <v>9.4279227774999992</v>
      </c>
      <c r="K494" s="23">
        <f t="shared" si="168"/>
        <v>5.5720772224999999</v>
      </c>
      <c r="L494" s="5">
        <f t="shared" si="169"/>
        <v>178.86256062202301</v>
      </c>
      <c r="M494" s="24">
        <f t="shared" si="170"/>
        <v>583.32498224982601</v>
      </c>
      <c r="N494" s="16">
        <f t="shared" si="171"/>
        <v>0.62852818516666698</v>
      </c>
      <c r="O494" s="17">
        <f t="shared" si="172"/>
        <v>0.99028228625340697</v>
      </c>
    </row>
    <row r="495" ht="14.25">
      <c r="A495" s="13">
        <v>48.100000000000001</v>
      </c>
      <c r="B495" s="13">
        <v>10.412100000000001</v>
      </c>
      <c r="C495" s="18">
        <v>104735</v>
      </c>
      <c r="G495" s="19">
        <f t="shared" si="164"/>
        <v>15</v>
      </c>
      <c r="H495" s="19">
        <f t="shared" si="165"/>
        <v>9.1999999999999993</v>
      </c>
      <c r="I495" s="5">
        <f t="shared" si="166"/>
        <v>996.63599999999997</v>
      </c>
      <c r="J495" s="25">
        <f t="shared" si="167"/>
        <v>9.4450293774999992</v>
      </c>
      <c r="K495" s="23">
        <f t="shared" si="168"/>
        <v>5.5549706225</v>
      </c>
      <c r="L495" s="5">
        <f t="shared" si="169"/>
        <v>179.41337006593699</v>
      </c>
      <c r="M495" s="24">
        <f t="shared" si="170"/>
        <v>583.76362899547803</v>
      </c>
      <c r="N495" s="16">
        <f t="shared" si="171"/>
        <v>0.629668625166667</v>
      </c>
      <c r="O495" s="17">
        <f t="shared" si="172"/>
        <v>0.99335706650344902</v>
      </c>
    </row>
    <row r="496" ht="14.25">
      <c r="A496" s="13">
        <v>48.200000000000003</v>
      </c>
      <c r="B496" s="13">
        <v>10.4328</v>
      </c>
      <c r="C496" s="18">
        <v>105217</v>
      </c>
      <c r="G496" s="19">
        <f t="shared" si="164"/>
        <v>15</v>
      </c>
      <c r="H496" s="19">
        <f t="shared" si="165"/>
        <v>9.1999999999999993</v>
      </c>
      <c r="I496" s="5">
        <f t="shared" si="166"/>
        <v>996.63599999999997</v>
      </c>
      <c r="J496" s="25">
        <f t="shared" si="167"/>
        <v>9.4612788304999995</v>
      </c>
      <c r="K496" s="23">
        <f t="shared" si="168"/>
        <v>5.5387211694999996</v>
      </c>
      <c r="L496" s="5">
        <f t="shared" si="169"/>
        <v>179.939731483174</v>
      </c>
      <c r="M496" s="24">
        <f t="shared" si="170"/>
        <v>584.73467273034703</v>
      </c>
      <c r="N496" s="16">
        <f t="shared" si="171"/>
        <v>0.63075192203333297</v>
      </c>
      <c r="O496" s="17">
        <f t="shared" si="172"/>
        <v>0.99628656282003303</v>
      </c>
    </row>
    <row r="497" ht="14.25">
      <c r="A497" s="13">
        <v>48.299999999999997</v>
      </c>
      <c r="B497" s="13">
        <v>10.4534</v>
      </c>
      <c r="C497" s="18">
        <v>105638</v>
      </c>
      <c r="G497" s="19">
        <f t="shared" si="164"/>
        <v>15</v>
      </c>
      <c r="H497" s="19">
        <f t="shared" si="165"/>
        <v>9.1999999999999993</v>
      </c>
      <c r="I497" s="5">
        <f t="shared" si="166"/>
        <v>996.63599999999997</v>
      </c>
      <c r="J497" s="25">
        <f t="shared" si="167"/>
        <v>9.4779915270000004</v>
      </c>
      <c r="K497" s="23">
        <f t="shared" si="168"/>
        <v>5.5220084729999996</v>
      </c>
      <c r="L497" s="5">
        <f t="shared" si="169"/>
        <v>180.484330089872</v>
      </c>
      <c r="M497" s="24">
        <f t="shared" si="170"/>
        <v>585.30288999270999</v>
      </c>
      <c r="N497" s="16">
        <f t="shared" si="171"/>
        <v>0.63186610180000002</v>
      </c>
      <c r="O497" s="17">
        <f t="shared" si="172"/>
        <v>0.99930855318760103</v>
      </c>
    </row>
    <row r="498" ht="14.25">
      <c r="A498" s="13">
        <v>48.399999999999999</v>
      </c>
      <c r="B498" s="13">
        <v>10.5245</v>
      </c>
      <c r="C498" s="18">
        <v>107048</v>
      </c>
      <c r="G498" s="19">
        <f t="shared" si="164"/>
        <v>15</v>
      </c>
      <c r="H498" s="19">
        <f t="shared" si="165"/>
        <v>9.1999999999999993</v>
      </c>
      <c r="I498" s="5">
        <f t="shared" si="166"/>
        <v>996.63599999999997</v>
      </c>
      <c r="J498" s="25">
        <f t="shared" si="167"/>
        <v>9.5360722920000001</v>
      </c>
      <c r="K498" s="23">
        <f t="shared" si="168"/>
        <v>5.4639277079999999</v>
      </c>
      <c r="L498" s="5">
        <f t="shared" si="169"/>
        <v>182.40285253788699</v>
      </c>
      <c r="M498" s="24">
        <f t="shared" si="170"/>
        <v>586.87678679676799</v>
      </c>
      <c r="N498" s="16">
        <f t="shared" si="171"/>
        <v>0.63573815280000001</v>
      </c>
      <c r="O498" s="17">
        <f t="shared" si="172"/>
        <v>1.0098823095215399</v>
      </c>
    </row>
    <row r="499" ht="14.25">
      <c r="A499" s="13">
        <v>48.5</v>
      </c>
      <c r="B499" s="13">
        <v>10.5459</v>
      </c>
      <c r="C499" s="18">
        <v>107471</v>
      </c>
      <c r="G499" s="19">
        <f t="shared" si="164"/>
        <v>15</v>
      </c>
      <c r="H499" s="19">
        <f t="shared" si="165"/>
        <v>9.1999999999999993</v>
      </c>
      <c r="I499" s="5">
        <f t="shared" si="166"/>
        <v>996.63599999999997</v>
      </c>
      <c r="J499" s="25">
        <f t="shared" si="167"/>
        <v>9.5535665215000005</v>
      </c>
      <c r="K499" s="23">
        <f t="shared" si="168"/>
        <v>5.4464334785000004</v>
      </c>
      <c r="L499" s="5">
        <f t="shared" si="169"/>
        <v>182.988740050578</v>
      </c>
      <c r="M499" s="24">
        <f t="shared" si="170"/>
        <v>587.30936105847502</v>
      </c>
      <c r="N499" s="16">
        <f t="shared" si="171"/>
        <v>0.63690443476666703</v>
      </c>
      <c r="O499" s="17">
        <f t="shared" si="172"/>
        <v>1.01308921425986</v>
      </c>
    </row>
    <row r="500" ht="14.25">
      <c r="A500" s="13">
        <v>48.600000000000001</v>
      </c>
      <c r="B500" s="13">
        <v>10.566700000000001</v>
      </c>
      <c r="C500" s="18">
        <v>107908</v>
      </c>
      <c r="G500" s="19">
        <f t="shared" si="164"/>
        <v>15</v>
      </c>
      <c r="H500" s="19">
        <f t="shared" si="165"/>
        <v>9.1999999999999993</v>
      </c>
      <c r="I500" s="5">
        <f t="shared" si="166"/>
        <v>996.63599999999997</v>
      </c>
      <c r="J500" s="25">
        <f t="shared" si="167"/>
        <v>9.5703314820000003</v>
      </c>
      <c r="K500" s="23">
        <f t="shared" si="168"/>
        <v>5.4296685179999997</v>
      </c>
      <c r="L500" s="5">
        <f t="shared" si="169"/>
        <v>183.553746733531</v>
      </c>
      <c r="M500" s="24">
        <f t="shared" si="170"/>
        <v>587.88230651947595</v>
      </c>
      <c r="N500" s="16">
        <f t="shared" si="171"/>
        <v>0.63802209880000005</v>
      </c>
      <c r="O500" s="17">
        <f t="shared" si="172"/>
        <v>1.0161721154286101</v>
      </c>
    </row>
    <row r="501" ht="14.25">
      <c r="A501" s="13">
        <v>48.700000000000003</v>
      </c>
      <c r="B501" s="13">
        <v>10.5875</v>
      </c>
      <c r="C501" s="18">
        <v>108348</v>
      </c>
      <c r="G501" s="19">
        <f t="shared" si="164"/>
        <v>15</v>
      </c>
      <c r="H501" s="19">
        <f t="shared" si="165"/>
        <v>9.1999999999999993</v>
      </c>
      <c r="I501" s="5">
        <f t="shared" si="166"/>
        <v>996.63599999999997</v>
      </c>
      <c r="J501" s="25">
        <f t="shared" si="167"/>
        <v>9.5870687419999996</v>
      </c>
      <c r="K501" s="23">
        <f t="shared" si="168"/>
        <v>5.4129312580000004</v>
      </c>
      <c r="L501" s="5">
        <f t="shared" si="169"/>
        <v>184.121311078361</v>
      </c>
      <c r="M501" s="24">
        <f t="shared" si="170"/>
        <v>588.45985489364602</v>
      </c>
      <c r="N501" s="16">
        <f t="shared" si="171"/>
        <v>0.63913791613333304</v>
      </c>
      <c r="O501" s="17">
        <f t="shared" si="172"/>
        <v>1.0192594327953099</v>
      </c>
    </row>
    <row r="502" ht="14.25">
      <c r="A502" s="13">
        <v>48.799999999999997</v>
      </c>
      <c r="B502" s="13">
        <v>10.6082</v>
      </c>
      <c r="C502" s="18">
        <v>108770</v>
      </c>
      <c r="G502" s="19">
        <f t="shared" si="164"/>
        <v>15</v>
      </c>
      <c r="H502" s="19">
        <f t="shared" si="165"/>
        <v>9.1999999999999993</v>
      </c>
      <c r="I502" s="5">
        <f t="shared" si="166"/>
        <v>996.63599999999997</v>
      </c>
      <c r="J502" s="25">
        <f t="shared" si="167"/>
        <v>9.6038722050000001</v>
      </c>
      <c r="K502" s="23">
        <f t="shared" si="168"/>
        <v>5.3961277949999999</v>
      </c>
      <c r="L502" s="5">
        <f t="shared" si="169"/>
        <v>184.694662147081</v>
      </c>
      <c r="M502" s="24">
        <f t="shared" si="170"/>
        <v>588.91794021302701</v>
      </c>
      <c r="N502" s="16">
        <f t="shared" si="171"/>
        <v>0.64025814700000006</v>
      </c>
      <c r="O502" s="17">
        <f t="shared" si="172"/>
        <v>1.02236857975323</v>
      </c>
    </row>
    <row r="503" ht="14.25">
      <c r="A503" s="13">
        <v>48.899999999999999</v>
      </c>
      <c r="B503" s="13">
        <v>10.6289</v>
      </c>
      <c r="C503" s="18">
        <v>109217</v>
      </c>
      <c r="G503" s="19">
        <f t="shared" si="164"/>
        <v>15</v>
      </c>
      <c r="H503" s="19">
        <f t="shared" si="165"/>
        <v>9.1999999999999993</v>
      </c>
      <c r="I503" s="5">
        <f t="shared" si="166"/>
        <v>996.63599999999997</v>
      </c>
      <c r="J503" s="25">
        <f t="shared" si="167"/>
        <v>9.6204448305000003</v>
      </c>
      <c r="K503" s="23">
        <f t="shared" si="168"/>
        <v>5.3795551694999997</v>
      </c>
      <c r="L503" s="5">
        <f t="shared" si="169"/>
        <v>185.26364515239899</v>
      </c>
      <c r="M503" s="24">
        <f t="shared" si="170"/>
        <v>589.52202905301601</v>
      </c>
      <c r="N503" s="16">
        <f t="shared" si="171"/>
        <v>0.64136298869999997</v>
      </c>
      <c r="O503" s="17">
        <f t="shared" si="172"/>
        <v>1.0254445125959499</v>
      </c>
    </row>
    <row r="504" ht="14.25">
      <c r="A504" s="13">
        <v>49</v>
      </c>
      <c r="B504" s="13">
        <v>10.649800000000001</v>
      </c>
      <c r="C504" s="18">
        <v>109661</v>
      </c>
      <c r="G504" s="19">
        <f t="shared" si="164"/>
        <v>15</v>
      </c>
      <c r="H504" s="19">
        <f t="shared" si="165"/>
        <v>9.1999999999999993</v>
      </c>
      <c r="I504" s="5">
        <f t="shared" si="166"/>
        <v>996.63599999999997</v>
      </c>
      <c r="J504" s="25">
        <f t="shared" si="167"/>
        <v>9.6372451565000006</v>
      </c>
      <c r="K504" s="23">
        <f t="shared" si="168"/>
        <v>5.3627548435000003</v>
      </c>
      <c r="L504" s="5">
        <f t="shared" si="169"/>
        <v>185.84403521783</v>
      </c>
      <c r="M504" s="24">
        <f t="shared" si="170"/>
        <v>590.07005455658202</v>
      </c>
      <c r="N504" s="16">
        <f t="shared" si="171"/>
        <v>0.642483010433333</v>
      </c>
      <c r="O504" s="17">
        <f t="shared" si="172"/>
        <v>1.0285723947138701</v>
      </c>
    </row>
    <row r="505" ht="14.25">
      <c r="A505" s="13">
        <v>49.100000000000001</v>
      </c>
      <c r="B505" s="13">
        <v>10.670400000000001</v>
      </c>
      <c r="C505" s="18">
        <v>110103</v>
      </c>
      <c r="G505" s="19">
        <f t="shared" si="164"/>
        <v>15</v>
      </c>
      <c r="H505" s="19">
        <f t="shared" si="165"/>
        <v>9.1999999999999993</v>
      </c>
      <c r="I505" s="5">
        <f t="shared" si="166"/>
        <v>996.63599999999997</v>
      </c>
      <c r="J505" s="25">
        <f t="shared" si="167"/>
        <v>9.6537639495000001</v>
      </c>
      <c r="K505" s="23">
        <f t="shared" si="168"/>
        <v>5.3462360504999999</v>
      </c>
      <c r="L505" s="5">
        <f t="shared" si="169"/>
        <v>186.41825586933999</v>
      </c>
      <c r="M505" s="24">
        <f t="shared" si="170"/>
        <v>590.62348527265897</v>
      </c>
      <c r="N505" s="16">
        <f t="shared" si="171"/>
        <v>0.64358426329999996</v>
      </c>
      <c r="O505" s="17">
        <f t="shared" si="172"/>
        <v>1.0316574297587</v>
      </c>
    </row>
    <row r="506" ht="14.25">
      <c r="A506" s="13">
        <v>49.200000000000003</v>
      </c>
      <c r="B506" s="13">
        <v>10.691000000000001</v>
      </c>
      <c r="C506" s="18">
        <v>110521</v>
      </c>
      <c r="G506" s="19">
        <f t="shared" si="164"/>
        <v>15</v>
      </c>
      <c r="H506" s="19">
        <f t="shared" si="165"/>
        <v>9.1999999999999993</v>
      </c>
      <c r="I506" s="5">
        <f t="shared" si="166"/>
        <v>996.63599999999997</v>
      </c>
      <c r="J506" s="25">
        <f t="shared" si="167"/>
        <v>9.6705043464999996</v>
      </c>
      <c r="K506" s="23">
        <f t="shared" si="168"/>
        <v>5.3294956535000004</v>
      </c>
      <c r="L506" s="5">
        <f t="shared" si="169"/>
        <v>187.0038113917</v>
      </c>
      <c r="M506" s="24">
        <f t="shared" si="170"/>
        <v>591.00934455555796</v>
      </c>
      <c r="N506" s="16">
        <f t="shared" si="171"/>
        <v>0.64470028976666705</v>
      </c>
      <c r="O506" s="17">
        <f t="shared" si="172"/>
        <v>1.0347935915104201</v>
      </c>
    </row>
    <row r="507" ht="14.25">
      <c r="A507" s="13">
        <v>49.299999999999997</v>
      </c>
      <c r="B507" s="13">
        <v>10.712199999999999</v>
      </c>
      <c r="C507" s="18">
        <v>110995</v>
      </c>
      <c r="G507" s="19">
        <f t="shared" si="164"/>
        <v>15</v>
      </c>
      <c r="H507" s="19">
        <f t="shared" si="165"/>
        <v>9.1999999999999993</v>
      </c>
      <c r="I507" s="5">
        <f t="shared" si="166"/>
        <v>996.63599999999997</v>
      </c>
      <c r="J507" s="25">
        <f t="shared" si="167"/>
        <v>9.6873276675</v>
      </c>
      <c r="K507" s="23">
        <f t="shared" si="168"/>
        <v>5.3126723325</v>
      </c>
      <c r="L507" s="5">
        <f t="shared" si="169"/>
        <v>187.59598515103801</v>
      </c>
      <c r="M507" s="24">
        <f t="shared" si="170"/>
        <v>591.67044492255695</v>
      </c>
      <c r="N507" s="16">
        <f t="shared" si="171"/>
        <v>0.64582184450000002</v>
      </c>
      <c r="O507" s="17">
        <f t="shared" si="172"/>
        <v>1.0379552283189899</v>
      </c>
    </row>
    <row r="508" ht="14.25">
      <c r="A508" s="13">
        <v>49.399999999999999</v>
      </c>
      <c r="B508" s="13">
        <v>10.732900000000001</v>
      </c>
      <c r="C508" s="18">
        <v>111429</v>
      </c>
      <c r="G508" s="19">
        <f t="shared" si="164"/>
        <v>15</v>
      </c>
      <c r="H508" s="19">
        <f t="shared" si="165"/>
        <v>9.1999999999999993</v>
      </c>
      <c r="I508" s="5">
        <f t="shared" si="166"/>
        <v>996.63599999999997</v>
      </c>
      <c r="J508" s="25">
        <f t="shared" si="167"/>
        <v>9.7040203285000004</v>
      </c>
      <c r="K508" s="23">
        <f t="shared" si="168"/>
        <v>5.2959796714999996</v>
      </c>
      <c r="L508" s="5">
        <f t="shared" si="169"/>
        <v>188.187278241142</v>
      </c>
      <c r="M508" s="24">
        <f t="shared" si="170"/>
        <v>592.11760243014896</v>
      </c>
      <c r="N508" s="16">
        <f t="shared" si="171"/>
        <v>0.64693468856666703</v>
      </c>
      <c r="O508" s="17">
        <f t="shared" si="172"/>
        <v>1.04110222093786</v>
      </c>
    </row>
    <row r="509" ht="14.25">
      <c r="A509" s="13">
        <v>49.5</v>
      </c>
      <c r="B509" s="13">
        <v>10.7536</v>
      </c>
      <c r="C509" s="18">
        <v>111899</v>
      </c>
      <c r="G509" s="19">
        <f t="shared" si="164"/>
        <v>15</v>
      </c>
      <c r="H509" s="19">
        <f t="shared" si="165"/>
        <v>9.1999999999999993</v>
      </c>
      <c r="I509" s="5">
        <f t="shared" si="166"/>
        <v>996.63599999999997</v>
      </c>
      <c r="J509" s="25">
        <f t="shared" si="167"/>
        <v>9.7203805835000008</v>
      </c>
      <c r="K509" s="23">
        <f t="shared" si="168"/>
        <v>5.2796194165000001</v>
      </c>
      <c r="L509" s="5">
        <f t="shared" si="169"/>
        <v>188.77042479336399</v>
      </c>
      <c r="M509" s="24">
        <f t="shared" si="170"/>
        <v>592.77823908320897</v>
      </c>
      <c r="N509" s="16">
        <f t="shared" si="171"/>
        <v>0.64802537223333301</v>
      </c>
      <c r="O509" s="17">
        <f t="shared" si="172"/>
        <v>1.04419618619028</v>
      </c>
    </row>
    <row r="510" ht="14.25">
      <c r="A510" s="13">
        <v>49.600000000000001</v>
      </c>
      <c r="B510" s="13">
        <v>10.7743</v>
      </c>
      <c r="C510" s="18">
        <v>112357</v>
      </c>
      <c r="G510" s="19">
        <f t="shared" si="164"/>
        <v>15</v>
      </c>
      <c r="H510" s="19">
        <f t="shared" si="165"/>
        <v>9.1999999999999993</v>
      </c>
      <c r="I510" s="5">
        <f t="shared" si="166"/>
        <v>996.63599999999997</v>
      </c>
      <c r="J510" s="25">
        <f t="shared" si="167"/>
        <v>9.7368516404999994</v>
      </c>
      <c r="K510" s="23">
        <f t="shared" si="168"/>
        <v>5.2631483594999997</v>
      </c>
      <c r="L510" s="5">
        <f t="shared" si="169"/>
        <v>189.361183064709</v>
      </c>
      <c r="M510" s="24">
        <f t="shared" si="170"/>
        <v>593.34758149248205</v>
      </c>
      <c r="N510" s="16">
        <f t="shared" si="171"/>
        <v>0.6491234427</v>
      </c>
      <c r="O510" s="17">
        <f t="shared" si="172"/>
        <v>1.0473208059771999</v>
      </c>
    </row>
    <row r="511" ht="14.25">
      <c r="A511" s="13">
        <v>49.700000000000003</v>
      </c>
      <c r="B511" s="13">
        <v>10.795</v>
      </c>
      <c r="C511" s="18">
        <v>112820</v>
      </c>
      <c r="G511" s="19">
        <f t="shared" si="164"/>
        <v>15</v>
      </c>
      <c r="H511" s="19">
        <f t="shared" si="165"/>
        <v>9.1999999999999993</v>
      </c>
      <c r="I511" s="5">
        <f t="shared" si="166"/>
        <v>996.63599999999997</v>
      </c>
      <c r="J511" s="25">
        <f t="shared" si="167"/>
        <v>9.7532765300000008</v>
      </c>
      <c r="K511" s="23">
        <f t="shared" si="168"/>
        <v>5.2467234700000001</v>
      </c>
      <c r="L511" s="5">
        <f t="shared" si="169"/>
        <v>189.95397903065</v>
      </c>
      <c r="M511" s="24">
        <f t="shared" si="170"/>
        <v>593.93333361969701</v>
      </c>
      <c r="N511" s="16">
        <f t="shared" si="171"/>
        <v>0.65021843533333301</v>
      </c>
      <c r="O511" s="17">
        <f t="shared" si="172"/>
        <v>1.0504464202831301</v>
      </c>
    </row>
    <row r="512" ht="14.25">
      <c r="A512" s="13">
        <v>49.799999999999997</v>
      </c>
      <c r="B512" s="13">
        <v>10.8157</v>
      </c>
      <c r="C512" s="18">
        <v>113267</v>
      </c>
      <c r="G512" s="19">
        <f t="shared" si="164"/>
        <v>15</v>
      </c>
      <c r="H512" s="19">
        <f t="shared" si="165"/>
        <v>9.1999999999999993</v>
      </c>
      <c r="I512" s="5">
        <f t="shared" si="166"/>
        <v>996.63599999999997</v>
      </c>
      <c r="J512" s="25">
        <f t="shared" si="167"/>
        <v>9.7698491554999993</v>
      </c>
      <c r="K512" s="23">
        <f t="shared" si="168"/>
        <v>5.2301508444999998</v>
      </c>
      <c r="L512" s="5">
        <f t="shared" si="169"/>
        <v>190.55588062972501</v>
      </c>
      <c r="M512" s="24">
        <f t="shared" si="170"/>
        <v>594.403067623467</v>
      </c>
      <c r="N512" s="16">
        <f t="shared" si="171"/>
        <v>0.65132327703333304</v>
      </c>
      <c r="O512" s="17">
        <f t="shared" si="172"/>
        <v>1.0536100812806899</v>
      </c>
    </row>
    <row r="513" ht="14.25">
      <c r="A513" s="13">
        <v>49.899999999999999</v>
      </c>
      <c r="B513" s="13">
        <v>10.836399999999999</v>
      </c>
      <c r="C513" s="18">
        <v>113739</v>
      </c>
      <c r="G513" s="19">
        <f t="shared" si="164"/>
        <v>15</v>
      </c>
      <c r="H513" s="19">
        <f t="shared" si="165"/>
        <v>9.1999999999999993</v>
      </c>
      <c r="I513" s="5">
        <f t="shared" si="166"/>
        <v>996.63599999999997</v>
      </c>
      <c r="J513" s="25">
        <f t="shared" si="167"/>
        <v>9.7861909434999994</v>
      </c>
      <c r="K513" s="23">
        <f t="shared" si="168"/>
        <v>5.2138090564999997</v>
      </c>
      <c r="L513" s="5">
        <f t="shared" si="169"/>
        <v>191.153145272458</v>
      </c>
      <c r="M513" s="24">
        <f t="shared" si="170"/>
        <v>595.01505893551303</v>
      </c>
      <c r="N513" s="16">
        <f t="shared" si="171"/>
        <v>0.65241272956666696</v>
      </c>
      <c r="O513" s="17">
        <f t="shared" si="172"/>
        <v>1.0567395075694901</v>
      </c>
    </row>
    <row r="514" ht="14.25">
      <c r="A514" s="13">
        <v>50</v>
      </c>
      <c r="B514" s="13">
        <v>10.856999999999999</v>
      </c>
      <c r="C514" s="18">
        <v>114212</v>
      </c>
      <c r="G514" s="19">
        <f t="shared" si="164"/>
        <v>15</v>
      </c>
      <c r="H514" s="19">
        <f t="shared" si="165"/>
        <v>9.1999999999999993</v>
      </c>
      <c r="I514" s="5">
        <f t="shared" si="166"/>
        <v>996.63599999999997</v>
      </c>
      <c r="J514" s="25">
        <f t="shared" si="167"/>
        <v>9.8024234979999996</v>
      </c>
      <c r="K514" s="23">
        <f t="shared" si="168"/>
        <v>5.1975765020000004</v>
      </c>
      <c r="L514" s="5">
        <f t="shared" si="169"/>
        <v>191.750135782802</v>
      </c>
      <c r="M514" s="24">
        <f t="shared" si="170"/>
        <v>595.62930442651498</v>
      </c>
      <c r="N514" s="16">
        <f t="shared" si="171"/>
        <v>0.65349489986666698</v>
      </c>
      <c r="O514" s="17">
        <f t="shared" si="172"/>
        <v>1.05985774146098</v>
      </c>
    </row>
    <row r="515" ht="14.25">
      <c r="A515" s="13">
        <v>50.100000000000001</v>
      </c>
      <c r="B515" s="13">
        <v>10.878399999999999</v>
      </c>
      <c r="C515" s="18">
        <v>114682</v>
      </c>
      <c r="G515" s="19">
        <f t="shared" si="164"/>
        <v>15</v>
      </c>
      <c r="H515" s="19">
        <f t="shared" si="165"/>
        <v>9.1999999999999993</v>
      </c>
      <c r="I515" s="5">
        <f t="shared" si="166"/>
        <v>996.63599999999997</v>
      </c>
      <c r="J515" s="25">
        <f t="shared" si="167"/>
        <v>9.8194837530000001</v>
      </c>
      <c r="K515" s="23">
        <f t="shared" si="168"/>
        <v>5.1805162469999999</v>
      </c>
      <c r="L515" s="5">
        <f t="shared" si="169"/>
        <v>192.38159914605899</v>
      </c>
      <c r="M515" s="24">
        <f t="shared" si="170"/>
        <v>596.11730284522503</v>
      </c>
      <c r="N515" s="16">
        <f t="shared" si="171"/>
        <v>0.65463225020000004</v>
      </c>
      <c r="O515" s="17">
        <f t="shared" si="172"/>
        <v>1.0631454882136899</v>
      </c>
    </row>
    <row r="516" ht="14.25">
      <c r="A516" s="13">
        <v>50.200000000000003</v>
      </c>
      <c r="B516" s="13">
        <v>10.898999999999999</v>
      </c>
      <c r="C516" s="18">
        <v>115153</v>
      </c>
      <c r="G516" s="19">
        <f t="shared" si="164"/>
        <v>15</v>
      </c>
      <c r="H516" s="19">
        <f t="shared" si="165"/>
        <v>9.1999999999999993</v>
      </c>
      <c r="I516" s="5">
        <f t="shared" si="166"/>
        <v>996.63599999999997</v>
      </c>
      <c r="J516" s="25">
        <f t="shared" si="167"/>
        <v>9.8357347745000006</v>
      </c>
      <c r="K516" s="23">
        <f t="shared" si="168"/>
        <v>5.1642652255000003</v>
      </c>
      <c r="L516" s="5">
        <f t="shared" si="169"/>
        <v>192.98698972291999</v>
      </c>
      <c r="M516" s="24">
        <f t="shared" si="170"/>
        <v>596.68789157927404</v>
      </c>
      <c r="N516" s="16">
        <f t="shared" si="171"/>
        <v>0.65571565163333301</v>
      </c>
      <c r="O516" s="17">
        <f t="shared" si="172"/>
        <v>1.06628736896034</v>
      </c>
    </row>
    <row r="517" ht="14.25">
      <c r="A517" s="13">
        <v>50.299999999999997</v>
      </c>
      <c r="B517" s="13">
        <v>10.919700000000001</v>
      </c>
      <c r="C517" s="18">
        <v>115631</v>
      </c>
      <c r="G517" s="19">
        <f t="shared" si="164"/>
        <v>15</v>
      </c>
      <c r="H517" s="19">
        <f t="shared" si="165"/>
        <v>9.1999999999999993</v>
      </c>
      <c r="I517" s="5">
        <f t="shared" si="166"/>
        <v>996.63599999999997</v>
      </c>
      <c r="J517" s="25">
        <f t="shared" si="167"/>
        <v>9.8520211614999997</v>
      </c>
      <c r="K517" s="23">
        <f t="shared" si="168"/>
        <v>5.1479788385000003</v>
      </c>
      <c r="L517" s="5">
        <f t="shared" si="169"/>
        <v>193.59753240368701</v>
      </c>
      <c r="M517" s="24">
        <f t="shared" si="170"/>
        <v>597.27517476249398</v>
      </c>
      <c r="N517" s="16">
        <f t="shared" si="171"/>
        <v>0.65680141076666698</v>
      </c>
      <c r="O517" s="17">
        <f t="shared" si="172"/>
        <v>1.0694460220022599</v>
      </c>
    </row>
    <row r="518" ht="14.25">
      <c r="A518" s="13">
        <v>50.399999999999999</v>
      </c>
      <c r="B518" s="13">
        <v>10.940200000000001</v>
      </c>
      <c r="C518" s="18">
        <v>116089</v>
      </c>
      <c r="G518" s="19">
        <f t="shared" si="164"/>
        <v>15</v>
      </c>
      <c r="H518" s="19">
        <f t="shared" si="165"/>
        <v>9.1999999999999993</v>
      </c>
      <c r="I518" s="5">
        <f t="shared" si="166"/>
        <v>996.63599999999997</v>
      </c>
      <c r="J518" s="25">
        <f t="shared" si="167"/>
        <v>9.8682922185000006</v>
      </c>
      <c r="K518" s="23">
        <f t="shared" si="168"/>
        <v>5.1317077815000003</v>
      </c>
      <c r="L518" s="5">
        <f t="shared" si="169"/>
        <v>194.211370256294</v>
      </c>
      <c r="M518" s="24">
        <f t="shared" si="170"/>
        <v>597.74564098281996</v>
      </c>
      <c r="N518" s="16">
        <f t="shared" si="171"/>
        <v>0.6578861479</v>
      </c>
      <c r="O518" s="17">
        <f t="shared" si="172"/>
        <v>1.07261169644154</v>
      </c>
    </row>
    <row r="519" ht="14.25">
      <c r="A519" s="13">
        <v>50.5</v>
      </c>
      <c r="B519" s="13">
        <v>10.960699999999999</v>
      </c>
      <c r="C519" s="18">
        <v>116574</v>
      </c>
      <c r="G519" s="19">
        <f t="shared" si="164"/>
        <v>15</v>
      </c>
      <c r="H519" s="19">
        <f t="shared" si="165"/>
        <v>9.1999999999999993</v>
      </c>
      <c r="I519" s="5">
        <f t="shared" si="166"/>
        <v>996.63599999999997</v>
      </c>
      <c r="J519" s="25">
        <f t="shared" si="167"/>
        <v>9.8843139709999992</v>
      </c>
      <c r="K519" s="23">
        <f t="shared" si="168"/>
        <v>5.1156860289999999</v>
      </c>
      <c r="L519" s="5">
        <f t="shared" si="169"/>
        <v>194.81961839530999</v>
      </c>
      <c r="M519" s="24">
        <f t="shared" si="170"/>
        <v>598.36889611116396</v>
      </c>
      <c r="N519" s="16">
        <f t="shared" si="171"/>
        <v>0.65895426473333296</v>
      </c>
      <c r="O519" s="17">
        <f t="shared" si="172"/>
        <v>1.07573868967542</v>
      </c>
    </row>
    <row r="520" ht="14.25">
      <c r="A520" s="13">
        <v>50.600000000000001</v>
      </c>
      <c r="B520" s="13">
        <v>10.981199999999999</v>
      </c>
      <c r="C520" s="18">
        <v>117062</v>
      </c>
      <c r="G520" s="19">
        <f t="shared" si="164"/>
        <v>15</v>
      </c>
      <c r="H520" s="19">
        <f t="shared" si="165"/>
        <v>9.1999999999999993</v>
      </c>
      <c r="I520" s="5">
        <f t="shared" si="166"/>
        <v>996.63599999999997</v>
      </c>
      <c r="J520" s="25">
        <f t="shared" si="167"/>
        <v>9.9003080229999991</v>
      </c>
      <c r="K520" s="23">
        <f t="shared" si="168"/>
        <v>5.099691977</v>
      </c>
      <c r="L520" s="5">
        <f t="shared" si="169"/>
        <v>195.43062688783999</v>
      </c>
      <c r="M520" s="24">
        <f t="shared" si="170"/>
        <v>598.99516193632803</v>
      </c>
      <c r="N520" s="16">
        <f t="shared" si="171"/>
        <v>0.66002053486666701</v>
      </c>
      <c r="O520" s="17">
        <f t="shared" si="172"/>
        <v>1.07887005986255</v>
      </c>
    </row>
    <row r="521" ht="14.25">
      <c r="A521" s="13">
        <v>50.700000000000003</v>
      </c>
      <c r="B521" s="13">
        <v>11.001899999999999</v>
      </c>
      <c r="C521" s="18">
        <v>117543</v>
      </c>
      <c r="G521" s="19">
        <f t="shared" si="164"/>
        <v>15</v>
      </c>
      <c r="H521" s="19">
        <f t="shared" si="165"/>
        <v>9.1999999999999993</v>
      </c>
      <c r="I521" s="5">
        <f t="shared" si="166"/>
        <v>996.63599999999997</v>
      </c>
      <c r="J521" s="25">
        <f t="shared" si="167"/>
        <v>9.9165667094999996</v>
      </c>
      <c r="K521" s="23">
        <f t="shared" si="168"/>
        <v>5.0834332905000004</v>
      </c>
      <c r="L521" s="5">
        <f t="shared" si="169"/>
        <v>196.05568580245301</v>
      </c>
      <c r="M521" s="24">
        <f t="shared" si="170"/>
        <v>599.53884794974499</v>
      </c>
      <c r="N521" s="16">
        <f t="shared" si="171"/>
        <v>0.66110444729999995</v>
      </c>
      <c r="O521" s="17">
        <f t="shared" si="172"/>
        <v>1.0820633232053101</v>
      </c>
    </row>
    <row r="522" ht="14.25">
      <c r="A522" s="13">
        <v>50.799999999999997</v>
      </c>
      <c r="B522" s="13">
        <v>11.022600000000001</v>
      </c>
      <c r="C522" s="18">
        <v>118022</v>
      </c>
      <c r="G522" s="19">
        <f t="shared" si="164"/>
        <v>15</v>
      </c>
      <c r="H522" s="19">
        <f t="shared" si="165"/>
        <v>9.1999999999999993</v>
      </c>
      <c r="I522" s="5">
        <f t="shared" si="166"/>
        <v>996.63599999999997</v>
      </c>
      <c r="J522" s="25">
        <f t="shared" si="167"/>
        <v>9.9328438630000004</v>
      </c>
      <c r="K522" s="23">
        <f t="shared" si="168"/>
        <v>5.0671561369999996</v>
      </c>
      <c r="L522" s="5">
        <f t="shared" si="169"/>
        <v>196.685472690024</v>
      </c>
      <c r="M522" s="24">
        <f t="shared" si="170"/>
        <v>600.05448488817797</v>
      </c>
      <c r="N522" s="16">
        <f t="shared" si="171"/>
        <v>0.66218959086666696</v>
      </c>
      <c r="O522" s="17">
        <f t="shared" si="172"/>
        <v>1.08527046059731</v>
      </c>
    </row>
    <row r="523" ht="14.25">
      <c r="A523" s="13">
        <v>50.899999999999999</v>
      </c>
      <c r="B523" s="13">
        <v>11.044</v>
      </c>
      <c r="C523" s="18">
        <v>118534</v>
      </c>
      <c r="G523" s="19">
        <f t="shared" si="164"/>
        <v>15</v>
      </c>
      <c r="H523" s="19">
        <f t="shared" si="165"/>
        <v>9.1999999999999993</v>
      </c>
      <c r="I523" s="5">
        <f t="shared" si="166"/>
        <v>996.63599999999997</v>
      </c>
      <c r="J523" s="25">
        <f t="shared" si="167"/>
        <v>9.949516311</v>
      </c>
      <c r="K523" s="23">
        <f t="shared" si="168"/>
        <v>5.050483689</v>
      </c>
      <c r="L523" s="5">
        <f t="shared" si="169"/>
        <v>197.33476264277101</v>
      </c>
      <c r="M523" s="24">
        <f t="shared" si="170"/>
        <v>600.67470329380706</v>
      </c>
      <c r="N523" s="16">
        <f t="shared" si="171"/>
        <v>0.66330108740000004</v>
      </c>
      <c r="O523" s="17">
        <f t="shared" si="172"/>
        <v>1.08856618240155</v>
      </c>
    </row>
    <row r="524" ht="14.25">
      <c r="A524" s="13">
        <v>51</v>
      </c>
      <c r="B524" s="13">
        <v>11.0647</v>
      </c>
      <c r="C524" s="18">
        <v>118995</v>
      </c>
      <c r="G524" s="19">
        <f t="shared" si="164"/>
        <v>15</v>
      </c>
      <c r="H524" s="19">
        <f t="shared" si="165"/>
        <v>9.1999999999999993</v>
      </c>
      <c r="I524" s="5">
        <f t="shared" si="166"/>
        <v>996.63599999999997</v>
      </c>
      <c r="J524" s="25">
        <f t="shared" si="167"/>
        <v>9.9659596675</v>
      </c>
      <c r="K524" s="23">
        <f t="shared" si="168"/>
        <v>5.0340403325</v>
      </c>
      <c r="L524" s="5">
        <f t="shared" si="169"/>
        <v>197.97934346407001</v>
      </c>
      <c r="M524" s="24">
        <f t="shared" si="170"/>
        <v>601.04755333525702</v>
      </c>
      <c r="N524" s="16">
        <f t="shared" si="171"/>
        <v>0.664397311166667</v>
      </c>
      <c r="O524" s="17">
        <f t="shared" si="172"/>
        <v>1.09182729240291</v>
      </c>
    </row>
    <row r="525" ht="14.25">
      <c r="A525" s="13">
        <v>51.100000000000001</v>
      </c>
      <c r="B525" s="13">
        <v>11.0855</v>
      </c>
      <c r="C525" s="18">
        <v>119501</v>
      </c>
      <c r="G525" s="19">
        <f t="shared" si="164"/>
        <v>15</v>
      </c>
      <c r="H525" s="19">
        <f t="shared" si="165"/>
        <v>9.1999999999999993</v>
      </c>
      <c r="I525" s="5">
        <f t="shared" si="166"/>
        <v>996.63599999999997</v>
      </c>
      <c r="J525" s="25">
        <f t="shared" si="167"/>
        <v>9.9820875165</v>
      </c>
      <c r="K525" s="23">
        <f t="shared" si="168"/>
        <v>5.0179124835</v>
      </c>
      <c r="L525" s="5">
        <f t="shared" si="169"/>
        <v>198.61566005329101</v>
      </c>
      <c r="M525" s="24">
        <f t="shared" si="170"/>
        <v>601.66957614488501</v>
      </c>
      <c r="N525" s="16">
        <f t="shared" si="171"/>
        <v>0.6654725011</v>
      </c>
      <c r="O525" s="17">
        <f t="shared" si="172"/>
        <v>1.0950361938242199</v>
      </c>
    </row>
    <row r="526" ht="14.25">
      <c r="A526" s="13">
        <v>51.200000000000003</v>
      </c>
      <c r="B526" s="13">
        <v>11.106199999999999</v>
      </c>
      <c r="C526" s="18">
        <v>119995</v>
      </c>
      <c r="G526" s="19">
        <f t="shared" ref="G526:G589" si="173">$G$11</f>
        <v>15</v>
      </c>
      <c r="H526" s="19">
        <f t="shared" ref="H526:H589" si="174">$H$11</f>
        <v>9.1999999999999993</v>
      </c>
      <c r="I526" s="5">
        <f t="shared" si="166"/>
        <v>996.63599999999997</v>
      </c>
      <c r="J526" s="25">
        <f t="shared" si="167"/>
        <v>9.9982261675000004</v>
      </c>
      <c r="K526" s="23">
        <f t="shared" si="168"/>
        <v>5.0017738324999996</v>
      </c>
      <c r="L526" s="5">
        <f t="shared" si="169"/>
        <v>199.25651046518001</v>
      </c>
      <c r="M526" s="24">
        <f t="shared" si="170"/>
        <v>602.21369791060897</v>
      </c>
      <c r="N526" s="16">
        <f t="shared" si="171"/>
        <v>0.66654841116666697</v>
      </c>
      <c r="O526" s="17">
        <f t="shared" si="172"/>
        <v>1.09825758508286</v>
      </c>
    </row>
    <row r="527" ht="14.25">
      <c r="A527" s="13">
        <v>51.299999999999997</v>
      </c>
      <c r="B527" s="13">
        <v>11.126899999999999</v>
      </c>
      <c r="C527" s="18">
        <v>120474</v>
      </c>
      <c r="G527" s="19">
        <f t="shared" si="173"/>
        <v>15</v>
      </c>
      <c r="H527" s="19">
        <f t="shared" si="174"/>
        <v>9.1999999999999993</v>
      </c>
      <c r="I527" s="5">
        <f t="shared" si="166"/>
        <v>996.63599999999997</v>
      </c>
      <c r="J527" s="25">
        <f t="shared" si="167"/>
        <v>10.014503320999999</v>
      </c>
      <c r="K527" s="23">
        <f t="shared" si="168"/>
        <v>4.9854966789999997</v>
      </c>
      <c r="L527" s="5">
        <f t="shared" si="169"/>
        <v>199.90706326173</v>
      </c>
      <c r="M527" s="24">
        <f t="shared" si="170"/>
        <v>602.65004164594302</v>
      </c>
      <c r="N527" s="16">
        <f t="shared" si="171"/>
        <v>0.66763355473333297</v>
      </c>
      <c r="O527" s="17">
        <f t="shared" si="172"/>
        <v>1.1015171679475</v>
      </c>
    </row>
    <row r="528" ht="14.25">
      <c r="A528" s="13">
        <v>51.399999999999999</v>
      </c>
      <c r="B528" s="13">
        <v>11.147600000000001</v>
      </c>
      <c r="C528" s="18">
        <v>120968</v>
      </c>
      <c r="G528" s="19">
        <f t="shared" si="173"/>
        <v>15</v>
      </c>
      <c r="H528" s="19">
        <f t="shared" si="174"/>
        <v>9.1999999999999993</v>
      </c>
      <c r="I528" s="5">
        <f t="shared" si="166"/>
        <v>996.63599999999997</v>
      </c>
      <c r="J528" s="25">
        <f t="shared" si="167"/>
        <v>10.030641972</v>
      </c>
      <c r="K528" s="23">
        <f t="shared" si="168"/>
        <v>4.9693580280000003</v>
      </c>
      <c r="L528" s="5">
        <f t="shared" si="169"/>
        <v>200.55628803246299</v>
      </c>
      <c r="M528" s="24">
        <f t="shared" si="170"/>
        <v>603.16234004300895</v>
      </c>
      <c r="N528" s="16">
        <f t="shared" si="171"/>
        <v>0.66870946480000004</v>
      </c>
      <c r="O528" s="17">
        <f t="shared" si="172"/>
        <v>1.1047595387532601</v>
      </c>
    </row>
    <row r="529" ht="14.25">
      <c r="A529" s="13">
        <v>51.5</v>
      </c>
      <c r="B529" s="13">
        <v>11.1683</v>
      </c>
      <c r="C529" s="18">
        <v>121490</v>
      </c>
      <c r="G529" s="19">
        <f t="shared" si="173"/>
        <v>15</v>
      </c>
      <c r="H529" s="19">
        <f t="shared" si="174"/>
        <v>9.1999999999999993</v>
      </c>
      <c r="I529" s="5">
        <f t="shared" si="166"/>
        <v>996.63599999999997</v>
      </c>
      <c r="J529" s="25">
        <f t="shared" si="167"/>
        <v>10.046522084999999</v>
      </c>
      <c r="K529" s="23">
        <f t="shared" si="168"/>
        <v>4.9534779149999997</v>
      </c>
      <c r="L529" s="5">
        <f t="shared" si="169"/>
        <v>201.199241644343</v>
      </c>
      <c r="M529" s="24">
        <f t="shared" si="170"/>
        <v>603.82931370465303</v>
      </c>
      <c r="N529" s="16">
        <f t="shared" si="171"/>
        <v>0.66976813899999998</v>
      </c>
      <c r="O529" s="17">
        <f t="shared" si="172"/>
        <v>1.1079602621449101</v>
      </c>
    </row>
    <row r="530" ht="14.25">
      <c r="A530" s="13">
        <v>51.600000000000001</v>
      </c>
      <c r="B530" s="13">
        <v>11.1889</v>
      </c>
      <c r="C530" s="18">
        <v>122000</v>
      </c>
      <c r="G530" s="19">
        <f t="shared" si="173"/>
        <v>15</v>
      </c>
      <c r="H530" s="19">
        <f t="shared" si="174"/>
        <v>9.1999999999999993</v>
      </c>
      <c r="I530" s="5">
        <f t="shared" si="166"/>
        <v>996.63599999999997</v>
      </c>
      <c r="J530" s="25">
        <f t="shared" si="167"/>
        <v>10.062412999999999</v>
      </c>
      <c r="K530" s="23">
        <f t="shared" si="168"/>
        <v>4.9375869999999997</v>
      </c>
      <c r="L530" s="5">
        <f t="shared" si="169"/>
        <v>201.84677252269199</v>
      </c>
      <c r="M530" s="24">
        <f t="shared" si="170"/>
        <v>604.41887910932405</v>
      </c>
      <c r="N530" s="16">
        <f t="shared" si="171"/>
        <v>0.670827533333333</v>
      </c>
      <c r="O530" s="17">
        <f t="shared" si="172"/>
        <v>1.1111734507770401</v>
      </c>
    </row>
    <row r="531" ht="14.25">
      <c r="A531" s="13">
        <v>51.700000000000003</v>
      </c>
      <c r="B531" s="13">
        <v>11.2103</v>
      </c>
      <c r="C531" s="18">
        <v>122515</v>
      </c>
      <c r="G531" s="19">
        <f t="shared" si="173"/>
        <v>15</v>
      </c>
      <c r="H531" s="19">
        <f t="shared" si="174"/>
        <v>9.1999999999999993</v>
      </c>
      <c r="I531" s="5">
        <f t="shared" si="166"/>
        <v>996.63599999999997</v>
      </c>
      <c r="J531" s="25">
        <f t="shared" si="167"/>
        <v>10.0790577475</v>
      </c>
      <c r="K531" s="23">
        <f t="shared" si="168"/>
        <v>4.9209422524999997</v>
      </c>
      <c r="L531" s="5">
        <f t="shared" si="169"/>
        <v>202.529505298234</v>
      </c>
      <c r="M531" s="24">
        <f t="shared" si="170"/>
        <v>604.92420509096405</v>
      </c>
      <c r="N531" s="16">
        <f t="shared" si="171"/>
        <v>0.67193718316666695</v>
      </c>
      <c r="O531" s="17">
        <f t="shared" si="172"/>
        <v>1.11455017419883</v>
      </c>
    </row>
    <row r="532" ht="14.25">
      <c r="A532" s="13">
        <v>51.799999999999997</v>
      </c>
      <c r="B532" s="13">
        <v>11.2309</v>
      </c>
      <c r="C532" s="18">
        <v>123036</v>
      </c>
      <c r="G532" s="19">
        <f t="shared" si="173"/>
        <v>15</v>
      </c>
      <c r="H532" s="19">
        <f t="shared" si="174"/>
        <v>9.1999999999999993</v>
      </c>
      <c r="I532" s="5">
        <f t="shared" si="166"/>
        <v>996.63599999999997</v>
      </c>
      <c r="J532" s="25">
        <f t="shared" si="167"/>
        <v>10.094847094</v>
      </c>
      <c r="K532" s="23">
        <f t="shared" si="168"/>
        <v>4.9051529059999996</v>
      </c>
      <c r="L532" s="5">
        <f t="shared" si="169"/>
        <v>203.181433708399</v>
      </c>
      <c r="M532" s="24">
        <f t="shared" si="170"/>
        <v>605.54745457982301</v>
      </c>
      <c r="N532" s="16">
        <f t="shared" si="171"/>
        <v>0.67298980626666705</v>
      </c>
      <c r="O532" s="17">
        <f t="shared" si="172"/>
        <v>1.11776393507434</v>
      </c>
    </row>
    <row r="533" ht="14.25">
      <c r="A533" s="13">
        <v>51.899999999999999</v>
      </c>
      <c r="B533" s="13">
        <v>11.2516</v>
      </c>
      <c r="C533" s="18">
        <v>123535</v>
      </c>
      <c r="G533" s="19">
        <f t="shared" si="173"/>
        <v>15</v>
      </c>
      <c r="H533" s="19">
        <f t="shared" si="174"/>
        <v>9.1999999999999993</v>
      </c>
      <c r="I533" s="5">
        <f t="shared" si="166"/>
        <v>996.63599999999997</v>
      </c>
      <c r="J533" s="25">
        <f t="shared" si="167"/>
        <v>10.1109395775</v>
      </c>
      <c r="K533" s="23">
        <f t="shared" si="168"/>
        <v>4.8890604225000001</v>
      </c>
      <c r="L533" s="5">
        <f t="shared" si="169"/>
        <v>203.85021126214201</v>
      </c>
      <c r="M533" s="24">
        <f t="shared" si="170"/>
        <v>606.00869253522603</v>
      </c>
      <c r="N533" s="16">
        <f t="shared" si="171"/>
        <v>0.67406263850000003</v>
      </c>
      <c r="O533" s="17">
        <f t="shared" si="172"/>
        <v>1.1210500587152299</v>
      </c>
    </row>
    <row r="534" ht="14.25">
      <c r="A534" s="13">
        <v>52</v>
      </c>
      <c r="B534" s="13">
        <v>11.2722</v>
      </c>
      <c r="C534" s="18">
        <v>124070</v>
      </c>
      <c r="G534" s="19">
        <f t="shared" si="173"/>
        <v>15</v>
      </c>
      <c r="H534" s="19">
        <f t="shared" si="174"/>
        <v>9.1999999999999993</v>
      </c>
      <c r="I534" s="5">
        <f t="shared" si="166"/>
        <v>996.63599999999997</v>
      </c>
      <c r="J534" s="25">
        <f t="shared" si="167"/>
        <v>10.126599655</v>
      </c>
      <c r="K534" s="23">
        <f t="shared" si="168"/>
        <v>4.8734003450000003</v>
      </c>
      <c r="L534" s="5">
        <f t="shared" si="169"/>
        <v>204.505259048238</v>
      </c>
      <c r="M534" s="24">
        <f t="shared" si="170"/>
        <v>606.68366465203997</v>
      </c>
      <c r="N534" s="16">
        <f t="shared" si="171"/>
        <v>0.67510664366666695</v>
      </c>
      <c r="O534" s="17">
        <f t="shared" si="172"/>
        <v>1.12425828485923</v>
      </c>
    </row>
    <row r="535" ht="14.25">
      <c r="A535" s="13">
        <v>52.100000000000001</v>
      </c>
      <c r="B535" s="13">
        <v>11.292899999999999</v>
      </c>
      <c r="C535" s="18">
        <v>124599</v>
      </c>
      <c r="G535" s="19">
        <f t="shared" si="173"/>
        <v>15</v>
      </c>
      <c r="H535" s="19">
        <f t="shared" si="174"/>
        <v>9.1999999999999993</v>
      </c>
      <c r="I535" s="5">
        <f t="shared" si="166"/>
        <v>996.63599999999997</v>
      </c>
      <c r="J535" s="25">
        <f t="shared" si="167"/>
        <v>10.1424151335</v>
      </c>
      <c r="K535" s="23">
        <f t="shared" si="168"/>
        <v>4.8575848664999999</v>
      </c>
      <c r="L535" s="5">
        <f t="shared" si="169"/>
        <v>205.171093741096</v>
      </c>
      <c r="M535" s="24">
        <f t="shared" si="170"/>
        <v>607.29315094079902</v>
      </c>
      <c r="N535" s="16">
        <f t="shared" si="171"/>
        <v>0.67616100889999997</v>
      </c>
      <c r="O535" s="17">
        <f t="shared" si="172"/>
        <v>1.12750882775532</v>
      </c>
    </row>
    <row r="536" ht="14.25">
      <c r="A536" s="13">
        <v>52.200000000000003</v>
      </c>
      <c r="B536" s="13">
        <v>11.313599999999999</v>
      </c>
      <c r="C536" s="18">
        <v>125103</v>
      </c>
      <c r="G536" s="19">
        <f t="shared" si="173"/>
        <v>15</v>
      </c>
      <c r="H536" s="19">
        <f t="shared" si="174"/>
        <v>9.1999999999999993</v>
      </c>
      <c r="I536" s="5">
        <f t="shared" si="166"/>
        <v>996.63599999999997</v>
      </c>
      <c r="J536" s="25">
        <f t="shared" si="167"/>
        <v>10.158461449500001</v>
      </c>
      <c r="K536" s="23">
        <f t="shared" si="168"/>
        <v>4.8415385505000001</v>
      </c>
      <c r="L536" s="5">
        <f t="shared" si="169"/>
        <v>205.851092499733</v>
      </c>
      <c r="M536" s="24">
        <f t="shared" si="170"/>
        <v>607.73541923350297</v>
      </c>
      <c r="N536" s="16">
        <f t="shared" si="171"/>
        <v>0.67723076329999998</v>
      </c>
      <c r="O536" s="17">
        <f t="shared" si="172"/>
        <v>1.1308176485528401</v>
      </c>
    </row>
    <row r="537" ht="14.25">
      <c r="A537" s="13">
        <v>52.299999999999997</v>
      </c>
      <c r="B537" s="13">
        <v>11.334300000000001</v>
      </c>
      <c r="C537" s="18">
        <v>125640</v>
      </c>
      <c r="G537" s="19">
        <f t="shared" si="173"/>
        <v>15</v>
      </c>
      <c r="H537" s="19">
        <f t="shared" si="174"/>
        <v>9.1999999999999993</v>
      </c>
      <c r="I537" s="5">
        <f t="shared" si="166"/>
        <v>996.63599999999997</v>
      </c>
      <c r="J537" s="25">
        <f t="shared" si="167"/>
        <v>10.17420306</v>
      </c>
      <c r="K537" s="23">
        <f t="shared" si="168"/>
        <v>4.82579694</v>
      </c>
      <c r="L537" s="5">
        <f t="shared" si="169"/>
        <v>206.52257282918299</v>
      </c>
      <c r="M537" s="24">
        <f t="shared" si="170"/>
        <v>608.35964940218901</v>
      </c>
      <c r="N537" s="16">
        <f t="shared" si="171"/>
        <v>0.678280204</v>
      </c>
      <c r="O537" s="17">
        <f t="shared" si="172"/>
        <v>1.1340743110382301</v>
      </c>
    </row>
    <row r="538" ht="14.25">
      <c r="A538" s="13">
        <v>52.399999999999999</v>
      </c>
      <c r="B538" s="13">
        <v>11.354900000000001</v>
      </c>
      <c r="C538" s="18">
        <v>126184</v>
      </c>
      <c r="G538" s="19">
        <f t="shared" si="173"/>
        <v>15</v>
      </c>
      <c r="H538" s="19">
        <f t="shared" si="174"/>
        <v>9.1999999999999993</v>
      </c>
      <c r="I538" s="5">
        <f t="shared" si="166"/>
        <v>996.63599999999997</v>
      </c>
      <c r="J538" s="25">
        <f t="shared" si="167"/>
        <v>10.189780036</v>
      </c>
      <c r="K538" s="23">
        <f t="shared" si="168"/>
        <v>4.8102199639999998</v>
      </c>
      <c r="L538" s="5">
        <f t="shared" si="169"/>
        <v>207.19135662379</v>
      </c>
      <c r="M538" s="24">
        <f t="shared" si="170"/>
        <v>609.02154441278105</v>
      </c>
      <c r="N538" s="16">
        <f t="shared" si="171"/>
        <v>0.67931866906666705</v>
      </c>
      <c r="O538" s="17">
        <f t="shared" si="172"/>
        <v>1.13730738746882</v>
      </c>
    </row>
    <row r="539" ht="14.25">
      <c r="A539" s="13">
        <v>52.5</v>
      </c>
      <c r="B539" s="13">
        <v>11.376200000000001</v>
      </c>
      <c r="C539" s="18">
        <v>126725</v>
      </c>
      <c r="G539" s="19">
        <f t="shared" si="173"/>
        <v>15</v>
      </c>
      <c r="H539" s="19">
        <f t="shared" si="174"/>
        <v>9.1999999999999993</v>
      </c>
      <c r="I539" s="5">
        <f t="shared" si="166"/>
        <v>996.63599999999997</v>
      </c>
      <c r="J539" s="25">
        <f t="shared" si="167"/>
        <v>10.206084712499999</v>
      </c>
      <c r="K539" s="23">
        <f t="shared" si="168"/>
        <v>4.7939152875</v>
      </c>
      <c r="L539" s="5">
        <f t="shared" si="169"/>
        <v>207.896039089114</v>
      </c>
      <c r="M539" s="24">
        <f t="shared" si="170"/>
        <v>609.55947287518995</v>
      </c>
      <c r="N539" s="16">
        <f t="shared" si="171"/>
        <v>0.68040564749999999</v>
      </c>
      <c r="O539" s="17">
        <f t="shared" si="172"/>
        <v>1.1407027357718</v>
      </c>
    </row>
    <row r="540" ht="14.25">
      <c r="A540" s="13">
        <v>52.600000000000001</v>
      </c>
      <c r="B540" s="13">
        <v>11.397</v>
      </c>
      <c r="C540" s="18">
        <v>127278</v>
      </c>
      <c r="G540" s="19">
        <f t="shared" si="173"/>
        <v>15</v>
      </c>
      <c r="H540" s="19">
        <f t="shared" si="174"/>
        <v>9.1999999999999993</v>
      </c>
      <c r="I540" s="5">
        <f t="shared" si="166"/>
        <v>996.63599999999997</v>
      </c>
      <c r="J540" s="25">
        <f t="shared" si="167"/>
        <v>10.221778586999999</v>
      </c>
      <c r="K540" s="23">
        <f t="shared" si="168"/>
        <v>4.7782214129999998</v>
      </c>
      <c r="L540" s="5">
        <f t="shared" si="169"/>
        <v>208.578865200444</v>
      </c>
      <c r="M540" s="24">
        <f t="shared" si="170"/>
        <v>610.21522903428604</v>
      </c>
      <c r="N540" s="16">
        <f t="shared" si="171"/>
        <v>0.68145190580000004</v>
      </c>
      <c r="O540" s="17">
        <f t="shared" si="172"/>
        <v>1.1439818131718</v>
      </c>
    </row>
    <row r="541" ht="14.25">
      <c r="A541" s="13">
        <v>52.700000000000003</v>
      </c>
      <c r="B541" s="13">
        <v>11.4177</v>
      </c>
      <c r="C541" s="18">
        <v>127833</v>
      </c>
      <c r="G541" s="19">
        <f t="shared" si="173"/>
        <v>15</v>
      </c>
      <c r="H541" s="19">
        <f t="shared" si="174"/>
        <v>9.1999999999999993</v>
      </c>
      <c r="I541" s="5">
        <f t="shared" si="166"/>
        <v>996.63599999999997</v>
      </c>
      <c r="J541" s="25">
        <f t="shared" si="167"/>
        <v>10.237353994499999</v>
      </c>
      <c r="K541" s="23">
        <f t="shared" si="168"/>
        <v>4.7626460054999997</v>
      </c>
      <c r="L541" s="5">
        <f t="shared" si="169"/>
        <v>209.26098619319299</v>
      </c>
      <c r="M541" s="24">
        <f t="shared" si="170"/>
        <v>610.87832149458995</v>
      </c>
      <c r="N541" s="16">
        <f t="shared" si="171"/>
        <v>0.68249026629999998</v>
      </c>
      <c r="O541" s="17">
        <f t="shared" si="172"/>
        <v>1.14724680379648</v>
      </c>
    </row>
    <row r="542" ht="14.25">
      <c r="A542" s="13">
        <v>52.799999999999997</v>
      </c>
      <c r="B542" s="13">
        <v>11.4382</v>
      </c>
      <c r="C542" s="18">
        <v>128350</v>
      </c>
      <c r="G542" s="19">
        <f t="shared" si="173"/>
        <v>15</v>
      </c>
      <c r="H542" s="19">
        <f t="shared" si="174"/>
        <v>9.1999999999999993</v>
      </c>
      <c r="I542" s="5">
        <f t="shared" si="166"/>
        <v>996.63599999999997</v>
      </c>
      <c r="J542" s="25">
        <f t="shared" si="167"/>
        <v>10.253080275</v>
      </c>
      <c r="K542" s="23">
        <f t="shared" si="168"/>
        <v>4.7469197249999997</v>
      </c>
      <c r="L542" s="5">
        <f t="shared" si="169"/>
        <v>209.95425617820001</v>
      </c>
      <c r="M542" s="24">
        <f t="shared" si="170"/>
        <v>611.32363942678205</v>
      </c>
      <c r="N542" s="16">
        <f t="shared" si="171"/>
        <v>0.68353868500000003</v>
      </c>
      <c r="O542" s="17">
        <f t="shared" si="172"/>
        <v>1.1505542723564499</v>
      </c>
    </row>
    <row r="543" ht="14.25">
      <c r="A543" s="13">
        <v>52.899999999999999</v>
      </c>
      <c r="B543" s="13">
        <v>11.4588</v>
      </c>
      <c r="C543" s="18">
        <v>128911</v>
      </c>
      <c r="G543" s="19">
        <f t="shared" si="173"/>
        <v>15</v>
      </c>
      <c r="H543" s="19">
        <f t="shared" si="174"/>
        <v>9.1999999999999993</v>
      </c>
      <c r="I543" s="5">
        <f t="shared" si="166"/>
        <v>996.63599999999997</v>
      </c>
      <c r="J543" s="25">
        <f t="shared" si="167"/>
        <v>10.2685002815</v>
      </c>
      <c r="K543" s="23">
        <f t="shared" si="168"/>
        <v>4.7314997185000003</v>
      </c>
      <c r="L543" s="5">
        <f t="shared" si="169"/>
        <v>210.63849926973199</v>
      </c>
      <c r="M543" s="24">
        <f t="shared" si="170"/>
        <v>612.00113201966803</v>
      </c>
      <c r="N543" s="16">
        <f t="shared" si="171"/>
        <v>0.68456668543333299</v>
      </c>
      <c r="O543" s="17">
        <f t="shared" si="172"/>
        <v>1.1538079836309401</v>
      </c>
    </row>
    <row r="544" ht="14.25">
      <c r="A544" s="13">
        <v>53</v>
      </c>
      <c r="B544" s="13">
        <v>11.4794</v>
      </c>
      <c r="C544" s="18">
        <v>129481</v>
      </c>
      <c r="G544" s="19">
        <f t="shared" si="173"/>
        <v>15</v>
      </c>
      <c r="H544" s="19">
        <f t="shared" si="174"/>
        <v>9.1999999999999993</v>
      </c>
      <c r="I544" s="5">
        <f t="shared" si="166"/>
        <v>996.63599999999997</v>
      </c>
      <c r="J544" s="25">
        <f t="shared" si="167"/>
        <v>10.2838371865</v>
      </c>
      <c r="K544" s="23">
        <f t="shared" si="168"/>
        <v>4.7161628135000004</v>
      </c>
      <c r="L544" s="5">
        <f t="shared" si="169"/>
        <v>211.323493147254</v>
      </c>
      <c r="M544" s="24">
        <f t="shared" si="170"/>
        <v>612.71464933515699</v>
      </c>
      <c r="N544" s="16">
        <f t="shared" si="171"/>
        <v>0.68558914576666696</v>
      </c>
      <c r="O544" s="17">
        <f t="shared" si="172"/>
        <v>1.1570546953801</v>
      </c>
    </row>
    <row r="545" ht="14.25">
      <c r="A545" s="13">
        <v>53.100000000000001</v>
      </c>
      <c r="B545" s="13">
        <v>11.5</v>
      </c>
      <c r="C545" s="18">
        <v>130060</v>
      </c>
      <c r="G545" s="19">
        <f t="shared" si="173"/>
        <v>15</v>
      </c>
      <c r="H545" s="19">
        <f t="shared" si="174"/>
        <v>9.1999999999999993</v>
      </c>
      <c r="I545" s="5">
        <f t="shared" si="166"/>
        <v>996.63599999999997</v>
      </c>
      <c r="J545" s="25">
        <f t="shared" si="167"/>
        <v>10.29909099</v>
      </c>
      <c r="K545" s="23">
        <f t="shared" si="168"/>
        <v>4.7009090100000002</v>
      </c>
      <c r="L545" s="5">
        <f t="shared" si="169"/>
        <v>212.00920883171901</v>
      </c>
      <c r="M545" s="24">
        <f t="shared" si="170"/>
        <v>613.46391846230699</v>
      </c>
      <c r="N545" s="16">
        <f t="shared" si="171"/>
        <v>0.68660606599999996</v>
      </c>
      <c r="O545" s="17">
        <f t="shared" si="172"/>
        <v>1.1602943047038199</v>
      </c>
    </row>
    <row r="546" ht="14.25">
      <c r="A546" s="13">
        <v>53.200000000000003</v>
      </c>
      <c r="B546" s="13">
        <v>11.5207</v>
      </c>
      <c r="C546" s="18">
        <v>130642</v>
      </c>
      <c r="G546" s="19">
        <f t="shared" si="173"/>
        <v>15</v>
      </c>
      <c r="H546" s="19">
        <f t="shared" si="174"/>
        <v>9.1999999999999993</v>
      </c>
      <c r="I546" s="5">
        <f t="shared" si="166"/>
        <v>996.63599999999997</v>
      </c>
      <c r="J546" s="25">
        <f t="shared" si="167"/>
        <v>10.314417092999999</v>
      </c>
      <c r="K546" s="23">
        <f t="shared" si="168"/>
        <v>4.6855829069999997</v>
      </c>
      <c r="L546" s="5">
        <f t="shared" si="169"/>
        <v>212.70267110439599</v>
      </c>
      <c r="M546" s="24">
        <f t="shared" si="170"/>
        <v>614.20009124323599</v>
      </c>
      <c r="N546" s="16">
        <f t="shared" si="171"/>
        <v>0.68762780619999997</v>
      </c>
      <c r="O546" s="17">
        <f t="shared" si="172"/>
        <v>1.1635598733007499</v>
      </c>
    </row>
    <row r="547" ht="14.25">
      <c r="A547" s="13">
        <v>53.299999999999997</v>
      </c>
      <c r="B547" s="13">
        <v>11.542</v>
      </c>
      <c r="C547" s="18">
        <v>131256</v>
      </c>
      <c r="G547" s="19">
        <f t="shared" si="173"/>
        <v>15</v>
      </c>
      <c r="H547" s="19">
        <f t="shared" si="174"/>
        <v>9.1999999999999993</v>
      </c>
      <c r="I547" s="5">
        <f t="shared" si="166"/>
        <v>996.63599999999997</v>
      </c>
      <c r="J547" s="25">
        <f t="shared" si="167"/>
        <v>10.330047724</v>
      </c>
      <c r="K547" s="23">
        <f t="shared" si="168"/>
        <v>4.6699522760000001</v>
      </c>
      <c r="L547" s="5">
        <f t="shared" si="169"/>
        <v>213.414600642056</v>
      </c>
      <c r="M547" s="24">
        <f t="shared" si="170"/>
        <v>615.02821083992205</v>
      </c>
      <c r="N547" s="16">
        <f t="shared" si="171"/>
        <v>0.688669848266667</v>
      </c>
      <c r="O547" s="17">
        <f t="shared" si="172"/>
        <v>1.1669013487455699</v>
      </c>
    </row>
    <row r="548" ht="14.25">
      <c r="A548" s="13">
        <v>53.399999999999999</v>
      </c>
      <c r="B548" s="13">
        <v>11.5627</v>
      </c>
      <c r="C548" s="18">
        <v>131812</v>
      </c>
      <c r="G548" s="19">
        <f t="shared" si="173"/>
        <v>15</v>
      </c>
      <c r="H548" s="19">
        <f t="shared" si="174"/>
        <v>9.1999999999999993</v>
      </c>
      <c r="I548" s="5">
        <f t="shared" ref="I548:I611" si="175">(3.14*POWER(H548,2)*0.25*G548)</f>
        <v>996.63599999999997</v>
      </c>
      <c r="J548" s="25">
        <f t="shared" ref="J548:J611" si="176">B548-C548/(2*10^5/1.8467)</f>
        <v>10.345613898</v>
      </c>
      <c r="K548" s="23">
        <f t="shared" ref="K548:K611" si="177">G548-J548</f>
        <v>4.6543861020000001</v>
      </c>
      <c r="L548" s="5">
        <f t="shared" ref="L548:L611" si="178">I548/K548</f>
        <v>214.12834650132299</v>
      </c>
      <c r="M548" s="24">
        <f t="shared" ref="M548:M611" si="179">C548/L548</f>
        <v>615.57473428295202</v>
      </c>
      <c r="N548" s="16">
        <f t="shared" ref="N548:N611" si="180">J548/G548</f>
        <v>0.68970759319999997</v>
      </c>
      <c r="O548" s="17">
        <f t="shared" ref="O548:O611" si="181">LN(L548/(3.14*H548^2/4))</f>
        <v>1.1702401783396199</v>
      </c>
    </row>
    <row r="549" ht="14.25">
      <c r="A549" s="13">
        <v>53.5</v>
      </c>
      <c r="B549" s="13">
        <v>11.583399999999999</v>
      </c>
      <c r="C549" s="18">
        <v>132399</v>
      </c>
      <c r="G549" s="19">
        <f t="shared" si="173"/>
        <v>15</v>
      </c>
      <c r="H549" s="19">
        <f t="shared" si="174"/>
        <v>9.1999999999999993</v>
      </c>
      <c r="I549" s="5">
        <f t="shared" si="175"/>
        <v>996.63599999999997</v>
      </c>
      <c r="J549" s="25">
        <f t="shared" si="176"/>
        <v>10.3608938335</v>
      </c>
      <c r="K549" s="23">
        <f t="shared" si="177"/>
        <v>4.6391061665000004</v>
      </c>
      <c r="L549" s="5">
        <f t="shared" si="178"/>
        <v>214.83362618362301</v>
      </c>
      <c r="M549" s="24">
        <f t="shared" si="179"/>
        <v>616.28620412912403</v>
      </c>
      <c r="N549" s="16">
        <f t="shared" si="180"/>
        <v>0.690726255566667</v>
      </c>
      <c r="O549" s="17">
        <f t="shared" si="181"/>
        <v>1.1735284899510201</v>
      </c>
    </row>
    <row r="550" ht="14.25">
      <c r="A550" s="13">
        <v>53.600000000000001</v>
      </c>
      <c r="B550" s="13">
        <v>11.603999999999999</v>
      </c>
      <c r="C550" s="18">
        <v>132988</v>
      </c>
      <c r="G550" s="19">
        <f t="shared" si="173"/>
        <v>15</v>
      </c>
      <c r="H550" s="19">
        <f t="shared" si="174"/>
        <v>9.1999999999999993</v>
      </c>
      <c r="I550" s="5">
        <f t="shared" si="175"/>
        <v>996.63599999999997</v>
      </c>
      <c r="J550" s="25">
        <f t="shared" si="176"/>
        <v>10.376055301999999</v>
      </c>
      <c r="K550" s="23">
        <f t="shared" si="177"/>
        <v>4.6239446979999999</v>
      </c>
      <c r="L550" s="5">
        <f t="shared" si="178"/>
        <v>215.538044914567</v>
      </c>
      <c r="M550" s="24">
        <f t="shared" si="179"/>
        <v>617.00476151536202</v>
      </c>
      <c r="N550" s="16">
        <f t="shared" si="180"/>
        <v>0.69173702013333305</v>
      </c>
      <c r="O550" s="17">
        <f t="shared" si="181"/>
        <v>1.17680202957874</v>
      </c>
    </row>
    <row r="551" ht="14.25">
      <c r="A551" s="13">
        <v>53.700000000000003</v>
      </c>
      <c r="B551" s="13">
        <v>11.624599999999999</v>
      </c>
      <c r="C551" s="18">
        <v>133545</v>
      </c>
      <c r="G551" s="19">
        <f t="shared" si="173"/>
        <v>15</v>
      </c>
      <c r="H551" s="19">
        <f t="shared" si="174"/>
        <v>9.1999999999999993</v>
      </c>
      <c r="I551" s="5">
        <f t="shared" si="175"/>
        <v>996.63599999999997</v>
      </c>
      <c r="J551" s="25">
        <f t="shared" si="176"/>
        <v>10.391512242499999</v>
      </c>
      <c r="K551" s="23">
        <f t="shared" si="177"/>
        <v>4.6084877574999998</v>
      </c>
      <c r="L551" s="5">
        <f t="shared" si="178"/>
        <v>216.26096291088999</v>
      </c>
      <c r="M551" s="24">
        <f t="shared" si="179"/>
        <v>617.51782754720705</v>
      </c>
      <c r="N551" s="16">
        <f t="shared" si="180"/>
        <v>0.692767482833333</v>
      </c>
      <c r="O551" s="17">
        <f t="shared" si="181"/>
        <v>1.18015043315844</v>
      </c>
    </row>
    <row r="552" ht="14.25">
      <c r="A552" s="13">
        <v>53.799999999999997</v>
      </c>
      <c r="B552" s="13">
        <v>11.645300000000001</v>
      </c>
      <c r="C552" s="18">
        <v>134140</v>
      </c>
      <c r="G552" s="19">
        <f t="shared" si="173"/>
        <v>15</v>
      </c>
      <c r="H552" s="19">
        <f t="shared" si="174"/>
        <v>9.1999999999999993</v>
      </c>
      <c r="I552" s="5">
        <f t="shared" si="175"/>
        <v>996.63599999999997</v>
      </c>
      <c r="J552" s="25">
        <f t="shared" si="176"/>
        <v>10.40671831</v>
      </c>
      <c r="K552" s="23">
        <f t="shared" si="177"/>
        <v>4.5932816900000004</v>
      </c>
      <c r="L552" s="5">
        <f t="shared" si="178"/>
        <v>216.976895227168</v>
      </c>
      <c r="M552" s="24">
        <f t="shared" si="179"/>
        <v>618.22250640815696</v>
      </c>
      <c r="N552" s="16">
        <f t="shared" si="180"/>
        <v>0.69378122066666703</v>
      </c>
      <c r="O552" s="17">
        <f t="shared" si="181"/>
        <v>1.1834554673539599</v>
      </c>
    </row>
    <row r="553" ht="14.25">
      <c r="A553" s="13">
        <v>53.899999999999999</v>
      </c>
      <c r="B553" s="13">
        <v>11.666</v>
      </c>
      <c r="C553" s="18">
        <v>134746</v>
      </c>
      <c r="G553" s="19">
        <f t="shared" si="173"/>
        <v>15</v>
      </c>
      <c r="H553" s="19">
        <f t="shared" si="174"/>
        <v>9.1999999999999993</v>
      </c>
      <c r="I553" s="5">
        <f t="shared" si="175"/>
        <v>996.63599999999997</v>
      </c>
      <c r="J553" s="25">
        <f t="shared" si="176"/>
        <v>10.421822809</v>
      </c>
      <c r="K553" s="23">
        <f t="shared" si="177"/>
        <v>4.578177191</v>
      </c>
      <c r="L553" s="5">
        <f t="shared" si="178"/>
        <v>217.69275377965599</v>
      </c>
      <c r="M553" s="24">
        <f t="shared" si="179"/>
        <v>618.97328992579696</v>
      </c>
      <c r="N553" s="16">
        <f t="shared" si="180"/>
        <v>0.69478818726666702</v>
      </c>
      <c r="O553" s="17">
        <f t="shared" si="181"/>
        <v>1.1867492754278799</v>
      </c>
    </row>
    <row r="554" ht="14.25">
      <c r="A554" s="13">
        <v>54</v>
      </c>
      <c r="B554" s="13">
        <v>11.6867</v>
      </c>
      <c r="C554" s="18">
        <v>135343</v>
      </c>
      <c r="G554" s="19">
        <f t="shared" si="173"/>
        <v>15</v>
      </c>
      <c r="H554" s="19">
        <f t="shared" si="174"/>
        <v>9.1999999999999993</v>
      </c>
      <c r="I554" s="5">
        <f t="shared" si="175"/>
        <v>996.63599999999997</v>
      </c>
      <c r="J554" s="25">
        <f t="shared" si="176"/>
        <v>10.437010409499999</v>
      </c>
      <c r="K554" s="23">
        <f t="shared" si="177"/>
        <v>4.5629895905</v>
      </c>
      <c r="L554" s="5">
        <f t="shared" si="178"/>
        <v>218.417329304227</v>
      </c>
      <c r="M554" s="24">
        <f t="shared" si="179"/>
        <v>619.65321355744902</v>
      </c>
      <c r="N554" s="16">
        <f t="shared" si="180"/>
        <v>0.69580069396666699</v>
      </c>
      <c r="O554" s="17">
        <f t="shared" si="181"/>
        <v>1.1900721804437899</v>
      </c>
    </row>
    <row r="555" ht="14.25">
      <c r="A555" s="13">
        <v>54.100000000000001</v>
      </c>
      <c r="B555" s="13">
        <v>11.708</v>
      </c>
      <c r="C555" s="18">
        <v>135934</v>
      </c>
      <c r="G555" s="19">
        <f t="shared" si="173"/>
        <v>15</v>
      </c>
      <c r="H555" s="19">
        <f t="shared" si="174"/>
        <v>9.1999999999999993</v>
      </c>
      <c r="I555" s="5">
        <f t="shared" si="175"/>
        <v>996.63599999999997</v>
      </c>
      <c r="J555" s="25">
        <f t="shared" si="176"/>
        <v>10.452853411</v>
      </c>
      <c r="K555" s="23">
        <f t="shared" si="177"/>
        <v>4.5471465889999996</v>
      </c>
      <c r="L555" s="5">
        <f t="shared" si="178"/>
        <v>219.17833095835601</v>
      </c>
      <c r="M555" s="24">
        <f t="shared" si="179"/>
        <v>620.198171076628</v>
      </c>
      <c r="N555" s="16">
        <f t="shared" si="180"/>
        <v>0.69685689406666695</v>
      </c>
      <c r="O555" s="17">
        <f t="shared" si="181"/>
        <v>1.1935502881601201</v>
      </c>
    </row>
    <row r="556" ht="14.25">
      <c r="A556" s="13">
        <v>54.200000000000003</v>
      </c>
      <c r="B556" s="13">
        <v>11.7287</v>
      </c>
      <c r="C556" s="18">
        <v>136552</v>
      </c>
      <c r="G556" s="19">
        <f t="shared" si="173"/>
        <v>15</v>
      </c>
      <c r="H556" s="19">
        <f t="shared" si="174"/>
        <v>9.1999999999999993</v>
      </c>
      <c r="I556" s="5">
        <f t="shared" si="175"/>
        <v>996.63599999999997</v>
      </c>
      <c r="J556" s="25">
        <f t="shared" si="176"/>
        <v>10.467847108000001</v>
      </c>
      <c r="K556" s="23">
        <f t="shared" si="177"/>
        <v>4.532152892</v>
      </c>
      <c r="L556" s="5">
        <f t="shared" si="178"/>
        <v>219.90343745005299</v>
      </c>
      <c r="M556" s="24">
        <f t="shared" si="179"/>
        <v>620.963462797234</v>
      </c>
      <c r="N556" s="16">
        <f t="shared" si="180"/>
        <v>0.69785647386666705</v>
      </c>
      <c r="O556" s="17">
        <f t="shared" si="181"/>
        <v>1.1968531224066501</v>
      </c>
    </row>
    <row r="557" ht="14.25">
      <c r="A557" s="13">
        <v>54.299999999999997</v>
      </c>
      <c r="B557" s="13">
        <v>11.7493</v>
      </c>
      <c r="C557" s="18">
        <v>137134</v>
      </c>
      <c r="G557" s="19">
        <f t="shared" si="173"/>
        <v>15</v>
      </c>
      <c r="H557" s="19">
        <f t="shared" si="174"/>
        <v>9.1999999999999993</v>
      </c>
      <c r="I557" s="5">
        <f t="shared" si="175"/>
        <v>996.63599999999997</v>
      </c>
      <c r="J557" s="25">
        <f t="shared" si="176"/>
        <v>10.483073211000001</v>
      </c>
      <c r="K557" s="23">
        <f t="shared" si="177"/>
        <v>4.5169267890000002</v>
      </c>
      <c r="L557" s="5">
        <f t="shared" si="178"/>
        <v>220.644709678955</v>
      </c>
      <c r="M557" s="24">
        <f t="shared" si="179"/>
        <v>621.51501479248805</v>
      </c>
      <c r="N557" s="16">
        <f t="shared" si="180"/>
        <v>0.69887154740000001</v>
      </c>
      <c r="O557" s="17">
        <f t="shared" si="181"/>
        <v>1.2002183524424299</v>
      </c>
    </row>
    <row r="558" ht="14.25">
      <c r="A558" s="13">
        <v>54.399999999999999</v>
      </c>
      <c r="B558" s="13">
        <v>11.77</v>
      </c>
      <c r="C558" s="18">
        <v>137737</v>
      </c>
      <c r="G558" s="19">
        <f t="shared" si="173"/>
        <v>15</v>
      </c>
      <c r="H558" s="19">
        <f t="shared" si="174"/>
        <v>9.1999999999999993</v>
      </c>
      <c r="I558" s="5">
        <f t="shared" si="175"/>
        <v>996.63599999999997</v>
      </c>
      <c r="J558" s="25">
        <f t="shared" si="176"/>
        <v>10.498205410500001</v>
      </c>
      <c r="K558" s="23">
        <f t="shared" si="177"/>
        <v>4.5017945895000002</v>
      </c>
      <c r="L558" s="5">
        <f t="shared" si="178"/>
        <v>221.38637829557101</v>
      </c>
      <c r="M558" s="24">
        <f t="shared" si="179"/>
        <v>622.15661623096298</v>
      </c>
      <c r="N558" s="16">
        <f t="shared" si="180"/>
        <v>0.69988036070000004</v>
      </c>
      <c r="O558" s="17">
        <f t="shared" si="181"/>
        <v>1.2035740861579201</v>
      </c>
    </row>
    <row r="559" ht="14.25">
      <c r="A559" s="13">
        <v>54.5</v>
      </c>
      <c r="B559" s="13">
        <v>11.790699999999999</v>
      </c>
      <c r="C559" s="18">
        <v>138352</v>
      </c>
      <c r="G559" s="19">
        <f t="shared" si="173"/>
        <v>15</v>
      </c>
      <c r="H559" s="19">
        <f t="shared" si="174"/>
        <v>9.1999999999999993</v>
      </c>
      <c r="I559" s="5">
        <f t="shared" si="175"/>
        <v>996.63599999999997</v>
      </c>
      <c r="J559" s="25">
        <f t="shared" si="176"/>
        <v>10.513226808000001</v>
      </c>
      <c r="K559" s="23">
        <f t="shared" si="177"/>
        <v>4.4867731920000002</v>
      </c>
      <c r="L559" s="5">
        <f t="shared" si="178"/>
        <v>222.127564142761</v>
      </c>
      <c r="M559" s="24">
        <f t="shared" si="179"/>
        <v>622.84930973754103</v>
      </c>
      <c r="N559" s="16">
        <f t="shared" si="180"/>
        <v>0.70088178720000005</v>
      </c>
      <c r="O559" s="17">
        <f t="shared" si="181"/>
        <v>1.2069164231907199</v>
      </c>
    </row>
    <row r="560" ht="14.25">
      <c r="A560" s="13">
        <v>54.600000000000001</v>
      </c>
      <c r="B560" s="13">
        <v>11.811400000000001</v>
      </c>
      <c r="C560" s="18">
        <v>138974</v>
      </c>
      <c r="G560" s="19">
        <f t="shared" si="173"/>
        <v>15</v>
      </c>
      <c r="H560" s="19">
        <f t="shared" si="174"/>
        <v>9.1999999999999993</v>
      </c>
      <c r="I560" s="5">
        <f t="shared" si="175"/>
        <v>996.63599999999997</v>
      </c>
      <c r="J560" s="25">
        <f t="shared" si="176"/>
        <v>10.528183571</v>
      </c>
      <c r="K560" s="23">
        <f t="shared" si="177"/>
        <v>4.4718164290000004</v>
      </c>
      <c r="L560" s="5">
        <f t="shared" si="178"/>
        <v>222.87050817577301</v>
      </c>
      <c r="M560" s="24">
        <f t="shared" si="179"/>
        <v>623.56388531404195</v>
      </c>
      <c r="N560" s="16">
        <f t="shared" si="180"/>
        <v>0.70187890473333403</v>
      </c>
      <c r="O560" s="17">
        <f t="shared" si="181"/>
        <v>1.2102555150633201</v>
      </c>
    </row>
    <row r="561" ht="14.25">
      <c r="A561" s="13">
        <v>54.700000000000003</v>
      </c>
      <c r="B561" s="13">
        <v>11.832100000000001</v>
      </c>
      <c r="C561" s="18">
        <v>139562</v>
      </c>
      <c r="G561" s="19">
        <f t="shared" si="173"/>
        <v>15</v>
      </c>
      <c r="H561" s="19">
        <f t="shared" si="174"/>
        <v>9.1999999999999993</v>
      </c>
      <c r="I561" s="5">
        <f t="shared" si="175"/>
        <v>996.63599999999997</v>
      </c>
      <c r="J561" s="25">
        <f t="shared" si="176"/>
        <v>10.543454273</v>
      </c>
      <c r="K561" s="23">
        <f t="shared" si="177"/>
        <v>4.456545727</v>
      </c>
      <c r="L561" s="5">
        <f t="shared" si="178"/>
        <v>223.63419137873501</v>
      </c>
      <c r="M561" s="24">
        <f t="shared" si="179"/>
        <v>624.06378532540896</v>
      </c>
      <c r="N561" s="16">
        <f t="shared" si="180"/>
        <v>0.70289695153333298</v>
      </c>
      <c r="O561" s="17">
        <f t="shared" si="181"/>
        <v>1.2136762358234801</v>
      </c>
    </row>
    <row r="562" ht="14.25">
      <c r="A562" s="13">
        <v>54.799999999999997</v>
      </c>
      <c r="B562" s="13">
        <v>11.8529</v>
      </c>
      <c r="C562" s="18">
        <v>140191</v>
      </c>
      <c r="G562" s="19">
        <f t="shared" si="173"/>
        <v>15</v>
      </c>
      <c r="H562" s="19">
        <f t="shared" si="174"/>
        <v>9.1999999999999993</v>
      </c>
      <c r="I562" s="5">
        <f t="shared" si="175"/>
        <v>996.63599999999997</v>
      </c>
      <c r="J562" s="25">
        <f t="shared" si="176"/>
        <v>10.558446401499999</v>
      </c>
      <c r="K562" s="23">
        <f t="shared" si="177"/>
        <v>4.4415535984999996</v>
      </c>
      <c r="L562" s="5">
        <f t="shared" si="178"/>
        <v>224.38905169051301</v>
      </c>
      <c r="M562" s="24">
        <f t="shared" si="179"/>
        <v>624.76755859442505</v>
      </c>
      <c r="N562" s="16">
        <f t="shared" si="180"/>
        <v>0.70389642676666697</v>
      </c>
      <c r="O562" s="17">
        <f t="shared" si="181"/>
        <v>1.21704597629008</v>
      </c>
    </row>
    <row r="563" ht="14.25">
      <c r="A563" s="13">
        <v>54.899999999999999</v>
      </c>
      <c r="B563" s="13">
        <v>11.8743</v>
      </c>
      <c r="C563" s="18">
        <v>140814</v>
      </c>
      <c r="G563" s="19">
        <f t="shared" si="173"/>
        <v>15</v>
      </c>
      <c r="H563" s="19">
        <f t="shared" si="174"/>
        <v>9.1999999999999993</v>
      </c>
      <c r="I563" s="5">
        <f t="shared" si="175"/>
        <v>996.63599999999997</v>
      </c>
      <c r="J563" s="25">
        <f t="shared" si="176"/>
        <v>10.574093931</v>
      </c>
      <c r="K563" s="23">
        <f t="shared" si="177"/>
        <v>4.4259060689999998</v>
      </c>
      <c r="L563" s="5">
        <f t="shared" si="178"/>
        <v>225.182365929691</v>
      </c>
      <c r="M563" s="24">
        <f t="shared" si="179"/>
        <v>625.333157943488</v>
      </c>
      <c r="N563" s="16">
        <f t="shared" si="180"/>
        <v>0.70493959539999995</v>
      </c>
      <c r="O563" s="17">
        <f t="shared" si="181"/>
        <v>1.22057518224713</v>
      </c>
    </row>
    <row r="564" ht="14.25">
      <c r="A564" s="13">
        <v>55</v>
      </c>
      <c r="B564" s="13">
        <v>11.895099999999999</v>
      </c>
      <c r="C564" s="18">
        <v>141443</v>
      </c>
      <c r="G564" s="19">
        <f t="shared" si="173"/>
        <v>15</v>
      </c>
      <c r="H564" s="19">
        <f t="shared" si="174"/>
        <v>9.1999999999999993</v>
      </c>
      <c r="I564" s="5">
        <f t="shared" si="175"/>
        <v>996.63599999999997</v>
      </c>
      <c r="J564" s="25">
        <f t="shared" si="176"/>
        <v>10.5890860595</v>
      </c>
      <c r="K564" s="23">
        <f t="shared" si="177"/>
        <v>4.4109139405000004</v>
      </c>
      <c r="L564" s="5">
        <f t="shared" si="178"/>
        <v>225.94773179524501</v>
      </c>
      <c r="M564" s="24">
        <f t="shared" si="179"/>
        <v>625.99876031584404</v>
      </c>
      <c r="N564" s="16">
        <f t="shared" si="180"/>
        <v>0.70593907063333305</v>
      </c>
      <c r="O564" s="17">
        <f t="shared" si="181"/>
        <v>1.2239682903714999</v>
      </c>
    </row>
    <row r="565" ht="14.25">
      <c r="A565" s="13">
        <v>55.100000000000001</v>
      </c>
      <c r="B565" s="13">
        <v>11.916</v>
      </c>
      <c r="C565" s="18">
        <v>142079</v>
      </c>
      <c r="G565" s="19">
        <f t="shared" si="173"/>
        <v>15</v>
      </c>
      <c r="H565" s="19">
        <f t="shared" si="174"/>
        <v>9.1999999999999993</v>
      </c>
      <c r="I565" s="5">
        <f t="shared" si="175"/>
        <v>996.63599999999997</v>
      </c>
      <c r="J565" s="25">
        <f t="shared" si="176"/>
        <v>10.6041135535</v>
      </c>
      <c r="K565" s="23">
        <f t="shared" si="177"/>
        <v>4.3958864464999996</v>
      </c>
      <c r="L565" s="5">
        <f t="shared" si="178"/>
        <v>226.720142144145</v>
      </c>
      <c r="M565" s="24">
        <f t="shared" si="179"/>
        <v>626.67127259327697</v>
      </c>
      <c r="N565" s="16">
        <f t="shared" si="180"/>
        <v>0.70694090356666694</v>
      </c>
      <c r="O565" s="17">
        <f t="shared" si="181"/>
        <v>1.2273809959909101</v>
      </c>
    </row>
    <row r="566" ht="14.25">
      <c r="A566" s="13">
        <v>55.200000000000003</v>
      </c>
      <c r="B566" s="13">
        <v>11.9366</v>
      </c>
      <c r="C566" s="18">
        <v>142730</v>
      </c>
      <c r="G566" s="19">
        <f t="shared" si="173"/>
        <v>15</v>
      </c>
      <c r="H566" s="19">
        <f t="shared" si="174"/>
        <v>9.1999999999999993</v>
      </c>
      <c r="I566" s="5">
        <f t="shared" si="175"/>
        <v>996.63599999999997</v>
      </c>
      <c r="J566" s="25">
        <f t="shared" si="176"/>
        <v>10.618702545</v>
      </c>
      <c r="K566" s="23">
        <f t="shared" si="177"/>
        <v>4.3812974550000003</v>
      </c>
      <c r="L566" s="5">
        <f t="shared" si="178"/>
        <v>227.47508249243</v>
      </c>
      <c r="M566" s="24">
        <f t="shared" si="179"/>
        <v>627.45333878381905</v>
      </c>
      <c r="N566" s="16">
        <f t="shared" si="180"/>
        <v>0.707913503</v>
      </c>
      <c r="O566" s="17">
        <f t="shared" si="181"/>
        <v>1.23070529797637</v>
      </c>
    </row>
    <row r="567" ht="14.25">
      <c r="A567" s="13">
        <v>55.299999999999997</v>
      </c>
      <c r="B567" s="13">
        <v>11.957100000000001</v>
      </c>
      <c r="C567" s="18">
        <v>143343</v>
      </c>
      <c r="G567" s="19">
        <f t="shared" si="173"/>
        <v>15</v>
      </c>
      <c r="H567" s="19">
        <f t="shared" si="174"/>
        <v>9.1999999999999993</v>
      </c>
      <c r="I567" s="5">
        <f t="shared" si="175"/>
        <v>996.63599999999997</v>
      </c>
      <c r="J567" s="25">
        <f t="shared" si="176"/>
        <v>10.6335424095</v>
      </c>
      <c r="K567" s="23">
        <f t="shared" si="177"/>
        <v>4.3664575904999996</v>
      </c>
      <c r="L567" s="5">
        <f t="shared" si="178"/>
        <v>228.248180439988</v>
      </c>
      <c r="M567" s="24">
        <f t="shared" si="179"/>
        <v>628.01376871299203</v>
      </c>
      <c r="N567" s="16">
        <f t="shared" si="180"/>
        <v>0.70890282729999998</v>
      </c>
      <c r="O567" s="17">
        <f t="shared" si="181"/>
        <v>1.2340981407476701</v>
      </c>
    </row>
    <row r="568" ht="14.25">
      <c r="A568" s="13">
        <v>55.399999999999999</v>
      </c>
      <c r="B568" s="13">
        <v>11.9777</v>
      </c>
      <c r="C568" s="18">
        <v>143999</v>
      </c>
      <c r="G568" s="19">
        <f t="shared" si="173"/>
        <v>15</v>
      </c>
      <c r="H568" s="19">
        <f t="shared" si="174"/>
        <v>9.1999999999999993</v>
      </c>
      <c r="I568" s="5">
        <f t="shared" si="175"/>
        <v>996.63599999999997</v>
      </c>
      <c r="J568" s="25">
        <f t="shared" si="176"/>
        <v>10.6480852335</v>
      </c>
      <c r="K568" s="23">
        <f t="shared" si="177"/>
        <v>4.3519147665000002</v>
      </c>
      <c r="L568" s="5">
        <f t="shared" si="178"/>
        <v>229.01091898027599</v>
      </c>
      <c r="M568" s="24">
        <f t="shared" si="179"/>
        <v>628.78661262610797</v>
      </c>
      <c r="N568" s="16">
        <f t="shared" si="180"/>
        <v>0.70987234889999995</v>
      </c>
      <c r="O568" s="17">
        <f t="shared" si="181"/>
        <v>1.23743427664385</v>
      </c>
    </row>
    <row r="569" ht="14.25">
      <c r="A569" s="13">
        <v>55.5</v>
      </c>
      <c r="B569" s="13">
        <v>11.998200000000001</v>
      </c>
      <c r="C569" s="18">
        <v>144653</v>
      </c>
      <c r="G569" s="19">
        <f t="shared" si="173"/>
        <v>15</v>
      </c>
      <c r="H569" s="19">
        <f t="shared" si="174"/>
        <v>9.1999999999999993</v>
      </c>
      <c r="I569" s="5">
        <f t="shared" si="175"/>
        <v>996.63599999999997</v>
      </c>
      <c r="J569" s="25">
        <f t="shared" si="176"/>
        <v>10.6625465245</v>
      </c>
      <c r="K569" s="23">
        <f t="shared" si="177"/>
        <v>4.3374534755000003</v>
      </c>
      <c r="L569" s="5">
        <f t="shared" si="178"/>
        <v>229.77445305856901</v>
      </c>
      <c r="M569" s="24">
        <f t="shared" si="179"/>
        <v>629.54344172947901</v>
      </c>
      <c r="N569" s="16">
        <f t="shared" si="180"/>
        <v>0.71083643496666704</v>
      </c>
      <c r="O569" s="17">
        <f t="shared" si="181"/>
        <v>1.2407627819962701</v>
      </c>
    </row>
    <row r="570" ht="14.25">
      <c r="A570" s="13">
        <v>55.600000000000001</v>
      </c>
      <c r="B570" s="13">
        <v>12.0189</v>
      </c>
      <c r="C570" s="18">
        <v>145301</v>
      </c>
      <c r="G570" s="19">
        <f t="shared" si="173"/>
        <v>15</v>
      </c>
      <c r="H570" s="19">
        <f t="shared" si="174"/>
        <v>9.1999999999999993</v>
      </c>
      <c r="I570" s="5">
        <f t="shared" si="175"/>
        <v>996.63599999999997</v>
      </c>
      <c r="J570" s="25">
        <f t="shared" si="176"/>
        <v>10.6772632165</v>
      </c>
      <c r="K570" s="23">
        <f t="shared" si="177"/>
        <v>4.3227367834999999</v>
      </c>
      <c r="L570" s="5">
        <f t="shared" si="178"/>
        <v>230.556716708772</v>
      </c>
      <c r="M570" s="24">
        <f t="shared" si="179"/>
        <v>630.21803083506302</v>
      </c>
      <c r="N570" s="16">
        <f t="shared" si="180"/>
        <v>0.71181754776666695</v>
      </c>
      <c r="O570" s="17">
        <f t="shared" si="181"/>
        <v>1.2441614847328399</v>
      </c>
    </row>
    <row r="571" ht="14.25">
      <c r="A571" s="13">
        <v>55.700000000000003</v>
      </c>
      <c r="B571" s="13">
        <v>12.0402</v>
      </c>
      <c r="C571" s="18">
        <v>146030</v>
      </c>
      <c r="G571" s="19">
        <f t="shared" si="173"/>
        <v>15</v>
      </c>
      <c r="H571" s="19">
        <f t="shared" si="174"/>
        <v>9.1999999999999993</v>
      </c>
      <c r="I571" s="5">
        <f t="shared" si="175"/>
        <v>996.63599999999997</v>
      </c>
      <c r="J571" s="25">
        <f t="shared" si="176"/>
        <v>10.691831994999999</v>
      </c>
      <c r="K571" s="23">
        <f t="shared" si="177"/>
        <v>4.3081680049999997</v>
      </c>
      <c r="L571" s="5">
        <f t="shared" si="178"/>
        <v>231.33638215671201</v>
      </c>
      <c r="M571" s="24">
        <f t="shared" si="179"/>
        <v>631.24528290183196</v>
      </c>
      <c r="N571" s="16">
        <f t="shared" si="180"/>
        <v>0.71278879966666697</v>
      </c>
      <c r="O571" s="17">
        <f t="shared" si="181"/>
        <v>1.24753744419337</v>
      </c>
    </row>
    <row r="572" ht="14.25">
      <c r="A572" s="13">
        <v>55.799999999999997</v>
      </c>
      <c r="B572" s="13">
        <v>12.061</v>
      </c>
      <c r="C572" s="18">
        <v>146670</v>
      </c>
      <c r="G572" s="19">
        <f t="shared" si="173"/>
        <v>15</v>
      </c>
      <c r="H572" s="19">
        <f t="shared" si="174"/>
        <v>9.1999999999999993</v>
      </c>
      <c r="I572" s="5">
        <f t="shared" si="175"/>
        <v>996.63599999999997</v>
      </c>
      <c r="J572" s="25">
        <f t="shared" si="176"/>
        <v>10.706722555000001</v>
      </c>
      <c r="K572" s="23">
        <f t="shared" si="177"/>
        <v>4.2932774450000002</v>
      </c>
      <c r="L572" s="5">
        <f t="shared" si="178"/>
        <v>232.13873614450301</v>
      </c>
      <c r="M572" s="24">
        <f t="shared" si="179"/>
        <v>631.82044684132404</v>
      </c>
      <c r="N572" s="16">
        <f t="shared" si="180"/>
        <v>0.71378150366666704</v>
      </c>
      <c r="O572" s="17">
        <f t="shared" si="181"/>
        <v>1.25099978664778</v>
      </c>
    </row>
    <row r="573" ht="14.25">
      <c r="A573" s="13">
        <v>55.899999999999999</v>
      </c>
      <c r="B573" s="13">
        <v>12.0817</v>
      </c>
      <c r="C573" s="18">
        <v>147351</v>
      </c>
      <c r="G573" s="19">
        <f t="shared" si="173"/>
        <v>15</v>
      </c>
      <c r="H573" s="19">
        <f t="shared" si="174"/>
        <v>9.1999999999999993</v>
      </c>
      <c r="I573" s="5">
        <f t="shared" si="175"/>
        <v>996.63599999999997</v>
      </c>
      <c r="J573" s="25">
        <f t="shared" si="176"/>
        <v>10.7211345415</v>
      </c>
      <c r="K573" s="23">
        <f t="shared" si="177"/>
        <v>4.2788654585000003</v>
      </c>
      <c r="L573" s="5">
        <f t="shared" si="178"/>
        <v>232.92062105392301</v>
      </c>
      <c r="M573" s="24">
        <f t="shared" si="179"/>
        <v>632.62324878434401</v>
      </c>
      <c r="N573" s="16">
        <f t="shared" si="180"/>
        <v>0.71474230276666695</v>
      </c>
      <c r="O573" s="17">
        <f t="shared" si="181"/>
        <v>1.25436230643808</v>
      </c>
    </row>
    <row r="574" ht="14.25">
      <c r="A574" s="13">
        <v>56</v>
      </c>
      <c r="B574" s="13">
        <v>12.122</v>
      </c>
      <c r="C574" s="18">
        <v>148666</v>
      </c>
      <c r="G574" s="19">
        <f t="shared" si="173"/>
        <v>15</v>
      </c>
      <c r="H574" s="19">
        <f t="shared" si="174"/>
        <v>9.1999999999999993</v>
      </c>
      <c r="I574" s="5">
        <f t="shared" si="175"/>
        <v>996.63599999999997</v>
      </c>
      <c r="J574" s="25">
        <f t="shared" si="176"/>
        <v>10.749292489</v>
      </c>
      <c r="K574" s="23">
        <f t="shared" si="177"/>
        <v>4.2507075109999999</v>
      </c>
      <c r="L574" s="5">
        <f t="shared" si="178"/>
        <v>234.46355634230301</v>
      </c>
      <c r="M574" s="24">
        <f t="shared" si="179"/>
        <v>634.06868990316002</v>
      </c>
      <c r="N574" s="16">
        <f t="shared" si="180"/>
        <v>0.71661949926666701</v>
      </c>
      <c r="O574" s="17">
        <f t="shared" si="181"/>
        <v>1.2609647588445401</v>
      </c>
    </row>
    <row r="575" ht="14.25">
      <c r="A575" s="13">
        <v>56.100000000000001</v>
      </c>
      <c r="B575" s="13">
        <v>12.1426</v>
      </c>
      <c r="C575" s="18">
        <v>149312</v>
      </c>
      <c r="G575" s="19">
        <f t="shared" si="173"/>
        <v>15</v>
      </c>
      <c r="H575" s="19">
        <f t="shared" si="174"/>
        <v>9.1999999999999993</v>
      </c>
      <c r="I575" s="5">
        <f t="shared" si="175"/>
        <v>996.63599999999997</v>
      </c>
      <c r="J575" s="25">
        <f t="shared" si="176"/>
        <v>10.763927647999999</v>
      </c>
      <c r="K575" s="23">
        <f t="shared" si="177"/>
        <v>4.2360723519999999</v>
      </c>
      <c r="L575" s="5">
        <f t="shared" si="178"/>
        <v>235.27360186127399</v>
      </c>
      <c r="M575" s="24">
        <f t="shared" si="179"/>
        <v>634.63133483219997</v>
      </c>
      <c r="N575" s="16">
        <f t="shared" si="180"/>
        <v>0.71759517653333305</v>
      </c>
      <c r="O575" s="17">
        <f t="shared" si="181"/>
        <v>1.26441369324452</v>
      </c>
    </row>
    <row r="576" ht="14.25">
      <c r="A576" s="13">
        <v>56.200000000000003</v>
      </c>
      <c r="B576" s="13">
        <v>12.1633</v>
      </c>
      <c r="C576" s="18">
        <v>149999</v>
      </c>
      <c r="G576" s="19">
        <f t="shared" si="173"/>
        <v>15</v>
      </c>
      <c r="H576" s="19">
        <f t="shared" si="174"/>
        <v>9.1999999999999993</v>
      </c>
      <c r="I576" s="5">
        <f t="shared" si="175"/>
        <v>996.63599999999997</v>
      </c>
      <c r="J576" s="25">
        <f t="shared" si="176"/>
        <v>10.778284233500001</v>
      </c>
      <c r="K576" s="23">
        <f t="shared" si="177"/>
        <v>4.2217157665</v>
      </c>
      <c r="L576" s="5">
        <f t="shared" si="178"/>
        <v>236.07368546894301</v>
      </c>
      <c r="M576" s="24">
        <f t="shared" si="179"/>
        <v>635.39059722830996</v>
      </c>
      <c r="N576" s="16">
        <f t="shared" si="180"/>
        <v>0.71855228223333301</v>
      </c>
      <c r="O576" s="17">
        <f t="shared" si="181"/>
        <v>1.2678085759461</v>
      </c>
    </row>
    <row r="577" ht="14.25">
      <c r="A577" s="13">
        <v>56.299999999999997</v>
      </c>
      <c r="B577" s="13">
        <v>12.183999999999999</v>
      </c>
      <c r="C577" s="18">
        <v>150693</v>
      </c>
      <c r="G577" s="19">
        <f t="shared" si="173"/>
        <v>15</v>
      </c>
      <c r="H577" s="19">
        <f t="shared" si="174"/>
        <v>9.1999999999999993</v>
      </c>
      <c r="I577" s="5">
        <f t="shared" si="175"/>
        <v>996.63599999999997</v>
      </c>
      <c r="J577" s="25">
        <f t="shared" si="176"/>
        <v>10.7925761845</v>
      </c>
      <c r="K577" s="23">
        <f t="shared" si="177"/>
        <v>4.2074238155000003</v>
      </c>
      <c r="L577" s="5">
        <f t="shared" si="178"/>
        <v>236.875590314536</v>
      </c>
      <c r="M577" s="24">
        <f t="shared" si="179"/>
        <v>636.16939085999502</v>
      </c>
      <c r="N577" s="16">
        <f t="shared" si="180"/>
        <v>0.71950507896666704</v>
      </c>
      <c r="O577" s="17">
        <f t="shared" si="181"/>
        <v>1.2711996610163501</v>
      </c>
    </row>
    <row r="578" ht="14.25">
      <c r="A578" s="13">
        <v>56.399999999999999</v>
      </c>
      <c r="B578" s="13">
        <v>12.204700000000001</v>
      </c>
      <c r="C578" s="18">
        <v>151392</v>
      </c>
      <c r="G578" s="19">
        <f t="shared" si="173"/>
        <v>15</v>
      </c>
      <c r="H578" s="19">
        <f t="shared" si="174"/>
        <v>9.1999999999999993</v>
      </c>
      <c r="I578" s="5">
        <f t="shared" si="175"/>
        <v>996.63599999999997</v>
      </c>
      <c r="J578" s="25">
        <f t="shared" si="176"/>
        <v>10.806821968</v>
      </c>
      <c r="K578" s="23">
        <f t="shared" si="177"/>
        <v>4.1931780319999996</v>
      </c>
      <c r="L578" s="5">
        <f t="shared" si="178"/>
        <v>237.68034469183701</v>
      </c>
      <c r="M578" s="24">
        <f t="shared" si="179"/>
        <v>636.95632971370105</v>
      </c>
      <c r="N578" s="16">
        <f t="shared" si="180"/>
        <v>0.720454797866667</v>
      </c>
      <c r="O578" s="17">
        <f t="shared" si="181"/>
        <v>1.2745912744779699</v>
      </c>
    </row>
    <row r="579" ht="14.25">
      <c r="A579" s="13">
        <v>56.5</v>
      </c>
      <c r="B579" s="13">
        <v>12.2258</v>
      </c>
      <c r="C579" s="18">
        <v>152100</v>
      </c>
      <c r="G579" s="19">
        <f t="shared" si="173"/>
        <v>15</v>
      </c>
      <c r="H579" s="19">
        <f t="shared" si="174"/>
        <v>9.1999999999999993</v>
      </c>
      <c r="I579" s="5">
        <f t="shared" si="175"/>
        <v>996.63599999999997</v>
      </c>
      <c r="J579" s="25">
        <f t="shared" si="176"/>
        <v>10.821384650000001</v>
      </c>
      <c r="K579" s="23">
        <f t="shared" si="177"/>
        <v>4.1786153500000003</v>
      </c>
      <c r="L579" s="5">
        <f t="shared" si="178"/>
        <v>238.508672496022</v>
      </c>
      <c r="M579" s="24">
        <f t="shared" si="179"/>
        <v>637.71266012365595</v>
      </c>
      <c r="N579" s="16">
        <f t="shared" si="180"/>
        <v>0.72142564333333303</v>
      </c>
      <c r="O579" s="17">
        <f t="shared" si="181"/>
        <v>1.2780702654237901</v>
      </c>
    </row>
    <row r="580" ht="14.25">
      <c r="A580" s="13">
        <v>56.600000000000001</v>
      </c>
      <c r="B580" s="13">
        <v>12.246499999999999</v>
      </c>
      <c r="C580" s="18">
        <v>152798</v>
      </c>
      <c r="G580" s="19">
        <f t="shared" si="173"/>
        <v>15</v>
      </c>
      <c r="H580" s="19">
        <f t="shared" si="174"/>
        <v>9.1999999999999993</v>
      </c>
      <c r="I580" s="5">
        <f t="shared" si="175"/>
        <v>996.63599999999997</v>
      </c>
      <c r="J580" s="25">
        <f t="shared" si="176"/>
        <v>10.835639667000001</v>
      </c>
      <c r="K580" s="23">
        <f t="shared" si="177"/>
        <v>4.1643603330000003</v>
      </c>
      <c r="L580" s="5">
        <f t="shared" si="178"/>
        <v>239.325111254728</v>
      </c>
      <c r="M580" s="24">
        <f t="shared" si="179"/>
        <v>638.45368836940895</v>
      </c>
      <c r="N580" s="16">
        <f t="shared" si="180"/>
        <v>0.72237597779999996</v>
      </c>
      <c r="O580" s="17">
        <f t="shared" si="181"/>
        <v>1.2814875187908601</v>
      </c>
    </row>
    <row r="581" ht="14.25">
      <c r="A581" s="13">
        <v>56.700000000000003</v>
      </c>
      <c r="B581" s="13">
        <v>12.267099999999999</v>
      </c>
      <c r="C581" s="18">
        <v>153449</v>
      </c>
      <c r="G581" s="19">
        <f t="shared" si="173"/>
        <v>15</v>
      </c>
      <c r="H581" s="19">
        <f t="shared" si="174"/>
        <v>9.1999999999999993</v>
      </c>
      <c r="I581" s="5">
        <f t="shared" si="175"/>
        <v>996.63599999999997</v>
      </c>
      <c r="J581" s="25">
        <f t="shared" si="176"/>
        <v>10.850228658500001</v>
      </c>
      <c r="K581" s="23">
        <f t="shared" si="177"/>
        <v>4.1497713415000002</v>
      </c>
      <c r="L581" s="5">
        <f t="shared" si="178"/>
        <v>240.16648580925201</v>
      </c>
      <c r="M581" s="24">
        <f t="shared" si="179"/>
        <v>638.92761507895898</v>
      </c>
      <c r="N581" s="16">
        <f t="shared" si="180"/>
        <v>0.72334857723333301</v>
      </c>
      <c r="O581" s="17">
        <f t="shared" si="181"/>
        <v>1.2849969668113099</v>
      </c>
    </row>
    <row r="582" ht="14.25">
      <c r="A582" s="13">
        <v>56.799999999999997</v>
      </c>
      <c r="B582" s="13">
        <v>12.287800000000001</v>
      </c>
      <c r="C582" s="18">
        <v>154159</v>
      </c>
      <c r="G582" s="19">
        <f t="shared" si="173"/>
        <v>15</v>
      </c>
      <c r="H582" s="19">
        <f t="shared" si="174"/>
        <v>9.1999999999999993</v>
      </c>
      <c r="I582" s="5">
        <f t="shared" si="175"/>
        <v>996.63599999999997</v>
      </c>
      <c r="J582" s="25">
        <f t="shared" si="176"/>
        <v>10.864372873500001</v>
      </c>
      <c r="K582" s="23">
        <f t="shared" si="177"/>
        <v>4.1356271265000002</v>
      </c>
      <c r="L582" s="5">
        <f t="shared" si="178"/>
        <v>240.98787669077399</v>
      </c>
      <c r="M582" s="24">
        <f t="shared" si="179"/>
        <v>639.69607980658304</v>
      </c>
      <c r="N582" s="16">
        <f t="shared" si="180"/>
        <v>0.72429152490000004</v>
      </c>
      <c r="O582" s="17">
        <f t="shared" si="181"/>
        <v>1.2884112211274299</v>
      </c>
    </row>
    <row r="583" ht="14.25">
      <c r="A583" s="13">
        <v>56.899999999999999</v>
      </c>
      <c r="B583" s="13">
        <v>12.3085</v>
      </c>
      <c r="C583" s="18">
        <v>154862</v>
      </c>
      <c r="G583" s="19">
        <f t="shared" si="173"/>
        <v>15</v>
      </c>
      <c r="H583" s="19">
        <f t="shared" si="174"/>
        <v>9.1999999999999993</v>
      </c>
      <c r="I583" s="5">
        <f t="shared" si="175"/>
        <v>996.63599999999997</v>
      </c>
      <c r="J583" s="25">
        <f t="shared" si="176"/>
        <v>10.878581723</v>
      </c>
      <c r="K583" s="23">
        <f t="shared" si="177"/>
        <v>4.1214182770000001</v>
      </c>
      <c r="L583" s="5">
        <f t="shared" si="178"/>
        <v>241.81869759782199</v>
      </c>
      <c r="M583" s="24">
        <f t="shared" si="179"/>
        <v>640.40540098167696</v>
      </c>
      <c r="N583" s="16">
        <f t="shared" si="180"/>
        <v>0.72523878153333299</v>
      </c>
      <c r="O583" s="17">
        <f t="shared" si="181"/>
        <v>1.29185285498816</v>
      </c>
    </row>
    <row r="584" ht="14.25">
      <c r="A584" s="13">
        <v>57</v>
      </c>
      <c r="B584" s="13">
        <v>12.3293</v>
      </c>
      <c r="C584" s="18">
        <v>155548</v>
      </c>
      <c r="G584" s="19">
        <f t="shared" si="173"/>
        <v>15</v>
      </c>
      <c r="H584" s="19">
        <f t="shared" si="174"/>
        <v>9.1999999999999993</v>
      </c>
      <c r="I584" s="5">
        <f t="shared" si="175"/>
        <v>996.63599999999997</v>
      </c>
      <c r="J584" s="25">
        <f t="shared" si="176"/>
        <v>10.893047542</v>
      </c>
      <c r="K584" s="23">
        <f t="shared" si="177"/>
        <v>4.1069524580000003</v>
      </c>
      <c r="L584" s="5">
        <f t="shared" si="178"/>
        <v>242.67044972937001</v>
      </c>
      <c r="M584" s="24">
        <f t="shared" si="179"/>
        <v>640.98451283817201</v>
      </c>
      <c r="N584" s="16">
        <f t="shared" si="180"/>
        <v>0.72620316946666696</v>
      </c>
      <c r="O584" s="17">
        <f t="shared" si="181"/>
        <v>1.29536894204091</v>
      </c>
    </row>
    <row r="585" ht="14.25">
      <c r="A585" s="13">
        <v>57.100000000000001</v>
      </c>
      <c r="B585" s="13">
        <v>12.350099999999999</v>
      </c>
      <c r="C585" s="18">
        <v>156264</v>
      </c>
      <c r="G585" s="19">
        <f t="shared" si="173"/>
        <v>15</v>
      </c>
      <c r="H585" s="19">
        <f t="shared" si="174"/>
        <v>9.1999999999999993</v>
      </c>
      <c r="I585" s="5">
        <f t="shared" si="175"/>
        <v>996.63599999999997</v>
      </c>
      <c r="J585" s="25">
        <f t="shared" si="176"/>
        <v>10.907236356</v>
      </c>
      <c r="K585" s="23">
        <f t="shared" si="177"/>
        <v>4.0927636439999997</v>
      </c>
      <c r="L585" s="5">
        <f t="shared" si="178"/>
        <v>243.51174088957501</v>
      </c>
      <c r="M585" s="24">
        <f t="shared" si="179"/>
        <v>641.71033162159097</v>
      </c>
      <c r="N585" s="16">
        <f t="shared" si="180"/>
        <v>0.72714909039999998</v>
      </c>
      <c r="O585" s="17">
        <f t="shared" si="181"/>
        <v>1.29882975165562</v>
      </c>
    </row>
    <row r="586" ht="14.25">
      <c r="A586" s="13">
        <v>57.200000000000003</v>
      </c>
      <c r="B586" s="13">
        <v>12.3711</v>
      </c>
      <c r="C586" s="18">
        <v>156986</v>
      </c>
      <c r="G586" s="19">
        <f t="shared" si="173"/>
        <v>15</v>
      </c>
      <c r="H586" s="19">
        <f t="shared" si="174"/>
        <v>9.1999999999999993</v>
      </c>
      <c r="I586" s="5">
        <f t="shared" si="175"/>
        <v>996.63599999999997</v>
      </c>
      <c r="J586" s="25">
        <f t="shared" si="176"/>
        <v>10.921569769</v>
      </c>
      <c r="K586" s="23">
        <f t="shared" si="177"/>
        <v>4.0784302309999996</v>
      </c>
      <c r="L586" s="5">
        <f t="shared" si="178"/>
        <v>244.36754916747299</v>
      </c>
      <c r="M586" s="24">
        <f t="shared" si="179"/>
        <v>642.41754085118998</v>
      </c>
      <c r="N586" s="16">
        <f t="shared" si="180"/>
        <v>0.72810465126666701</v>
      </c>
      <c r="O586" s="17">
        <f t="shared" si="181"/>
        <v>1.3023380340243</v>
      </c>
    </row>
    <row r="587" ht="14.25">
      <c r="A587" s="13">
        <v>57.299999999999997</v>
      </c>
      <c r="B587" s="13">
        <v>12.3924</v>
      </c>
      <c r="C587" s="18">
        <v>157712</v>
      </c>
      <c r="G587" s="19">
        <f t="shared" si="173"/>
        <v>15</v>
      </c>
      <c r="H587" s="19">
        <f t="shared" si="174"/>
        <v>9.1999999999999993</v>
      </c>
      <c r="I587" s="5">
        <f t="shared" si="175"/>
        <v>996.63599999999997</v>
      </c>
      <c r="J587" s="25">
        <f t="shared" si="176"/>
        <v>10.936166247999999</v>
      </c>
      <c r="K587" s="23">
        <f t="shared" si="177"/>
        <v>4.0638337519999999</v>
      </c>
      <c r="L587" s="5">
        <f t="shared" si="178"/>
        <v>245.24526858646999</v>
      </c>
      <c r="M587" s="24">
        <f t="shared" si="179"/>
        <v>643.07866532557898</v>
      </c>
      <c r="N587" s="16">
        <f t="shared" si="180"/>
        <v>0.72907774986666696</v>
      </c>
      <c r="O587" s="17">
        <f t="shared" si="181"/>
        <v>1.3059233991430801</v>
      </c>
    </row>
    <row r="588" ht="14.25">
      <c r="A588" s="13">
        <v>57.399999999999999</v>
      </c>
      <c r="B588" s="13">
        <v>12.4132</v>
      </c>
      <c r="C588" s="18">
        <v>158433</v>
      </c>
      <c r="G588" s="19">
        <f t="shared" si="173"/>
        <v>15</v>
      </c>
      <c r="H588" s="19">
        <f t="shared" si="174"/>
        <v>9.1999999999999993</v>
      </c>
      <c r="I588" s="5">
        <f t="shared" si="175"/>
        <v>996.63599999999997</v>
      </c>
      <c r="J588" s="25">
        <f t="shared" si="176"/>
        <v>10.950308894499999</v>
      </c>
      <c r="K588" s="23">
        <f t="shared" si="177"/>
        <v>4.0496911055</v>
      </c>
      <c r="L588" s="5">
        <f t="shared" si="178"/>
        <v>246.10173320292</v>
      </c>
      <c r="M588" s="24">
        <f t="shared" si="179"/>
        <v>643.77035438984899</v>
      </c>
      <c r="N588" s="16">
        <f t="shared" si="180"/>
        <v>0.73002059296666699</v>
      </c>
      <c r="O588" s="17">
        <f t="shared" si="181"/>
        <v>1.3094095931394001</v>
      </c>
    </row>
    <row r="589" ht="14.25">
      <c r="A589" s="13">
        <v>57.5</v>
      </c>
      <c r="B589" s="13">
        <v>12.4339</v>
      </c>
      <c r="C589" s="18">
        <v>159151</v>
      </c>
      <c r="G589" s="19">
        <f t="shared" si="173"/>
        <v>15</v>
      </c>
      <c r="H589" s="19">
        <f t="shared" si="174"/>
        <v>9.1999999999999993</v>
      </c>
      <c r="I589" s="5">
        <f t="shared" si="175"/>
        <v>996.63599999999997</v>
      </c>
      <c r="J589" s="25">
        <f t="shared" si="176"/>
        <v>10.9643792415</v>
      </c>
      <c r="K589" s="23">
        <f t="shared" si="177"/>
        <v>4.0356207585000003</v>
      </c>
      <c r="L589" s="5">
        <f t="shared" si="178"/>
        <v>246.95977636175101</v>
      </c>
      <c r="M589" s="24">
        <f t="shared" si="179"/>
        <v>644.44097878867899</v>
      </c>
      <c r="N589" s="16">
        <f t="shared" si="180"/>
        <v>0.73095861610000001</v>
      </c>
      <c r="O589" s="17">
        <f t="shared" si="181"/>
        <v>1.31289006771857</v>
      </c>
    </row>
    <row r="590" ht="14.25">
      <c r="A590" s="13">
        <v>57.600000000000001</v>
      </c>
      <c r="B590" s="13">
        <v>12.454599999999999</v>
      </c>
      <c r="C590" s="18">
        <v>159840</v>
      </c>
      <c r="G590" s="19">
        <f t="shared" ref="G590:G641" si="182">$G$11</f>
        <v>15</v>
      </c>
      <c r="H590" s="19">
        <f t="shared" ref="H590:H641" si="183">$H$11</f>
        <v>9.1999999999999993</v>
      </c>
      <c r="I590" s="5">
        <f t="shared" si="175"/>
        <v>996.63599999999997</v>
      </c>
      <c r="J590" s="25">
        <f t="shared" si="176"/>
        <v>10.978717359999999</v>
      </c>
      <c r="K590" s="23">
        <f t="shared" si="177"/>
        <v>4.0212826399999999</v>
      </c>
      <c r="L590" s="5">
        <f t="shared" si="178"/>
        <v>247.84032589164099</v>
      </c>
      <c r="M590" s="24">
        <f t="shared" si="179"/>
        <v>644.93136629381297</v>
      </c>
      <c r="N590" s="16">
        <f t="shared" si="180"/>
        <v>0.73191449066666703</v>
      </c>
      <c r="O590" s="17">
        <f t="shared" si="181"/>
        <v>1.31644928468497</v>
      </c>
    </row>
    <row r="591" ht="14.25">
      <c r="A591" s="13">
        <v>57.700000000000003</v>
      </c>
      <c r="B591" s="13">
        <v>12.475199999999999</v>
      </c>
      <c r="C591" s="18">
        <v>160569</v>
      </c>
      <c r="G591" s="19">
        <f t="shared" si="182"/>
        <v>15</v>
      </c>
      <c r="H591" s="19">
        <f t="shared" si="183"/>
        <v>9.1999999999999993</v>
      </c>
      <c r="I591" s="5">
        <f t="shared" si="175"/>
        <v>996.63599999999997</v>
      </c>
      <c r="J591" s="25">
        <f t="shared" si="176"/>
        <v>10.9925861385</v>
      </c>
      <c r="K591" s="23">
        <f t="shared" si="177"/>
        <v>4.0074138614999999</v>
      </c>
      <c r="L591" s="5">
        <f t="shared" si="178"/>
        <v>248.69804678145999</v>
      </c>
      <c r="M591" s="24">
        <f t="shared" si="179"/>
        <v>645.63836378296003</v>
      </c>
      <c r="N591" s="16">
        <f t="shared" si="180"/>
        <v>0.73283907589999997</v>
      </c>
      <c r="O591" s="17">
        <f t="shared" si="181"/>
        <v>1.31990409015479</v>
      </c>
    </row>
    <row r="592" ht="14.25">
      <c r="A592" s="13">
        <v>57.799999999999997</v>
      </c>
      <c r="B592" s="13">
        <v>12.495900000000001</v>
      </c>
      <c r="C592" s="18">
        <v>161291</v>
      </c>
      <c r="G592" s="19">
        <f t="shared" si="182"/>
        <v>15</v>
      </c>
      <c r="H592" s="19">
        <f t="shared" si="183"/>
        <v>9.1999999999999993</v>
      </c>
      <c r="I592" s="5">
        <f t="shared" si="175"/>
        <v>996.63599999999997</v>
      </c>
      <c r="J592" s="25">
        <f t="shared" si="176"/>
        <v>11.0066195515</v>
      </c>
      <c r="K592" s="23">
        <f t="shared" si="177"/>
        <v>3.9933804485</v>
      </c>
      <c r="L592" s="5">
        <f t="shared" si="178"/>
        <v>249.57201369941001</v>
      </c>
      <c r="M592" s="24">
        <f t="shared" si="179"/>
        <v>646.27037947556903</v>
      </c>
      <c r="N592" s="16">
        <f t="shared" si="180"/>
        <v>0.73377463676666699</v>
      </c>
      <c r="O592" s="17">
        <f t="shared" si="181"/>
        <v>1.3234120986968601</v>
      </c>
    </row>
    <row r="593" ht="14.25">
      <c r="A593" s="13">
        <v>57.899999999999999</v>
      </c>
      <c r="B593" s="13">
        <v>12.516500000000001</v>
      </c>
      <c r="C593" s="18">
        <v>162040</v>
      </c>
      <c r="G593" s="19">
        <f t="shared" si="182"/>
        <v>15</v>
      </c>
      <c r="H593" s="19">
        <f t="shared" si="183"/>
        <v>9.1999999999999993</v>
      </c>
      <c r="I593" s="5">
        <f t="shared" si="175"/>
        <v>996.63599999999997</v>
      </c>
      <c r="J593" s="25">
        <f t="shared" si="176"/>
        <v>11.02030366</v>
      </c>
      <c r="K593" s="23">
        <f t="shared" si="177"/>
        <v>3.9796963399999998</v>
      </c>
      <c r="L593" s="5">
        <f t="shared" si="178"/>
        <v>250.430162216849</v>
      </c>
      <c r="M593" s="24">
        <f t="shared" si="179"/>
        <v>647.04665989749503</v>
      </c>
      <c r="N593" s="16">
        <f t="shared" si="180"/>
        <v>0.73468691066666703</v>
      </c>
      <c r="O593" s="17">
        <f t="shared" si="181"/>
        <v>1.326844681199</v>
      </c>
    </row>
    <row r="594" ht="14.25">
      <c r="A594" s="13">
        <v>58</v>
      </c>
      <c r="B594" s="13">
        <v>12.5374</v>
      </c>
      <c r="C594" s="18">
        <v>162765</v>
      </c>
      <c r="G594" s="19">
        <f t="shared" si="182"/>
        <v>15</v>
      </c>
      <c r="H594" s="19">
        <f t="shared" si="183"/>
        <v>9.1999999999999993</v>
      </c>
      <c r="I594" s="5">
        <f t="shared" si="175"/>
        <v>996.63599999999997</v>
      </c>
      <c r="J594" s="25">
        <f t="shared" si="176"/>
        <v>11.034509372500001</v>
      </c>
      <c r="K594" s="23">
        <f t="shared" si="177"/>
        <v>3.9654906274999999</v>
      </c>
      <c r="L594" s="5">
        <f t="shared" si="178"/>
        <v>251.32728673937601</v>
      </c>
      <c r="M594" s="24">
        <f t="shared" si="179"/>
        <v>647.62168132100101</v>
      </c>
      <c r="N594" s="16">
        <f t="shared" si="180"/>
        <v>0.73563395816666699</v>
      </c>
      <c r="O594" s="17">
        <f t="shared" si="181"/>
        <v>1.33042061407404</v>
      </c>
    </row>
    <row r="595" ht="14.25">
      <c r="A595" s="13">
        <v>58.100000000000001</v>
      </c>
      <c r="B595" s="13">
        <v>12.5587</v>
      </c>
      <c r="C595" s="18">
        <v>163573</v>
      </c>
      <c r="G595" s="19">
        <f t="shared" si="182"/>
        <v>15</v>
      </c>
      <c r="H595" s="19">
        <f t="shared" si="183"/>
        <v>9.1999999999999993</v>
      </c>
      <c r="I595" s="5">
        <f t="shared" si="175"/>
        <v>996.63599999999997</v>
      </c>
      <c r="J595" s="25">
        <f t="shared" si="176"/>
        <v>11.0483487045</v>
      </c>
      <c r="K595" s="23">
        <f t="shared" si="177"/>
        <v>3.9516512955</v>
      </c>
      <c r="L595" s="5">
        <f t="shared" si="178"/>
        <v>252.20747618468599</v>
      </c>
      <c r="M595" s="24">
        <f t="shared" si="179"/>
        <v>648.56523079521696</v>
      </c>
      <c r="N595" s="16">
        <f t="shared" si="180"/>
        <v>0.73655658030000004</v>
      </c>
      <c r="O595" s="17">
        <f t="shared" si="181"/>
        <v>1.3339166600538499</v>
      </c>
    </row>
    <row r="596" ht="14.25">
      <c r="A596" s="13">
        <v>58.200000000000003</v>
      </c>
      <c r="B596" s="13">
        <v>12.5794</v>
      </c>
      <c r="C596" s="18">
        <v>164289</v>
      </c>
      <c r="G596" s="19">
        <f t="shared" si="182"/>
        <v>15</v>
      </c>
      <c r="H596" s="19">
        <f t="shared" si="183"/>
        <v>9.1999999999999993</v>
      </c>
      <c r="I596" s="5">
        <f t="shared" si="175"/>
        <v>996.63599999999997</v>
      </c>
      <c r="J596" s="25">
        <f t="shared" si="176"/>
        <v>11.062437518499999</v>
      </c>
      <c r="K596" s="23">
        <f t="shared" si="177"/>
        <v>3.9375624815000001</v>
      </c>
      <c r="L596" s="5">
        <f t="shared" si="178"/>
        <v>253.109888333844</v>
      </c>
      <c r="M596" s="24">
        <f t="shared" si="179"/>
        <v>649.08171340705496</v>
      </c>
      <c r="N596" s="16">
        <f t="shared" si="180"/>
        <v>0.73749583456666701</v>
      </c>
      <c r="O596" s="17">
        <f t="shared" si="181"/>
        <v>1.3374883287588999</v>
      </c>
    </row>
    <row r="597" ht="14.25">
      <c r="A597" s="13">
        <v>58.299999999999997</v>
      </c>
      <c r="B597" s="13">
        <v>12.600099999999999</v>
      </c>
      <c r="C597" s="18">
        <v>165044</v>
      </c>
      <c r="G597" s="19">
        <f t="shared" si="182"/>
        <v>15</v>
      </c>
      <c r="H597" s="19">
        <f t="shared" si="183"/>
        <v>9.1999999999999993</v>
      </c>
      <c r="I597" s="5">
        <f t="shared" si="175"/>
        <v>996.63599999999997</v>
      </c>
      <c r="J597" s="25">
        <f t="shared" si="176"/>
        <v>11.076166226</v>
      </c>
      <c r="K597" s="23">
        <f t="shared" si="177"/>
        <v>3.9238337740000002</v>
      </c>
      <c r="L597" s="5">
        <f t="shared" si="178"/>
        <v>253.995469075138</v>
      </c>
      <c r="M597" s="24">
        <f t="shared" si="179"/>
        <v>649.79111871942803</v>
      </c>
      <c r="N597" s="16">
        <f t="shared" si="180"/>
        <v>0.73841108173333303</v>
      </c>
      <c r="O597" s="17">
        <f t="shared" si="181"/>
        <v>1.3409810216623099</v>
      </c>
    </row>
    <row r="598" ht="14.25">
      <c r="A598" s="13">
        <v>58.399999999999999</v>
      </c>
      <c r="B598" s="13">
        <v>12.620699999999999</v>
      </c>
      <c r="C598" s="18">
        <v>165796</v>
      </c>
      <c r="G598" s="19">
        <f t="shared" si="182"/>
        <v>15</v>
      </c>
      <c r="H598" s="19">
        <f t="shared" si="183"/>
        <v>9.1999999999999993</v>
      </c>
      <c r="I598" s="5">
        <f t="shared" si="175"/>
        <v>996.63599999999997</v>
      </c>
      <c r="J598" s="25">
        <f t="shared" si="176"/>
        <v>11.089822634000001</v>
      </c>
      <c r="K598" s="23">
        <f t="shared" si="177"/>
        <v>3.9101773660000001</v>
      </c>
      <c r="L598" s="5">
        <f t="shared" si="178"/>
        <v>254.88255562676201</v>
      </c>
      <c r="M598" s="24">
        <f t="shared" si="179"/>
        <v>650.47998123019499</v>
      </c>
      <c r="N598" s="16">
        <f t="shared" si="180"/>
        <v>0.73932150893333304</v>
      </c>
      <c r="O598" s="17">
        <f t="shared" si="181"/>
        <v>1.3444674659854301</v>
      </c>
    </row>
    <row r="599" ht="14.25">
      <c r="A599" s="13">
        <v>58.5</v>
      </c>
      <c r="B599" s="13">
        <v>12.641299999999999</v>
      </c>
      <c r="C599" s="18">
        <v>166512</v>
      </c>
      <c r="G599" s="19">
        <f t="shared" si="182"/>
        <v>15</v>
      </c>
      <c r="H599" s="19">
        <f t="shared" si="183"/>
        <v>9.1999999999999993</v>
      </c>
      <c r="I599" s="5">
        <f t="shared" si="175"/>
        <v>996.63599999999997</v>
      </c>
      <c r="J599" s="25">
        <f t="shared" si="176"/>
        <v>11.103811448</v>
      </c>
      <c r="K599" s="23">
        <f t="shared" si="177"/>
        <v>3.8961885519999999</v>
      </c>
      <c r="L599" s="5">
        <f t="shared" si="178"/>
        <v>255.79768193928999</v>
      </c>
      <c r="M599" s="24">
        <f t="shared" si="179"/>
        <v>650.95195053221505</v>
      </c>
      <c r="N599" s="16">
        <f t="shared" si="180"/>
        <v>0.74025409653333296</v>
      </c>
      <c r="O599" s="17">
        <f t="shared" si="181"/>
        <v>1.3480514201890801</v>
      </c>
    </row>
    <row r="600" ht="14.25">
      <c r="A600" s="13">
        <v>58.600000000000001</v>
      </c>
      <c r="B600" s="13">
        <v>12.662000000000001</v>
      </c>
      <c r="C600" s="18">
        <v>167265</v>
      </c>
      <c r="G600" s="19">
        <f t="shared" si="182"/>
        <v>15</v>
      </c>
      <c r="H600" s="19">
        <f t="shared" si="183"/>
        <v>9.1999999999999993</v>
      </c>
      <c r="I600" s="5">
        <f t="shared" si="175"/>
        <v>996.63599999999997</v>
      </c>
      <c r="J600" s="25">
        <f t="shared" si="176"/>
        <v>11.117558622500001</v>
      </c>
      <c r="K600" s="23">
        <f t="shared" si="177"/>
        <v>3.8824413775000002</v>
      </c>
      <c r="L600" s="5">
        <f t="shared" si="178"/>
        <v>256.70342526633601</v>
      </c>
      <c r="M600" s="24">
        <f t="shared" si="179"/>
        <v>651.58850072397297</v>
      </c>
      <c r="N600" s="16">
        <f t="shared" si="180"/>
        <v>0.74117057483333304</v>
      </c>
      <c r="O600" s="17">
        <f t="shared" si="181"/>
        <v>1.3515860243384099</v>
      </c>
    </row>
    <row r="601" ht="14.25">
      <c r="A601" s="13">
        <v>58.700000000000003</v>
      </c>
      <c r="B601" s="13">
        <v>12.682600000000001</v>
      </c>
      <c r="C601" s="18">
        <v>168024</v>
      </c>
      <c r="G601" s="19">
        <f t="shared" si="182"/>
        <v>15</v>
      </c>
      <c r="H601" s="19">
        <f t="shared" si="183"/>
        <v>9.1999999999999993</v>
      </c>
      <c r="I601" s="5">
        <f t="shared" si="175"/>
        <v>996.63599999999997</v>
      </c>
      <c r="J601" s="25">
        <f t="shared" si="176"/>
        <v>11.131150396000001</v>
      </c>
      <c r="K601" s="23">
        <f t="shared" si="177"/>
        <v>3.8688496040000002</v>
      </c>
      <c r="L601" s="5">
        <f t="shared" si="178"/>
        <v>257.60525789619197</v>
      </c>
      <c r="M601" s="24">
        <f t="shared" si="179"/>
        <v>652.25376753648902</v>
      </c>
      <c r="N601" s="16">
        <f t="shared" si="180"/>
        <v>0.74207669306666701</v>
      </c>
      <c r="O601" s="17">
        <f t="shared" si="181"/>
        <v>1.35509299819934</v>
      </c>
    </row>
    <row r="602" ht="14.25">
      <c r="A602" s="13">
        <v>58.799999999999997</v>
      </c>
      <c r="B602" s="13">
        <v>12.703200000000001</v>
      </c>
      <c r="C602" s="18">
        <v>168782</v>
      </c>
      <c r="G602" s="19">
        <f t="shared" si="182"/>
        <v>15</v>
      </c>
      <c r="H602" s="19">
        <f t="shared" si="183"/>
        <v>9.1999999999999993</v>
      </c>
      <c r="I602" s="5">
        <f t="shared" si="175"/>
        <v>996.63599999999997</v>
      </c>
      <c r="J602" s="25">
        <f t="shared" si="176"/>
        <v>11.144751403000001</v>
      </c>
      <c r="K602" s="23">
        <f t="shared" si="177"/>
        <v>3.8552485970000001</v>
      </c>
      <c r="L602" s="5">
        <f t="shared" si="178"/>
        <v>258.51406852869201</v>
      </c>
      <c r="M602" s="24">
        <f t="shared" si="179"/>
        <v>652.89290041585298</v>
      </c>
      <c r="N602" s="16">
        <f t="shared" si="180"/>
        <v>0.74298342686666696</v>
      </c>
      <c r="O602" s="17">
        <f t="shared" si="181"/>
        <v>1.3586147092659799</v>
      </c>
    </row>
    <row r="603" ht="14.25">
      <c r="A603" s="13">
        <v>58.899999999999999</v>
      </c>
      <c r="B603" s="13">
        <v>12.724600000000001</v>
      </c>
      <c r="C603" s="18">
        <v>169546</v>
      </c>
      <c r="G603" s="19">
        <f t="shared" si="182"/>
        <v>15</v>
      </c>
      <c r="H603" s="19">
        <f t="shared" si="183"/>
        <v>9.1999999999999993</v>
      </c>
      <c r="I603" s="5">
        <f t="shared" si="175"/>
        <v>996.63599999999997</v>
      </c>
      <c r="J603" s="25">
        <f t="shared" si="176"/>
        <v>11.159097009</v>
      </c>
      <c r="K603" s="23">
        <f t="shared" si="177"/>
        <v>3.8409029910000001</v>
      </c>
      <c r="L603" s="5">
        <f t="shared" si="178"/>
        <v>259.47960735673797</v>
      </c>
      <c r="M603" s="24">
        <f t="shared" si="179"/>
        <v>653.40780235922296</v>
      </c>
      <c r="N603" s="16">
        <f t="shared" si="180"/>
        <v>0.74393980059999998</v>
      </c>
      <c r="O603" s="17">
        <f t="shared" si="181"/>
        <v>1.3623427082406701</v>
      </c>
    </row>
    <row r="604" ht="14.25">
      <c r="A604" s="13">
        <v>59</v>
      </c>
      <c r="B604" s="13">
        <v>12.7453</v>
      </c>
      <c r="C604" s="18">
        <v>170304</v>
      </c>
      <c r="G604" s="19">
        <f t="shared" si="182"/>
        <v>15</v>
      </c>
      <c r="H604" s="19">
        <f t="shared" si="183"/>
        <v>9.1999999999999993</v>
      </c>
      <c r="I604" s="5">
        <f t="shared" si="175"/>
        <v>996.63599999999997</v>
      </c>
      <c r="J604" s="25">
        <f t="shared" si="176"/>
        <v>11.172798016</v>
      </c>
      <c r="K604" s="23">
        <f t="shared" si="177"/>
        <v>3.8272019839999998</v>
      </c>
      <c r="L604" s="5">
        <f t="shared" si="178"/>
        <v>260.40851885177102</v>
      </c>
      <c r="M604" s="24">
        <f t="shared" si="179"/>
        <v>653.98782171538699</v>
      </c>
      <c r="N604" s="16">
        <f t="shared" si="180"/>
        <v>0.74485320106666697</v>
      </c>
      <c r="O604" s="17">
        <f t="shared" si="181"/>
        <v>1.3659162173735699</v>
      </c>
    </row>
    <row r="605" ht="14.25">
      <c r="A605" s="13">
        <v>59.100000000000001</v>
      </c>
      <c r="B605" s="13">
        <v>12.766</v>
      </c>
      <c r="C605" s="18">
        <v>171024</v>
      </c>
      <c r="G605" s="19">
        <f t="shared" si="182"/>
        <v>15</v>
      </c>
      <c r="H605" s="19">
        <f t="shared" si="183"/>
        <v>9.1999999999999993</v>
      </c>
      <c r="I605" s="5">
        <f t="shared" si="175"/>
        <v>996.63599999999997</v>
      </c>
      <c r="J605" s="25">
        <f t="shared" si="176"/>
        <v>11.186849896</v>
      </c>
      <c r="K605" s="23">
        <f t="shared" si="177"/>
        <v>3.813150104</v>
      </c>
      <c r="L605" s="5">
        <f t="shared" si="178"/>
        <v>261.36815305396101</v>
      </c>
      <c r="M605" s="24">
        <f t="shared" si="179"/>
        <v>654.34138781510603</v>
      </c>
      <c r="N605" s="16">
        <f t="shared" si="180"/>
        <v>0.74578999306666705</v>
      </c>
      <c r="O605" s="17">
        <f t="shared" si="181"/>
        <v>1.36959455462344</v>
      </c>
    </row>
    <row r="606" ht="14.25">
      <c r="A606" s="13">
        <v>59.200000000000003</v>
      </c>
      <c r="B606" s="13">
        <v>12.7866</v>
      </c>
      <c r="C606" s="18">
        <v>171789</v>
      </c>
      <c r="G606" s="19">
        <f t="shared" si="182"/>
        <v>15</v>
      </c>
      <c r="H606" s="19">
        <f t="shared" si="183"/>
        <v>9.1999999999999993</v>
      </c>
      <c r="I606" s="5">
        <f t="shared" si="175"/>
        <v>996.63599999999997</v>
      </c>
      <c r="J606" s="25">
        <f t="shared" si="176"/>
        <v>11.200386268500001</v>
      </c>
      <c r="K606" s="23">
        <f t="shared" si="177"/>
        <v>3.7996137315</v>
      </c>
      <c r="L606" s="5">
        <f t="shared" si="178"/>
        <v>262.29929419866301</v>
      </c>
      <c r="M606" s="24">
        <f t="shared" si="179"/>
        <v>654.93504481139905</v>
      </c>
      <c r="N606" s="16">
        <f t="shared" si="180"/>
        <v>0.74669241789999996</v>
      </c>
      <c r="O606" s="17">
        <f t="shared" si="181"/>
        <v>1.3731507891418</v>
      </c>
    </row>
    <row r="607" ht="14.25">
      <c r="A607" s="13">
        <v>59.299999999999997</v>
      </c>
      <c r="B607" s="13">
        <v>12.8073</v>
      </c>
      <c r="C607" s="18">
        <v>172554</v>
      </c>
      <c r="G607" s="19">
        <f t="shared" si="182"/>
        <v>15</v>
      </c>
      <c r="H607" s="19">
        <f t="shared" si="183"/>
        <v>9.1999999999999993</v>
      </c>
      <c r="I607" s="5">
        <f t="shared" si="175"/>
        <v>996.63599999999997</v>
      </c>
      <c r="J607" s="25">
        <f t="shared" si="176"/>
        <v>11.214022641</v>
      </c>
      <c r="K607" s="23">
        <f t="shared" si="177"/>
        <v>3.7859773589999999</v>
      </c>
      <c r="L607" s="5">
        <f t="shared" si="178"/>
        <v>263.24404651570399</v>
      </c>
      <c r="M607" s="24">
        <f t="shared" si="179"/>
        <v>655.49060760888199</v>
      </c>
      <c r="N607" s="16">
        <f t="shared" si="180"/>
        <v>0.74760150940000003</v>
      </c>
      <c r="O607" s="17">
        <f t="shared" si="181"/>
        <v>1.3767461285231299</v>
      </c>
    </row>
    <row r="608" ht="14.25">
      <c r="A608" s="13">
        <v>59.399999999999999</v>
      </c>
      <c r="B608" s="13">
        <v>12.827999999999999</v>
      </c>
      <c r="C608" s="18">
        <v>173328</v>
      </c>
      <c r="G608" s="19">
        <f t="shared" si="182"/>
        <v>15</v>
      </c>
      <c r="H608" s="19">
        <f t="shared" si="183"/>
        <v>9.1999999999999993</v>
      </c>
      <c r="I608" s="5">
        <f t="shared" si="175"/>
        <v>996.63599999999997</v>
      </c>
      <c r="J608" s="25">
        <f t="shared" si="176"/>
        <v>11.227575912000001</v>
      </c>
      <c r="K608" s="23">
        <f t="shared" si="177"/>
        <v>3.7724240880000002</v>
      </c>
      <c r="L608" s="5">
        <f t="shared" si="178"/>
        <v>264.18980919199299</v>
      </c>
      <c r="M608" s="24">
        <f t="shared" si="179"/>
        <v>656.07375443478304</v>
      </c>
      <c r="N608" s="16">
        <f t="shared" si="180"/>
        <v>0.74850506080000001</v>
      </c>
      <c r="O608" s="17">
        <f t="shared" si="181"/>
        <v>1.38033241211001</v>
      </c>
    </row>
    <row r="609" ht="14.25">
      <c r="A609" s="13">
        <v>59.5</v>
      </c>
      <c r="B609" s="13">
        <v>12.848599999999999</v>
      </c>
      <c r="C609" s="18">
        <v>174060</v>
      </c>
      <c r="G609" s="19">
        <f t="shared" si="182"/>
        <v>15</v>
      </c>
      <c r="H609" s="19">
        <f t="shared" si="183"/>
        <v>9.1999999999999993</v>
      </c>
      <c r="I609" s="5">
        <f t="shared" si="175"/>
        <v>996.63599999999997</v>
      </c>
      <c r="J609" s="25">
        <f t="shared" si="176"/>
        <v>11.241416989999999</v>
      </c>
      <c r="K609" s="23">
        <f t="shared" si="177"/>
        <v>3.7585830100000002</v>
      </c>
      <c r="L609" s="5">
        <f t="shared" si="178"/>
        <v>265.162694916774</v>
      </c>
      <c r="M609" s="24">
        <f t="shared" si="179"/>
        <v>656.42717975329003</v>
      </c>
      <c r="N609" s="16">
        <f t="shared" si="180"/>
        <v>0.74942779933333303</v>
      </c>
      <c r="O609" s="17">
        <f t="shared" si="181"/>
        <v>1.3840081737721699</v>
      </c>
    </row>
    <row r="610" ht="14.25">
      <c r="A610" s="13">
        <v>59.600000000000001</v>
      </c>
      <c r="B610" s="13">
        <v>12.869300000000001</v>
      </c>
      <c r="C610" s="18">
        <v>174835</v>
      </c>
      <c r="G610" s="19">
        <f t="shared" si="182"/>
        <v>15</v>
      </c>
      <c r="H610" s="19">
        <f t="shared" si="183"/>
        <v>9.1999999999999993</v>
      </c>
      <c r="I610" s="5">
        <f t="shared" si="175"/>
        <v>996.63599999999997</v>
      </c>
      <c r="J610" s="25">
        <f t="shared" si="176"/>
        <v>11.2549610275</v>
      </c>
      <c r="K610" s="23">
        <f t="shared" si="177"/>
        <v>3.7450389725000002</v>
      </c>
      <c r="L610" s="5">
        <f t="shared" si="178"/>
        <v>266.121663170489</v>
      </c>
      <c r="M610" s="24">
        <f t="shared" si="179"/>
        <v>656.97394912188395</v>
      </c>
      <c r="N610" s="16">
        <f t="shared" si="180"/>
        <v>0.75033073516666704</v>
      </c>
      <c r="O610" s="17">
        <f t="shared" si="181"/>
        <v>1.38761817764512</v>
      </c>
    </row>
    <row r="611" ht="14.25">
      <c r="A611" s="13">
        <v>59.700000000000003</v>
      </c>
      <c r="B611" s="13">
        <v>12.890700000000001</v>
      </c>
      <c r="C611" s="18">
        <v>175624</v>
      </c>
      <c r="G611" s="19">
        <f t="shared" si="182"/>
        <v>15</v>
      </c>
      <c r="H611" s="19">
        <f t="shared" si="183"/>
        <v>9.1999999999999993</v>
      </c>
      <c r="I611" s="5">
        <f t="shared" si="175"/>
        <v>996.63599999999997</v>
      </c>
      <c r="J611" s="25">
        <f t="shared" si="176"/>
        <v>11.269075795999999</v>
      </c>
      <c r="K611" s="23">
        <f t="shared" si="177"/>
        <v>3.7309242039999999</v>
      </c>
      <c r="L611" s="5">
        <f t="shared" si="178"/>
        <v>267.128450085233</v>
      </c>
      <c r="M611" s="24">
        <f t="shared" si="179"/>
        <v>657.45149924676195</v>
      </c>
      <c r="N611" s="16">
        <f t="shared" si="180"/>
        <v>0.75127171973333295</v>
      </c>
      <c r="O611" s="17">
        <f t="shared" si="181"/>
        <v>1.3913942222665401</v>
      </c>
    </row>
    <row r="612" ht="14.25">
      <c r="A612" s="13">
        <v>59.799999999999997</v>
      </c>
      <c r="B612" s="13">
        <v>12.9115</v>
      </c>
      <c r="C612" s="18">
        <v>176408</v>
      </c>
      <c r="G612" s="19">
        <f t="shared" si="182"/>
        <v>15</v>
      </c>
      <c r="H612" s="19">
        <f t="shared" si="183"/>
        <v>9.1999999999999993</v>
      </c>
      <c r="I612" s="5">
        <f t="shared" ref="I612:I641" si="184">(3.14*POWER(H612,2)*0.25*G612)</f>
        <v>996.63599999999997</v>
      </c>
      <c r="J612" s="25">
        <f t="shared" ref="J612:J641" si="185">B612-C612/(2*10^5/1.8467)</f>
        <v>11.282636732</v>
      </c>
      <c r="K612" s="23">
        <f t="shared" ref="K612:K641" si="186">G612-J612</f>
        <v>3.7173632680000002</v>
      </c>
      <c r="L612" s="5">
        <f t="shared" ref="L612:L641" si="187">I612/K612</f>
        <v>268.10293429735401</v>
      </c>
      <c r="M612" s="24">
        <f t="shared" ref="M612:M641" si="188">C612/L612</f>
        <v>657.98608456983698</v>
      </c>
      <c r="N612" s="16">
        <f t="shared" ref="N612:N641" si="189">J612/G612</f>
        <v>0.75217578213333303</v>
      </c>
      <c r="O612" s="17">
        <f t="shared" ref="O612:O641" si="190">LN(L612/(3.14*H612^2/4))</f>
        <v>1.3950355830586101</v>
      </c>
    </row>
    <row r="613" ht="14.25">
      <c r="A613" s="13">
        <v>59.899999999999999</v>
      </c>
      <c r="B613" s="13">
        <v>12.9322</v>
      </c>
      <c r="C613" s="18">
        <v>177202</v>
      </c>
      <c r="G613" s="19">
        <f t="shared" si="182"/>
        <v>15</v>
      </c>
      <c r="H613" s="19">
        <f t="shared" si="183"/>
        <v>9.1999999999999993</v>
      </c>
      <c r="I613" s="5">
        <f t="shared" si="184"/>
        <v>996.63599999999997</v>
      </c>
      <c r="J613" s="25">
        <f t="shared" si="185"/>
        <v>11.296005333</v>
      </c>
      <c r="K613" s="23">
        <f t="shared" si="186"/>
        <v>3.7039946669999999</v>
      </c>
      <c r="L613" s="5">
        <f t="shared" si="187"/>
        <v>269.07058179087801</v>
      </c>
      <c r="M613" s="24">
        <f t="shared" si="188"/>
        <v>658.57069479903805</v>
      </c>
      <c r="N613" s="16">
        <f t="shared" si="189"/>
        <v>0.75306702219999999</v>
      </c>
      <c r="O613" s="17">
        <f t="shared" si="190"/>
        <v>1.39863832411413</v>
      </c>
    </row>
    <row r="614" ht="14.25">
      <c r="A614" s="13">
        <v>60</v>
      </c>
      <c r="B614" s="13">
        <v>12.9528</v>
      </c>
      <c r="C614" s="18">
        <v>177961</v>
      </c>
      <c r="G614" s="19">
        <f t="shared" si="182"/>
        <v>15</v>
      </c>
      <c r="H614" s="19">
        <f t="shared" si="183"/>
        <v>9.1999999999999993</v>
      </c>
      <c r="I614" s="5">
        <f t="shared" si="184"/>
        <v>996.63599999999997</v>
      </c>
      <c r="J614" s="25">
        <f t="shared" si="185"/>
        <v>11.3095971065</v>
      </c>
      <c r="K614" s="23">
        <f t="shared" si="186"/>
        <v>3.6904028934999999</v>
      </c>
      <c r="L614" s="5">
        <f t="shared" si="187"/>
        <v>270.06157017582001</v>
      </c>
      <c r="M614" s="24">
        <f t="shared" si="188"/>
        <v>658.96454606310999</v>
      </c>
      <c r="N614" s="16">
        <f t="shared" si="189"/>
        <v>0.75397314043333297</v>
      </c>
      <c r="O614" s="17">
        <f t="shared" si="190"/>
        <v>1.4023145637797001</v>
      </c>
    </row>
    <row r="615" ht="14.25">
      <c r="A615" s="13">
        <v>60.100000000000001</v>
      </c>
      <c r="B615" s="13">
        <v>12.9735</v>
      </c>
      <c r="C615" s="18">
        <v>178773</v>
      </c>
      <c r="G615" s="19">
        <f t="shared" si="182"/>
        <v>15</v>
      </c>
      <c r="H615" s="19">
        <f t="shared" si="183"/>
        <v>9.1999999999999993</v>
      </c>
      <c r="I615" s="5">
        <f t="shared" si="184"/>
        <v>996.63599999999997</v>
      </c>
      <c r="J615" s="25">
        <f t="shared" si="185"/>
        <v>11.322799504500001</v>
      </c>
      <c r="K615" s="23">
        <f t="shared" si="186"/>
        <v>3.6772004955000002</v>
      </c>
      <c r="L615" s="5">
        <f t="shared" si="187"/>
        <v>271.03118288481699</v>
      </c>
      <c r="M615" s="24">
        <f t="shared" si="188"/>
        <v>659.60306890582103</v>
      </c>
      <c r="N615" s="16">
        <f t="shared" si="189"/>
        <v>0.75485330029999997</v>
      </c>
      <c r="O615" s="17">
        <f t="shared" si="190"/>
        <v>1.40589847334549</v>
      </c>
    </row>
    <row r="616" ht="14.25">
      <c r="A616" s="13">
        <v>60.200000000000003</v>
      </c>
      <c r="B616" s="13">
        <v>12.9941</v>
      </c>
      <c r="C616" s="18">
        <v>179585</v>
      </c>
      <c r="G616" s="19">
        <f t="shared" si="182"/>
        <v>15</v>
      </c>
      <c r="H616" s="19">
        <f t="shared" si="183"/>
        <v>9.1999999999999993</v>
      </c>
      <c r="I616" s="5">
        <f t="shared" si="184"/>
        <v>996.63599999999997</v>
      </c>
      <c r="J616" s="25">
        <f t="shared" si="185"/>
        <v>11.3359019025</v>
      </c>
      <c r="K616" s="23">
        <f t="shared" si="186"/>
        <v>3.6640980975000002</v>
      </c>
      <c r="L616" s="5">
        <f t="shared" si="187"/>
        <v>272.00035956460903</v>
      </c>
      <c r="M616" s="24">
        <f t="shared" si="188"/>
        <v>660.23809780053898</v>
      </c>
      <c r="N616" s="16">
        <f t="shared" si="189"/>
        <v>0.75572679350000005</v>
      </c>
      <c r="O616" s="17">
        <f t="shared" si="190"/>
        <v>1.40946798131357</v>
      </c>
    </row>
    <row r="617" ht="14.25">
      <c r="A617" s="13">
        <v>60.299999999999997</v>
      </c>
      <c r="B617" s="13">
        <v>13.014699999999999</v>
      </c>
      <c r="C617" s="18">
        <v>180397</v>
      </c>
      <c r="G617" s="19">
        <f t="shared" si="182"/>
        <v>15</v>
      </c>
      <c r="H617" s="19">
        <f t="shared" si="183"/>
        <v>9.1999999999999993</v>
      </c>
      <c r="I617" s="5">
        <f t="shared" si="184"/>
        <v>996.63599999999997</v>
      </c>
      <c r="J617" s="25">
        <f t="shared" si="185"/>
        <v>11.349004300500001</v>
      </c>
      <c r="K617" s="23">
        <f t="shared" si="186"/>
        <v>3.6509956995000001</v>
      </c>
      <c r="L617" s="5">
        <f t="shared" si="187"/>
        <v>272.97649245012502</v>
      </c>
      <c r="M617" s="24">
        <f t="shared" si="188"/>
        <v>660.85177657911402</v>
      </c>
      <c r="N617" s="16">
        <f t="shared" si="189"/>
        <v>0.75660028670000001</v>
      </c>
      <c r="O617" s="17">
        <f t="shared" si="190"/>
        <v>1.4130502763258701</v>
      </c>
    </row>
    <row r="618" ht="14.25">
      <c r="A618" s="13">
        <v>60.399999999999999</v>
      </c>
      <c r="B618" s="13">
        <v>13.035399999999999</v>
      </c>
      <c r="C618" s="18">
        <v>181153</v>
      </c>
      <c r="G618" s="19">
        <f t="shared" si="182"/>
        <v>15</v>
      </c>
      <c r="H618" s="19">
        <f t="shared" si="183"/>
        <v>9.1999999999999993</v>
      </c>
      <c r="I618" s="5">
        <f t="shared" si="184"/>
        <v>996.63599999999997</v>
      </c>
      <c r="J618" s="25">
        <f t="shared" si="185"/>
        <v>11.362723774499999</v>
      </c>
      <c r="K618" s="23">
        <f t="shared" si="186"/>
        <v>3.6372762255</v>
      </c>
      <c r="L618" s="5">
        <f t="shared" si="187"/>
        <v>274.006134868956</v>
      </c>
      <c r="M618" s="24">
        <f t="shared" si="188"/>
        <v>661.12753309934806</v>
      </c>
      <c r="N618" s="16">
        <f t="shared" si="189"/>
        <v>0.75751491829999995</v>
      </c>
      <c r="O618" s="17">
        <f t="shared" si="190"/>
        <v>1.4168150892598399</v>
      </c>
    </row>
    <row r="619" ht="14.25">
      <c r="A619" s="13">
        <v>60.5</v>
      </c>
      <c r="B619" s="13">
        <v>13.056800000000001</v>
      </c>
      <c r="C619" s="18">
        <v>181994</v>
      </c>
      <c r="G619" s="19">
        <f t="shared" si="182"/>
        <v>15</v>
      </c>
      <c r="H619" s="19">
        <f t="shared" si="183"/>
        <v>9.1999999999999993</v>
      </c>
      <c r="I619" s="5">
        <f t="shared" si="184"/>
        <v>996.63599999999997</v>
      </c>
      <c r="J619" s="25">
        <f t="shared" si="185"/>
        <v>11.376358400999999</v>
      </c>
      <c r="K619" s="23">
        <f t="shared" si="186"/>
        <v>3.6236415989999999</v>
      </c>
      <c r="L619" s="5">
        <f t="shared" si="187"/>
        <v>275.03713399113099</v>
      </c>
      <c r="M619" s="24">
        <f t="shared" si="188"/>
        <v>661.70701155527797</v>
      </c>
      <c r="N619" s="16">
        <f t="shared" si="189"/>
        <v>0.75842389340000005</v>
      </c>
      <c r="O619" s="17">
        <f t="shared" si="190"/>
        <v>1.42057071433524</v>
      </c>
    </row>
    <row r="620" ht="14.25">
      <c r="A620" s="13">
        <v>60.600000000000001</v>
      </c>
      <c r="B620" s="13">
        <v>13.0777</v>
      </c>
      <c r="C620" s="18">
        <v>182804</v>
      </c>
      <c r="G620" s="19">
        <f t="shared" si="182"/>
        <v>15</v>
      </c>
      <c r="H620" s="19">
        <f t="shared" si="183"/>
        <v>9.1999999999999993</v>
      </c>
      <c r="I620" s="5">
        <f t="shared" si="184"/>
        <v>996.63599999999997</v>
      </c>
      <c r="J620" s="25">
        <f t="shared" si="185"/>
        <v>11.389779266</v>
      </c>
      <c r="K620" s="23">
        <f t="shared" si="186"/>
        <v>3.6102207339999999</v>
      </c>
      <c r="L620" s="5">
        <f t="shared" si="187"/>
        <v>276.05957458888201</v>
      </c>
      <c r="M620" s="24">
        <f t="shared" si="188"/>
        <v>662.19039956226402</v>
      </c>
      <c r="N620" s="16">
        <f t="shared" si="189"/>
        <v>0.75931861773333298</v>
      </c>
      <c r="O620" s="17">
        <f t="shared" si="190"/>
        <v>1.4242812854743501</v>
      </c>
    </row>
    <row r="621" ht="14.25">
      <c r="A621" s="13">
        <v>60.700000000000003</v>
      </c>
      <c r="B621" s="13">
        <v>13.0984</v>
      </c>
      <c r="C621" s="18">
        <v>183613</v>
      </c>
      <c r="G621" s="19">
        <f t="shared" si="182"/>
        <v>15</v>
      </c>
      <c r="H621" s="19">
        <f t="shared" si="183"/>
        <v>9.1999999999999993</v>
      </c>
      <c r="I621" s="5">
        <f t="shared" si="184"/>
        <v>996.63599999999997</v>
      </c>
      <c r="J621" s="25">
        <f t="shared" si="185"/>
        <v>11.403009364500001</v>
      </c>
      <c r="K621" s="23">
        <f t="shared" si="186"/>
        <v>3.5969906355000001</v>
      </c>
      <c r="L621" s="5">
        <f t="shared" si="187"/>
        <v>277.07494986610197</v>
      </c>
      <c r="M621" s="24">
        <f t="shared" si="188"/>
        <v>662.68350887993404</v>
      </c>
      <c r="N621" s="16">
        <f t="shared" si="189"/>
        <v>0.76020062430000002</v>
      </c>
      <c r="O621" s="17">
        <f t="shared" si="190"/>
        <v>1.42795263981163</v>
      </c>
    </row>
    <row r="622" ht="14.25">
      <c r="A622" s="13">
        <v>60.799999999999997</v>
      </c>
      <c r="B622" s="13">
        <v>13.1191</v>
      </c>
      <c r="C622" s="18">
        <v>184422</v>
      </c>
      <c r="G622" s="19">
        <f t="shared" si="182"/>
        <v>15</v>
      </c>
      <c r="H622" s="19">
        <f t="shared" si="183"/>
        <v>9.1999999999999993</v>
      </c>
      <c r="I622" s="5">
        <f t="shared" si="184"/>
        <v>996.63599999999997</v>
      </c>
      <c r="J622" s="25">
        <f t="shared" si="185"/>
        <v>11.416239463</v>
      </c>
      <c r="K622" s="23">
        <f t="shared" si="186"/>
        <v>3.5837605369999999</v>
      </c>
      <c r="L622" s="5">
        <f t="shared" si="187"/>
        <v>278.09782202532199</v>
      </c>
      <c r="M622" s="24">
        <f t="shared" si="188"/>
        <v>663.15513964437798</v>
      </c>
      <c r="N622" s="16">
        <f t="shared" si="189"/>
        <v>0.76108263086666705</v>
      </c>
      <c r="O622" s="17">
        <f t="shared" si="190"/>
        <v>1.4316375226748399</v>
      </c>
    </row>
    <row r="623" ht="14.25">
      <c r="A623" s="13">
        <v>60.899999999999999</v>
      </c>
      <c r="B623" s="13">
        <v>13.139900000000001</v>
      </c>
      <c r="C623" s="18">
        <v>185235</v>
      </c>
      <c r="G623" s="19">
        <f t="shared" si="182"/>
        <v>15</v>
      </c>
      <c r="H623" s="19">
        <f t="shared" si="183"/>
        <v>9.1999999999999993</v>
      </c>
      <c r="I623" s="5">
        <f t="shared" si="184"/>
        <v>996.63599999999997</v>
      </c>
      <c r="J623" s="25">
        <f t="shared" si="185"/>
        <v>11.4295326275</v>
      </c>
      <c r="K623" s="23">
        <f t="shared" si="186"/>
        <v>3.5704673725</v>
      </c>
      <c r="L623" s="5">
        <f t="shared" si="187"/>
        <v>279.13320471044301</v>
      </c>
      <c r="M623" s="24">
        <f t="shared" si="188"/>
        <v>663.60790072306997</v>
      </c>
      <c r="N623" s="16">
        <f t="shared" si="189"/>
        <v>0.76196884183333302</v>
      </c>
      <c r="O623" s="17">
        <f t="shared" si="190"/>
        <v>1.43535369721283</v>
      </c>
    </row>
    <row r="624" ht="14.25">
      <c r="A624" s="13">
        <v>61</v>
      </c>
      <c r="B624" s="13">
        <v>13.160500000000001</v>
      </c>
      <c r="C624" s="18">
        <v>185984</v>
      </c>
      <c r="G624" s="19">
        <f t="shared" si="182"/>
        <v>15</v>
      </c>
      <c r="H624" s="19">
        <f t="shared" si="183"/>
        <v>9.1999999999999993</v>
      </c>
      <c r="I624" s="5">
        <f t="shared" si="184"/>
        <v>996.63599999999997</v>
      </c>
      <c r="J624" s="25">
        <f t="shared" si="185"/>
        <v>11.443216736</v>
      </c>
      <c r="K624" s="23">
        <f t="shared" si="186"/>
        <v>3.5567832639999999</v>
      </c>
      <c r="L624" s="5">
        <f t="shared" si="187"/>
        <v>280.207121442416</v>
      </c>
      <c r="M624" s="24">
        <f t="shared" si="188"/>
        <v>663.73759183069399</v>
      </c>
      <c r="N624" s="16">
        <f t="shared" si="189"/>
        <v>0.76288111573333295</v>
      </c>
      <c r="O624" s="17">
        <f t="shared" si="190"/>
        <v>1.43919364223861</v>
      </c>
    </row>
    <row r="625" ht="14.25">
      <c r="A625" s="13">
        <v>61.100000000000001</v>
      </c>
      <c r="B625" s="13">
        <v>13.1812</v>
      </c>
      <c r="C625" s="18">
        <v>186789</v>
      </c>
      <c r="G625" s="19">
        <f t="shared" si="182"/>
        <v>15</v>
      </c>
      <c r="H625" s="19">
        <f t="shared" si="183"/>
        <v>9.1999999999999993</v>
      </c>
      <c r="I625" s="5">
        <f t="shared" si="184"/>
        <v>996.63599999999997</v>
      </c>
      <c r="J625" s="25">
        <f t="shared" si="185"/>
        <v>11.4564837685</v>
      </c>
      <c r="K625" s="23">
        <f t="shared" si="186"/>
        <v>3.5435162314999999</v>
      </c>
      <c r="L625" s="5">
        <f t="shared" si="187"/>
        <v>281.25622542389601</v>
      </c>
      <c r="M625" s="24">
        <f t="shared" si="188"/>
        <v>664.12396638858502</v>
      </c>
      <c r="N625" s="16">
        <f t="shared" si="189"/>
        <v>0.76376558456666699</v>
      </c>
      <c r="O625" s="17">
        <f t="shared" si="190"/>
        <v>1.44293068120392</v>
      </c>
    </row>
    <row r="626" ht="14.25">
      <c r="A626" s="13">
        <v>61.200000000000003</v>
      </c>
      <c r="B626" s="13">
        <v>13.2018</v>
      </c>
      <c r="C626" s="18">
        <v>187587</v>
      </c>
      <c r="G626" s="19">
        <f t="shared" si="182"/>
        <v>15</v>
      </c>
      <c r="H626" s="19">
        <f t="shared" si="183"/>
        <v>9.1999999999999993</v>
      </c>
      <c r="I626" s="5">
        <f t="shared" si="184"/>
        <v>996.63599999999997</v>
      </c>
      <c r="J626" s="25">
        <f t="shared" si="185"/>
        <v>11.4697154355</v>
      </c>
      <c r="K626" s="23">
        <f t="shared" si="186"/>
        <v>3.5302845645000001</v>
      </c>
      <c r="L626" s="5">
        <f t="shared" si="187"/>
        <v>282.31038653994602</v>
      </c>
      <c r="M626" s="24">
        <f t="shared" si="188"/>
        <v>664.47077027205705</v>
      </c>
      <c r="N626" s="16">
        <f t="shared" si="189"/>
        <v>0.76464769570000002</v>
      </c>
      <c r="O626" s="17">
        <f t="shared" si="190"/>
        <v>1.44667172023327</v>
      </c>
    </row>
    <row r="627" ht="14.25">
      <c r="A627" s="13">
        <v>61.299999999999997</v>
      </c>
      <c r="B627" s="13">
        <v>13.223100000000001</v>
      </c>
      <c r="C627" s="18">
        <v>188393</v>
      </c>
      <c r="G627" s="19">
        <f t="shared" si="182"/>
        <v>15</v>
      </c>
      <c r="H627" s="19">
        <f t="shared" si="183"/>
        <v>9.1999999999999993</v>
      </c>
      <c r="I627" s="5">
        <f t="shared" si="184"/>
        <v>996.63599999999997</v>
      </c>
      <c r="J627" s="25">
        <f t="shared" si="185"/>
        <v>11.4835732345</v>
      </c>
      <c r="K627" s="23">
        <f t="shared" si="186"/>
        <v>3.5164267654999999</v>
      </c>
      <c r="L627" s="5">
        <f t="shared" si="187"/>
        <v>283.42293653833201</v>
      </c>
      <c r="M627" s="24">
        <f t="shared" si="188"/>
        <v>664.70625948976499</v>
      </c>
      <c r="N627" s="16">
        <f t="shared" si="189"/>
        <v>0.76557154896666701</v>
      </c>
      <c r="O627" s="17">
        <f t="shared" si="190"/>
        <v>1.4506048505164499</v>
      </c>
    </row>
    <row r="628" ht="14.25">
      <c r="A628" s="13">
        <v>61.399999999999999</v>
      </c>
      <c r="B628" s="13">
        <v>13.243600000000001</v>
      </c>
      <c r="C628" s="18">
        <v>189188</v>
      </c>
      <c r="G628" s="19">
        <f t="shared" si="182"/>
        <v>15</v>
      </c>
      <c r="H628" s="19">
        <f t="shared" si="183"/>
        <v>9.1999999999999993</v>
      </c>
      <c r="I628" s="5">
        <f t="shared" si="184"/>
        <v>996.63599999999997</v>
      </c>
      <c r="J628" s="25">
        <f t="shared" si="185"/>
        <v>11.496732602</v>
      </c>
      <c r="K628" s="23">
        <f t="shared" si="186"/>
        <v>3.5032673980000002</v>
      </c>
      <c r="L628" s="5">
        <f t="shared" si="187"/>
        <v>284.48756168854698</v>
      </c>
      <c r="M628" s="24">
        <f t="shared" si="188"/>
        <v>665.01325708967397</v>
      </c>
      <c r="N628" s="16">
        <f t="shared" si="189"/>
        <v>0.76644884013333403</v>
      </c>
      <c r="O628" s="17">
        <f t="shared" si="190"/>
        <v>1.45435412580072</v>
      </c>
    </row>
    <row r="629" ht="14.25">
      <c r="A629" s="13">
        <v>61.5</v>
      </c>
      <c r="B629" s="13">
        <v>13.264200000000001</v>
      </c>
      <c r="C629" s="18">
        <v>189953</v>
      </c>
      <c r="G629" s="19">
        <f t="shared" si="182"/>
        <v>15</v>
      </c>
      <c r="H629" s="19">
        <f t="shared" si="183"/>
        <v>9.1999999999999993</v>
      </c>
      <c r="I629" s="5">
        <f t="shared" si="184"/>
        <v>996.63599999999997</v>
      </c>
      <c r="J629" s="25">
        <f t="shared" si="185"/>
        <v>11.510268974500001</v>
      </c>
      <c r="K629" s="23">
        <f t="shared" si="186"/>
        <v>3.4897310254999998</v>
      </c>
      <c r="L629" s="5">
        <f t="shared" si="187"/>
        <v>285.59106496100401</v>
      </c>
      <c r="M629" s="24">
        <f t="shared" si="188"/>
        <v>665.12234906906997</v>
      </c>
      <c r="N629" s="16">
        <f t="shared" si="189"/>
        <v>0.76735126496666695</v>
      </c>
      <c r="O629" s="17">
        <f t="shared" si="190"/>
        <v>1.45822553791523</v>
      </c>
    </row>
    <row r="630" ht="14.25">
      <c r="A630" s="13">
        <v>61.600000000000001</v>
      </c>
      <c r="B630" s="13">
        <v>13.284800000000001</v>
      </c>
      <c r="C630" s="18">
        <v>190768</v>
      </c>
      <c r="G630" s="19">
        <f t="shared" si="182"/>
        <v>15</v>
      </c>
      <c r="H630" s="19">
        <f t="shared" si="183"/>
        <v>9.1999999999999993</v>
      </c>
      <c r="I630" s="5">
        <f t="shared" si="184"/>
        <v>996.63599999999997</v>
      </c>
      <c r="J630" s="25">
        <f t="shared" si="185"/>
        <v>11.523343671999999</v>
      </c>
      <c r="K630" s="23">
        <f t="shared" si="186"/>
        <v>3.4766563279999998</v>
      </c>
      <c r="L630" s="5">
        <f t="shared" si="187"/>
        <v>286.66509024011901</v>
      </c>
      <c r="M630" s="24">
        <f t="shared" si="188"/>
        <v>665.47342698829198</v>
      </c>
      <c r="N630" s="16">
        <f t="shared" si="189"/>
        <v>0.76822291146666699</v>
      </c>
      <c r="O630" s="17">
        <f t="shared" si="190"/>
        <v>1.46197919449169</v>
      </c>
    </row>
    <row r="631" ht="14.25">
      <c r="A631" s="13">
        <v>61.700000000000003</v>
      </c>
      <c r="B631" s="13">
        <v>13.3055</v>
      </c>
      <c r="C631" s="18">
        <v>191575</v>
      </c>
      <c r="G631" s="19">
        <f t="shared" si="182"/>
        <v>15</v>
      </c>
      <c r="H631" s="19">
        <f t="shared" si="183"/>
        <v>9.1999999999999993</v>
      </c>
      <c r="I631" s="5">
        <f t="shared" si="184"/>
        <v>996.63599999999997</v>
      </c>
      <c r="J631" s="25">
        <f t="shared" si="185"/>
        <v>11.536592237500001</v>
      </c>
      <c r="K631" s="23">
        <f t="shared" si="186"/>
        <v>3.4634077625000002</v>
      </c>
      <c r="L631" s="5">
        <f t="shared" si="187"/>
        <v>287.761669529953</v>
      </c>
      <c r="M631" s="24">
        <f t="shared" si="188"/>
        <v>665.74189784528903</v>
      </c>
      <c r="N631" s="16">
        <f t="shared" si="189"/>
        <v>0.76910614916666697</v>
      </c>
      <c r="O631" s="17">
        <f t="shared" si="190"/>
        <v>1.4657971942741299</v>
      </c>
    </row>
    <row r="632" ht="14.25">
      <c r="A632" s="13">
        <v>61.799999999999997</v>
      </c>
      <c r="B632" s="13">
        <v>13.3262</v>
      </c>
      <c r="C632" s="18">
        <v>192388</v>
      </c>
      <c r="G632" s="19">
        <f t="shared" si="182"/>
        <v>15</v>
      </c>
      <c r="H632" s="19">
        <f t="shared" si="183"/>
        <v>9.1999999999999993</v>
      </c>
      <c r="I632" s="5">
        <f t="shared" si="184"/>
        <v>996.63599999999997</v>
      </c>
      <c r="J632" s="25">
        <f t="shared" si="185"/>
        <v>11.549785401999999</v>
      </c>
      <c r="K632" s="23">
        <f t="shared" si="186"/>
        <v>3.4502145980000001</v>
      </c>
      <c r="L632" s="5">
        <f t="shared" si="187"/>
        <v>288.86203211177798</v>
      </c>
      <c r="M632" s="24">
        <f t="shared" si="188"/>
        <v>666.02037863374801</v>
      </c>
      <c r="N632" s="16">
        <f t="shared" si="189"/>
        <v>0.76998569346666701</v>
      </c>
      <c r="O632" s="17">
        <f t="shared" si="190"/>
        <v>1.4696137696745899</v>
      </c>
    </row>
    <row r="633" ht="14.25">
      <c r="A633" s="13">
        <v>61.899999999999999</v>
      </c>
      <c r="B633" s="13">
        <v>13.3468</v>
      </c>
      <c r="C633" s="18">
        <v>193154</v>
      </c>
      <c r="G633" s="19">
        <f t="shared" si="182"/>
        <v>15</v>
      </c>
      <c r="H633" s="19">
        <f t="shared" si="183"/>
        <v>9.1999999999999993</v>
      </c>
      <c r="I633" s="5">
        <f t="shared" si="184"/>
        <v>996.63599999999997</v>
      </c>
      <c r="J633" s="25">
        <f t="shared" si="185"/>
        <v>11.563312541</v>
      </c>
      <c r="K633" s="23">
        <f t="shared" si="186"/>
        <v>3.4366874589999998</v>
      </c>
      <c r="L633" s="5">
        <f t="shared" si="187"/>
        <v>289.99902140941202</v>
      </c>
      <c r="M633" s="24">
        <f t="shared" si="188"/>
        <v>666.05052341645899</v>
      </c>
      <c r="N633" s="16">
        <f t="shared" si="189"/>
        <v>0.77088750273333295</v>
      </c>
      <c r="O633" s="17">
        <f t="shared" si="190"/>
        <v>1.47354214161426</v>
      </c>
    </row>
    <row r="634" ht="14.25">
      <c r="A634" s="13">
        <v>62</v>
      </c>
      <c r="B634" s="13">
        <v>13.3675</v>
      </c>
      <c r="C634" s="18">
        <v>193960</v>
      </c>
      <c r="G634" s="19">
        <f t="shared" si="182"/>
        <v>15</v>
      </c>
      <c r="H634" s="19">
        <f t="shared" si="183"/>
        <v>9.1999999999999993</v>
      </c>
      <c r="I634" s="5">
        <f t="shared" si="184"/>
        <v>996.63599999999997</v>
      </c>
      <c r="J634" s="25">
        <f t="shared" si="185"/>
        <v>11.57657034</v>
      </c>
      <c r="K634" s="23">
        <f t="shared" si="186"/>
        <v>3.42342966</v>
      </c>
      <c r="L634" s="5">
        <f t="shared" si="187"/>
        <v>291.12209070479298</v>
      </c>
      <c r="M634" s="24">
        <f t="shared" si="188"/>
        <v>666.24968077974302</v>
      </c>
      <c r="N634" s="16">
        <f t="shared" si="189"/>
        <v>0.77177135600000002</v>
      </c>
      <c r="O634" s="17">
        <f t="shared" si="190"/>
        <v>1.4774073279589299</v>
      </c>
    </row>
    <row r="635" ht="14.25">
      <c r="A635" s="13">
        <v>62.100000000000001</v>
      </c>
      <c r="B635" s="13">
        <v>13.3889</v>
      </c>
      <c r="C635" s="18">
        <v>194780</v>
      </c>
      <c r="G635" s="19">
        <f t="shared" si="182"/>
        <v>15</v>
      </c>
      <c r="H635" s="19">
        <f t="shared" si="183"/>
        <v>9.1999999999999993</v>
      </c>
      <c r="I635" s="5">
        <f t="shared" si="184"/>
        <v>996.63599999999997</v>
      </c>
      <c r="J635" s="25">
        <f t="shared" si="185"/>
        <v>11.59039887</v>
      </c>
      <c r="K635" s="23">
        <f t="shared" si="186"/>
        <v>3.40960113</v>
      </c>
      <c r="L635" s="5">
        <f t="shared" si="187"/>
        <v>292.30281255801901</v>
      </c>
      <c r="M635" s="24">
        <f t="shared" si="188"/>
        <v>666.36375577582999</v>
      </c>
      <c r="N635" s="16">
        <f t="shared" si="189"/>
        <v>0.77269325799999999</v>
      </c>
      <c r="O635" s="17">
        <f t="shared" si="190"/>
        <v>1.4814548873228699</v>
      </c>
    </row>
    <row r="636" ht="14.25">
      <c r="A636" s="13">
        <v>62.200000000000003</v>
      </c>
      <c r="B636" s="13">
        <v>13.409599999999999</v>
      </c>
      <c r="C636" s="18">
        <v>195601</v>
      </c>
      <c r="G636" s="19">
        <f t="shared" si="182"/>
        <v>15</v>
      </c>
      <c r="H636" s="19">
        <f t="shared" si="183"/>
        <v>9.1999999999999993</v>
      </c>
      <c r="I636" s="5">
        <f t="shared" si="184"/>
        <v>996.63599999999997</v>
      </c>
      <c r="J636" s="25">
        <f t="shared" si="185"/>
        <v>11.603518166500001</v>
      </c>
      <c r="K636" s="23">
        <f t="shared" si="186"/>
        <v>3.3964818335000002</v>
      </c>
      <c r="L636" s="5">
        <f t="shared" si="187"/>
        <v>293.431865340787</v>
      </c>
      <c r="M636" s="24">
        <f t="shared" si="188"/>
        <v>666.59767770222402</v>
      </c>
      <c r="N636" s="16">
        <f t="shared" si="189"/>
        <v>0.77356787776666702</v>
      </c>
      <c r="O636" s="17">
        <f t="shared" si="190"/>
        <v>1.48531006006143</v>
      </c>
    </row>
    <row r="637" ht="14.25">
      <c r="A637" s="13">
        <v>62.299999999999997</v>
      </c>
      <c r="B637" s="13">
        <v>13.430300000000001</v>
      </c>
      <c r="C637" s="18">
        <v>196404</v>
      </c>
      <c r="G637" s="19">
        <f t="shared" si="182"/>
        <v>15</v>
      </c>
      <c r="H637" s="19">
        <f t="shared" si="183"/>
        <v>9.1999999999999993</v>
      </c>
      <c r="I637" s="5">
        <f t="shared" si="184"/>
        <v>996.63599999999997</v>
      </c>
      <c r="J637" s="25">
        <f t="shared" si="185"/>
        <v>11.616803665999999</v>
      </c>
      <c r="K637" s="23">
        <f t="shared" si="186"/>
        <v>3.383196334</v>
      </c>
      <c r="L637" s="5">
        <f t="shared" si="187"/>
        <v>294.58414517187202</v>
      </c>
      <c r="M637" s="24">
        <f t="shared" si="188"/>
        <v>666.71612583022898</v>
      </c>
      <c r="N637" s="16">
        <f t="shared" si="189"/>
        <v>0.77445357773333301</v>
      </c>
      <c r="O637" s="17">
        <f t="shared" si="190"/>
        <v>1.48922927751616</v>
      </c>
    </row>
    <row r="638" ht="14.25">
      <c r="A638" s="13">
        <v>62.399999999999999</v>
      </c>
      <c r="B638" s="13">
        <v>13.450900000000001</v>
      </c>
      <c r="C638" s="18">
        <v>197220</v>
      </c>
      <c r="G638" s="19">
        <f t="shared" si="182"/>
        <v>15</v>
      </c>
      <c r="H638" s="19">
        <f t="shared" si="183"/>
        <v>9.1999999999999993</v>
      </c>
      <c r="I638" s="5">
        <f t="shared" si="184"/>
        <v>996.63599999999997</v>
      </c>
      <c r="J638" s="25">
        <f t="shared" si="185"/>
        <v>11.629869129999999</v>
      </c>
      <c r="K638" s="23">
        <f t="shared" si="186"/>
        <v>3.3701308700000001</v>
      </c>
      <c r="L638" s="5">
        <f t="shared" si="187"/>
        <v>295.72620127953701</v>
      </c>
      <c r="M638" s="24">
        <f t="shared" si="188"/>
        <v>666.90066401514696</v>
      </c>
      <c r="N638" s="16">
        <f t="shared" si="189"/>
        <v>0.77532460866666697</v>
      </c>
      <c r="O638" s="17">
        <f t="shared" si="190"/>
        <v>1.49309862366406</v>
      </c>
    </row>
    <row r="639" ht="14.25">
      <c r="A639" s="13">
        <v>62.5</v>
      </c>
      <c r="B639" s="13">
        <v>13.471500000000001</v>
      </c>
      <c r="C639" s="18">
        <v>197999</v>
      </c>
      <c r="G639" s="19">
        <f t="shared" si="182"/>
        <v>15</v>
      </c>
      <c r="H639" s="19">
        <f t="shared" si="183"/>
        <v>9.1999999999999993</v>
      </c>
      <c r="I639" s="5">
        <f t="shared" si="184"/>
        <v>996.63599999999997</v>
      </c>
      <c r="J639" s="25">
        <f t="shared" si="185"/>
        <v>11.6432762335</v>
      </c>
      <c r="K639" s="23">
        <f t="shared" si="186"/>
        <v>3.3567237665</v>
      </c>
      <c r="L639" s="5">
        <f t="shared" si="187"/>
        <v>296.90736245454502</v>
      </c>
      <c r="M639" s="24">
        <f t="shared" si="188"/>
        <v>666.87130411025998</v>
      </c>
      <c r="N639" s="16">
        <f t="shared" si="189"/>
        <v>0.77621841556666704</v>
      </c>
      <c r="O639" s="17">
        <f t="shared" si="190"/>
        <v>1.49708477231065</v>
      </c>
    </row>
    <row r="640" ht="14.25">
      <c r="A640" s="13">
        <v>62.600000000000001</v>
      </c>
      <c r="B640" s="13">
        <v>13.492100000000001</v>
      </c>
      <c r="C640" s="18">
        <v>198825</v>
      </c>
      <c r="G640" s="19">
        <f t="shared" si="182"/>
        <v>15</v>
      </c>
      <c r="H640" s="19">
        <f t="shared" si="183"/>
        <v>9.1999999999999993</v>
      </c>
      <c r="I640" s="5">
        <f t="shared" si="184"/>
        <v>996.63599999999997</v>
      </c>
      <c r="J640" s="25">
        <f t="shared" si="185"/>
        <v>11.656249362500001</v>
      </c>
      <c r="K640" s="23">
        <f t="shared" si="186"/>
        <v>3.3437506374999999</v>
      </c>
      <c r="L640" s="5">
        <f t="shared" si="187"/>
        <v>298.05930765972101</v>
      </c>
      <c r="M640" s="24">
        <f t="shared" si="188"/>
        <v>667.06522792768601</v>
      </c>
      <c r="N640" s="16">
        <f t="shared" si="189"/>
        <v>0.77708329083333305</v>
      </c>
      <c r="O640" s="17">
        <f t="shared" si="190"/>
        <v>1.5009570787858399</v>
      </c>
    </row>
    <row r="641" ht="14.25">
      <c r="A641" s="13">
        <v>62.700000000000003</v>
      </c>
      <c r="B641" s="13">
        <v>13.5128</v>
      </c>
      <c r="C641" s="18">
        <v>199636</v>
      </c>
      <c r="G641" s="19">
        <f t="shared" si="182"/>
        <v>15</v>
      </c>
      <c r="H641" s="19">
        <f t="shared" si="183"/>
        <v>9.1999999999999993</v>
      </c>
      <c r="I641" s="5">
        <f t="shared" si="184"/>
        <v>996.63599999999997</v>
      </c>
      <c r="J641" s="25">
        <f t="shared" si="185"/>
        <v>11.669460994</v>
      </c>
      <c r="K641" s="23">
        <f t="shared" si="186"/>
        <v>3.330539006</v>
      </c>
      <c r="L641" s="5">
        <f t="shared" si="187"/>
        <v>299.24165373969498</v>
      </c>
      <c r="M641" s="24">
        <f t="shared" si="188"/>
        <v>667.13974309759703</v>
      </c>
      <c r="N641" s="16">
        <f t="shared" si="189"/>
        <v>0.77796406626666703</v>
      </c>
      <c r="O641" s="17">
        <f t="shared" si="190"/>
        <v>1.5049160465447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J13" zoomScale="240" workbookViewId="0">
      <selection activeCell="L18" activeCellId="0" sqref="L18"/>
    </sheetView>
  </sheetViews>
  <sheetFormatPr defaultColWidth="8.6796875" defaultRowHeight="14.25"/>
  <sheetData>
    <row r="1" ht="14.25">
      <c r="A1" t="s">
        <v>2</v>
      </c>
      <c r="B1" t="s">
        <v>40</v>
      </c>
    </row>
    <row r="2" ht="14.25">
      <c r="A2" t="s">
        <v>4</v>
      </c>
      <c r="B2" t="s">
        <v>5</v>
      </c>
      <c r="C2">
        <v>1</v>
      </c>
    </row>
    <row r="3" ht="14.25">
      <c r="A3" t="s">
        <v>6</v>
      </c>
      <c r="B3" t="s">
        <v>7</v>
      </c>
      <c r="C3" s="8">
        <v>0.68643518518518498</v>
      </c>
    </row>
    <row r="4" ht="14.25">
      <c r="A4" t="s">
        <v>8</v>
      </c>
      <c r="B4">
        <v>10</v>
      </c>
    </row>
    <row r="5" ht="14.25">
      <c r="A5" t="s">
        <v>9</v>
      </c>
      <c r="B5" t="s">
        <v>10</v>
      </c>
      <c r="C5">
        <v>0</v>
      </c>
    </row>
    <row r="6" ht="14.25">
      <c r="A6" t="s">
        <v>11</v>
      </c>
    </row>
    <row r="7" ht="14.25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</row>
    <row r="8" ht="14.25">
      <c r="A8">
        <v>4</v>
      </c>
      <c r="D8">
        <v>25</v>
      </c>
      <c r="E8">
        <v>11</v>
      </c>
      <c r="F8">
        <v>25</v>
      </c>
      <c r="K8" t="s">
        <v>41</v>
      </c>
    </row>
    <row r="9" ht="14.25">
      <c r="A9" t="s">
        <v>18</v>
      </c>
    </row>
    <row r="10" ht="14.25">
      <c r="G10" s="9" t="s">
        <v>20</v>
      </c>
      <c r="H10" s="9" t="s">
        <v>21</v>
      </c>
      <c r="I10" s="9" t="s">
        <v>22</v>
      </c>
      <c r="J10" s="10" t="s">
        <v>23</v>
      </c>
    </row>
    <row r="11" ht="14.25">
      <c r="A11" t="s">
        <v>24</v>
      </c>
      <c r="B11">
        <v>616</v>
      </c>
      <c r="G11" s="11">
        <f>14.8</f>
        <v>14.800000000000001</v>
      </c>
      <c r="H11" s="11">
        <f>9.2</f>
        <v>9.1999999999999993</v>
      </c>
      <c r="I11" s="5">
        <f>(3.14*POWER(H11,2)*0.25*G11)</f>
        <v>983.34752000000003</v>
      </c>
      <c r="J11" s="12">
        <f>3.82</f>
        <v>3.8199999999999998</v>
      </c>
    </row>
    <row r="12" ht="14.25">
      <c r="AB12" t="s">
        <v>25</v>
      </c>
      <c r="AC12" t="s">
        <v>26</v>
      </c>
      <c r="AD12" t="s">
        <v>27</v>
      </c>
    </row>
    <row r="13" ht="14.25">
      <c r="A13" s="13" t="s">
        <v>28</v>
      </c>
      <c r="B13" s="13" t="s">
        <v>29</v>
      </c>
      <c r="C13" s="13" t="s">
        <v>30</v>
      </c>
      <c r="G13" s="14" t="s">
        <v>20</v>
      </c>
      <c r="H13" s="14" t="s">
        <v>21</v>
      </c>
      <c r="I13" s="5" t="s">
        <v>22</v>
      </c>
      <c r="J13" s="5" t="s">
        <v>31</v>
      </c>
      <c r="K13" s="5" t="s">
        <v>32</v>
      </c>
      <c r="L13" s="5" t="s">
        <v>33</v>
      </c>
      <c r="M13" s="15" t="s">
        <v>34</v>
      </c>
      <c r="N13" s="16" t="s">
        <v>35</v>
      </c>
      <c r="O13" s="17" t="s">
        <v>36</v>
      </c>
      <c r="AB13" s="5">
        <f>271.77</f>
        <v>271.76999999999998</v>
      </c>
      <c r="AC13" s="5">
        <f>0.1203</f>
        <v>0.1203</v>
      </c>
      <c r="AD13" s="5">
        <f>215</f>
        <v>215</v>
      </c>
    </row>
    <row r="14" ht="14.25">
      <c r="A14" s="13">
        <v>0</v>
      </c>
      <c r="B14" s="13">
        <v>0</v>
      </c>
      <c r="C14" s="18">
        <v>101</v>
      </c>
      <c r="G14" s="19">
        <f t="shared" ref="G14:G77" si="191">$G$11</f>
        <v>14.800000000000001</v>
      </c>
      <c r="H14" s="19">
        <f t="shared" ref="H14:H77" si="192">$H$11</f>
        <v>9.1999999999999993</v>
      </c>
      <c r="I14" s="5">
        <f t="shared" ref="I14:I77" si="193">(3.14*POWER(H14,2)*0.25*G14)</f>
        <v>983.34752000000003</v>
      </c>
      <c r="J14">
        <v>0</v>
      </c>
      <c r="K14" s="23">
        <f t="shared" ref="K14:K77" si="194">G14-J14</f>
        <v>14.800000000000001</v>
      </c>
      <c r="L14" s="5">
        <f t="shared" ref="L14:L77" si="195">I14/K14</f>
        <v>66.442400000000006</v>
      </c>
      <c r="M14" s="24">
        <f t="shared" ref="M14:M77" si="196">C14/L14</f>
        <v>1.5201136623601801</v>
      </c>
      <c r="N14" s="16">
        <f t="shared" ref="N14:N77" si="197">J14/G14</f>
        <v>0</v>
      </c>
      <c r="O14" s="17">
        <f t="shared" ref="O14:O77" si="198">LN(L14/(3.14*H14^2/4))</f>
        <v>0</v>
      </c>
    </row>
    <row r="15" ht="14.25">
      <c r="A15" s="13">
        <v>0.10000000000000001</v>
      </c>
      <c r="B15" s="13">
        <v>0.0229</v>
      </c>
      <c r="C15" s="18">
        <v>175</v>
      </c>
      <c r="G15" s="19">
        <f t="shared" si="191"/>
        <v>14.800000000000001</v>
      </c>
      <c r="H15" s="19">
        <f t="shared" si="192"/>
        <v>9.1999999999999993</v>
      </c>
      <c r="I15" s="5">
        <f t="shared" si="193"/>
        <v>983.34752000000003</v>
      </c>
      <c r="J15" s="25">
        <f t="shared" ref="J15:J78" si="199">B15-C15/(2*10^5/1.8467)</f>
        <v>0.021284137500000001</v>
      </c>
      <c r="K15" s="23">
        <f t="shared" si="194"/>
        <v>14.7787158625</v>
      </c>
      <c r="L15" s="5">
        <f t="shared" si="195"/>
        <v>66.538089584304004</v>
      </c>
      <c r="M15" s="24">
        <f t="shared" si="196"/>
        <v>2.63007250573785</v>
      </c>
      <c r="N15" s="16">
        <f t="shared" si="197"/>
        <v>0.0014381173986486499</v>
      </c>
      <c r="O15" s="17">
        <f t="shared" si="198"/>
        <v>0.0014391524819746199</v>
      </c>
    </row>
    <row r="16" ht="16.5">
      <c r="A16" s="13">
        <v>0.20000000000000001</v>
      </c>
      <c r="B16" s="13">
        <v>0.082199999999999995</v>
      </c>
      <c r="C16" s="18">
        <v>424</v>
      </c>
      <c r="G16" s="19">
        <f t="shared" si="191"/>
        <v>14.800000000000001</v>
      </c>
      <c r="H16" s="19">
        <f t="shared" si="192"/>
        <v>9.1999999999999993</v>
      </c>
      <c r="I16" s="5">
        <f t="shared" si="193"/>
        <v>983.34752000000003</v>
      </c>
      <c r="J16" s="5">
        <f t="shared" si="199"/>
        <v>0.078284995999999996</v>
      </c>
      <c r="K16" s="23">
        <f t="shared" si="194"/>
        <v>14.721715004</v>
      </c>
      <c r="L16" s="5">
        <f t="shared" si="195"/>
        <v>66.795717736202405</v>
      </c>
      <c r="M16" s="24">
        <f t="shared" si="196"/>
        <v>6.3477123140514999</v>
      </c>
      <c r="N16" s="16">
        <f t="shared" si="197"/>
        <v>0.0052895267567567598</v>
      </c>
      <c r="O16" s="17">
        <f t="shared" si="198"/>
        <v>0.0053035658320053896</v>
      </c>
      <c r="AA16" s="5" t="s">
        <v>0</v>
      </c>
      <c r="AB16" s="22" t="s">
        <v>1</v>
      </c>
    </row>
    <row r="17" ht="14.25">
      <c r="A17" s="13">
        <v>0.29999999999999999</v>
      </c>
      <c r="B17" s="13">
        <v>0.13719999999999999</v>
      </c>
      <c r="C17" s="18">
        <v>785</v>
      </c>
      <c r="G17" s="19">
        <f t="shared" si="191"/>
        <v>14.800000000000001</v>
      </c>
      <c r="H17" s="19">
        <f t="shared" si="192"/>
        <v>9.1999999999999993</v>
      </c>
      <c r="I17" s="5">
        <f t="shared" si="193"/>
        <v>983.34752000000003</v>
      </c>
      <c r="J17" s="5">
        <f t="shared" si="199"/>
        <v>0.12995170249999999</v>
      </c>
      <c r="K17" s="23">
        <f t="shared" si="194"/>
        <v>14.670048297499999</v>
      </c>
      <c r="L17" s="5">
        <f t="shared" si="195"/>
        <v>67.030966773816104</v>
      </c>
      <c r="M17" s="24">
        <f t="shared" si="196"/>
        <v>11.711005193298799</v>
      </c>
      <c r="N17" s="16">
        <f t="shared" si="197"/>
        <v>0.0087805204391891902</v>
      </c>
      <c r="O17" s="17">
        <f t="shared" si="198"/>
        <v>0.0088192963574763705</v>
      </c>
      <c r="AA17" s="5">
        <f>10</f>
        <v>10</v>
      </c>
      <c r="AB17" s="5">
        <f t="shared" ref="AB17:AB30" si="200">$AB$13*AA17^($AC$13)</f>
        <v>358.51019839341399</v>
      </c>
    </row>
    <row r="18" ht="14.25">
      <c r="A18" s="13">
        <v>0.40000000000000002</v>
      </c>
      <c r="B18" s="13">
        <v>0.15740000000000001</v>
      </c>
      <c r="C18" s="18">
        <v>880</v>
      </c>
      <c r="G18" s="19">
        <f t="shared" si="191"/>
        <v>14.800000000000001</v>
      </c>
      <c r="H18" s="19">
        <f t="shared" si="192"/>
        <v>9.1999999999999993</v>
      </c>
      <c r="I18" s="5">
        <f t="shared" si="193"/>
        <v>983.34752000000003</v>
      </c>
      <c r="J18" s="5">
        <f t="shared" si="199"/>
        <v>0.14927451999999999</v>
      </c>
      <c r="K18" s="23">
        <f t="shared" si="194"/>
        <v>14.65072548</v>
      </c>
      <c r="L18" s="5">
        <f t="shared" si="195"/>
        <v>67.119373804552396</v>
      </c>
      <c r="M18" s="24">
        <f t="shared" si="196"/>
        <v>13.1109685641959</v>
      </c>
      <c r="N18" s="16">
        <f t="shared" si="197"/>
        <v>0.0100861162162162</v>
      </c>
      <c r="O18" s="17">
        <f t="shared" si="198"/>
        <v>0.010137325713995801</v>
      </c>
      <c r="AA18" s="5">
        <f t="shared" ref="AA18:AA29" si="201">AA17+5</f>
        <v>15</v>
      </c>
      <c r="AB18" s="5">
        <f t="shared" si="200"/>
        <v>376.430923219249</v>
      </c>
    </row>
    <row r="19" ht="14.25">
      <c r="A19" s="13">
        <v>0.5</v>
      </c>
      <c r="B19" s="13">
        <v>0.21729999999999999</v>
      </c>
      <c r="C19" s="18">
        <v>1216</v>
      </c>
      <c r="G19" s="19">
        <f t="shared" si="191"/>
        <v>14.800000000000001</v>
      </c>
      <c r="H19" s="19">
        <f t="shared" si="192"/>
        <v>9.1999999999999993</v>
      </c>
      <c r="I19" s="5">
        <f t="shared" si="193"/>
        <v>983.34752000000003</v>
      </c>
      <c r="J19" s="5">
        <f t="shared" si="199"/>
        <v>0.206072064</v>
      </c>
      <c r="K19" s="23">
        <f t="shared" si="194"/>
        <v>14.593927936</v>
      </c>
      <c r="L19" s="5">
        <f t="shared" si="195"/>
        <v>67.380593100936096</v>
      </c>
      <c r="M19" s="24">
        <f t="shared" si="196"/>
        <v>18.046739336034499</v>
      </c>
      <c r="N19" s="16">
        <f t="shared" si="197"/>
        <v>0.0139237881081081</v>
      </c>
      <c r="O19" s="17">
        <f t="shared" si="198"/>
        <v>0.0140216333585258</v>
      </c>
      <c r="AA19" s="5">
        <f t="shared" si="201"/>
        <v>20</v>
      </c>
      <c r="AB19" s="5">
        <f t="shared" si="200"/>
        <v>389.68655578189998</v>
      </c>
    </row>
    <row r="20" ht="14.25">
      <c r="A20" s="13">
        <v>0.59999999999999998</v>
      </c>
      <c r="B20" s="13">
        <v>0.23860000000000001</v>
      </c>
      <c r="C20" s="18">
        <v>1319</v>
      </c>
      <c r="G20" s="19">
        <f t="shared" si="191"/>
        <v>14.800000000000001</v>
      </c>
      <c r="H20" s="19">
        <f t="shared" si="192"/>
        <v>9.1999999999999993</v>
      </c>
      <c r="I20" s="5">
        <f t="shared" si="193"/>
        <v>983.34752000000003</v>
      </c>
      <c r="J20" s="5">
        <f t="shared" si="199"/>
        <v>0.22642101349999999</v>
      </c>
      <c r="K20" s="23">
        <f t="shared" si="194"/>
        <v>14.573578986499999</v>
      </c>
      <c r="L20" s="5">
        <f t="shared" si="195"/>
        <v>67.474675981164793</v>
      </c>
      <c r="M20" s="24">
        <f t="shared" si="196"/>
        <v>19.548074604584901</v>
      </c>
      <c r="N20" s="16">
        <f t="shared" si="197"/>
        <v>0.0152987171283784</v>
      </c>
      <c r="O20" s="17">
        <f t="shared" si="198"/>
        <v>0.015416949924698499</v>
      </c>
      <c r="AA20" s="5">
        <f t="shared" si="201"/>
        <v>25</v>
      </c>
      <c r="AB20" s="5">
        <f t="shared" si="200"/>
        <v>400.28903836788101</v>
      </c>
    </row>
    <row r="21" ht="14.25">
      <c r="A21" s="13">
        <v>0.69999999999999996</v>
      </c>
      <c r="B21" s="13">
        <v>0.27910000000000001</v>
      </c>
      <c r="C21" s="18">
        <v>1617</v>
      </c>
      <c r="G21" s="19">
        <f t="shared" si="191"/>
        <v>14.800000000000001</v>
      </c>
      <c r="H21" s="19">
        <f t="shared" si="192"/>
        <v>9.1999999999999993</v>
      </c>
      <c r="I21" s="5">
        <f t="shared" si="193"/>
        <v>983.34752000000003</v>
      </c>
      <c r="J21" s="5">
        <f t="shared" si="199"/>
        <v>0.26416943050000002</v>
      </c>
      <c r="K21" s="23">
        <f t="shared" si="194"/>
        <v>14.5358305695</v>
      </c>
      <c r="L21" s="5">
        <f t="shared" si="195"/>
        <v>67.649902446119697</v>
      </c>
      <c r="M21" s="24">
        <f t="shared" si="196"/>
        <v>23.902473492668701</v>
      </c>
      <c r="N21" s="16">
        <f t="shared" si="197"/>
        <v>0.017849285844594599</v>
      </c>
      <c r="O21" s="17">
        <f t="shared" si="198"/>
        <v>0.018010505667355198</v>
      </c>
      <c r="AA21" s="5">
        <f t="shared" si="201"/>
        <v>30</v>
      </c>
      <c r="AB21" s="5">
        <f t="shared" si="200"/>
        <v>409.16568236125403</v>
      </c>
    </row>
    <row r="22" ht="14.25">
      <c r="A22" s="13">
        <v>0.80000000000000004</v>
      </c>
      <c r="B22" s="13">
        <v>0.2994</v>
      </c>
      <c r="C22" s="18">
        <v>1736</v>
      </c>
      <c r="G22" s="19">
        <f t="shared" si="191"/>
        <v>14.800000000000001</v>
      </c>
      <c r="H22" s="19">
        <f t="shared" si="192"/>
        <v>9.1999999999999993</v>
      </c>
      <c r="I22" s="5">
        <f t="shared" si="193"/>
        <v>983.34752000000003</v>
      </c>
      <c r="J22" s="5">
        <f t="shared" si="199"/>
        <v>0.283370644</v>
      </c>
      <c r="K22" s="23">
        <f t="shared" si="194"/>
        <v>14.516629355999999</v>
      </c>
      <c r="L22" s="5">
        <f t="shared" si="195"/>
        <v>67.739383288281303</v>
      </c>
      <c r="M22" s="24">
        <f t="shared" si="196"/>
        <v>25.6276321945837</v>
      </c>
      <c r="N22" s="16">
        <f t="shared" si="197"/>
        <v>0.019146665135135101</v>
      </c>
      <c r="O22" s="17">
        <f t="shared" si="198"/>
        <v>0.019332336338148001</v>
      </c>
      <c r="AA22" s="5">
        <f t="shared" si="201"/>
        <v>35</v>
      </c>
      <c r="AB22" s="5">
        <f t="shared" si="200"/>
        <v>416.82417581272603</v>
      </c>
    </row>
    <row r="23" ht="14.25">
      <c r="A23" s="13">
        <v>0.90000000000000002</v>
      </c>
      <c r="B23" s="13">
        <v>0.31969999999999998</v>
      </c>
      <c r="C23" s="18">
        <v>1851</v>
      </c>
      <c r="G23" s="19">
        <f t="shared" si="191"/>
        <v>14.800000000000001</v>
      </c>
      <c r="H23" s="19">
        <f t="shared" si="192"/>
        <v>9.1999999999999993</v>
      </c>
      <c r="I23" s="5">
        <f t="shared" si="193"/>
        <v>983.34752000000003</v>
      </c>
      <c r="J23" s="5">
        <f t="shared" si="199"/>
        <v>0.30260879149999997</v>
      </c>
      <c r="K23" s="23">
        <f t="shared" si="194"/>
        <v>14.4973912085</v>
      </c>
      <c r="L23" s="5">
        <f t="shared" si="195"/>
        <v>67.829273960921398</v>
      </c>
      <c r="M23" s="24">
        <f t="shared" si="196"/>
        <v>27.289102358170901</v>
      </c>
      <c r="N23" s="16">
        <f t="shared" si="197"/>
        <v>0.0204465399662162</v>
      </c>
      <c r="O23" s="17">
        <f t="shared" si="198"/>
        <v>0.0206584641856561</v>
      </c>
      <c r="AA23" s="5">
        <f t="shared" si="201"/>
        <v>40</v>
      </c>
      <c r="AB23" s="5">
        <f t="shared" si="200"/>
        <v>423.574036213385</v>
      </c>
    </row>
    <row r="24" ht="14.25">
      <c r="A24" s="13">
        <v>1</v>
      </c>
      <c r="B24" s="13">
        <v>0.34000000000000002</v>
      </c>
      <c r="C24" s="18">
        <v>2030</v>
      </c>
      <c r="G24" s="19">
        <f t="shared" si="191"/>
        <v>14.800000000000001</v>
      </c>
      <c r="H24" s="19">
        <f t="shared" si="192"/>
        <v>9.1999999999999993</v>
      </c>
      <c r="I24" s="5">
        <f t="shared" si="193"/>
        <v>983.34752000000003</v>
      </c>
      <c r="J24" s="5">
        <f t="shared" si="199"/>
        <v>0.32125599500000002</v>
      </c>
      <c r="K24" s="23">
        <f t="shared" si="194"/>
        <v>14.478744004999999</v>
      </c>
      <c r="L24" s="5">
        <f t="shared" si="195"/>
        <v>67.916631419162897</v>
      </c>
      <c r="M24" s="24">
        <f t="shared" si="196"/>
        <v>29.889586064293901</v>
      </c>
      <c r="N24" s="16">
        <f t="shared" si="197"/>
        <v>0.021706486148648702</v>
      </c>
      <c r="O24" s="17">
        <f t="shared" si="198"/>
        <v>0.021945537560817099</v>
      </c>
      <c r="AA24" s="5">
        <f t="shared" si="201"/>
        <v>45</v>
      </c>
      <c r="AB24" s="5">
        <f t="shared" si="200"/>
        <v>429.61850527851101</v>
      </c>
    </row>
    <row r="25" ht="14.25">
      <c r="A25" s="13">
        <v>1.1000000000000001</v>
      </c>
      <c r="B25" s="13">
        <v>0.38040000000000002</v>
      </c>
      <c r="C25" s="18">
        <v>2324</v>
      </c>
      <c r="G25" s="19">
        <f t="shared" si="191"/>
        <v>14.800000000000001</v>
      </c>
      <c r="H25" s="19">
        <f t="shared" si="192"/>
        <v>9.1999999999999993</v>
      </c>
      <c r="I25" s="5">
        <f t="shared" si="193"/>
        <v>983.34752000000003</v>
      </c>
      <c r="J25" s="5">
        <f t="shared" si="199"/>
        <v>0.35894134599999999</v>
      </c>
      <c r="K25" s="23">
        <f t="shared" si="194"/>
        <v>14.441058654000001</v>
      </c>
      <c r="L25" s="5">
        <f t="shared" si="195"/>
        <v>68.093866492788194</v>
      </c>
      <c r="M25" s="24">
        <f t="shared" si="196"/>
        <v>34.129358776331699</v>
      </c>
      <c r="N25" s="16">
        <f t="shared" si="197"/>
        <v>0.024252793648648598</v>
      </c>
      <c r="O25" s="17">
        <f t="shared" si="198"/>
        <v>0.0245517360038086</v>
      </c>
      <c r="AA25" s="5">
        <f t="shared" si="201"/>
        <v>50</v>
      </c>
      <c r="AB25" s="5">
        <f t="shared" si="200"/>
        <v>435.09851986875498</v>
      </c>
    </row>
    <row r="26" ht="14.25">
      <c r="A26" s="13">
        <v>1.2</v>
      </c>
      <c r="B26" s="13">
        <v>0.42159999999999997</v>
      </c>
      <c r="C26" s="18">
        <v>2530</v>
      </c>
      <c r="G26" s="19">
        <f t="shared" si="191"/>
        <v>14.800000000000001</v>
      </c>
      <c r="H26" s="19">
        <f t="shared" si="192"/>
        <v>9.1999999999999993</v>
      </c>
      <c r="I26" s="5">
        <f t="shared" si="193"/>
        <v>983.34752000000003</v>
      </c>
      <c r="J26" s="5">
        <f t="shared" si="199"/>
        <v>0.39823924500000002</v>
      </c>
      <c r="K26" s="23">
        <f t="shared" si="194"/>
        <v>14.401760755</v>
      </c>
      <c r="L26" s="5">
        <f t="shared" si="195"/>
        <v>68.279673348871697</v>
      </c>
      <c r="M26" s="24">
        <f t="shared" si="196"/>
        <v>37.053487164080103</v>
      </c>
      <c r="N26" s="16">
        <f t="shared" si="197"/>
        <v>0.026908057094594599</v>
      </c>
      <c r="O26" s="17">
        <f t="shared" si="198"/>
        <v>0.027276707010272499</v>
      </c>
      <c r="AA26" s="5">
        <f t="shared" si="201"/>
        <v>55</v>
      </c>
      <c r="AB26" s="5">
        <f t="shared" si="200"/>
        <v>440.11598855821097</v>
      </c>
    </row>
    <row r="27" ht="14.25">
      <c r="A27" s="13">
        <v>1.3</v>
      </c>
      <c r="B27" s="13">
        <v>0.44190000000000002</v>
      </c>
      <c r="C27" s="18">
        <v>2634</v>
      </c>
      <c r="G27" s="19">
        <f t="shared" si="191"/>
        <v>14.800000000000001</v>
      </c>
      <c r="H27" s="19">
        <f t="shared" si="192"/>
        <v>9.1999999999999993</v>
      </c>
      <c r="I27" s="5">
        <f t="shared" si="193"/>
        <v>983.34752000000003</v>
      </c>
      <c r="J27" s="5">
        <f t="shared" si="199"/>
        <v>0.41757896100000003</v>
      </c>
      <c r="K27" s="23">
        <f t="shared" si="194"/>
        <v>14.382421039</v>
      </c>
      <c r="L27" s="5">
        <f t="shared" si="195"/>
        <v>68.371487479994599</v>
      </c>
      <c r="M27" s="24">
        <f t="shared" si="196"/>
        <v>38.524830994363001</v>
      </c>
      <c r="N27" s="16">
        <f t="shared" si="197"/>
        <v>0.028214794662162201</v>
      </c>
      <c r="O27" s="17">
        <f t="shared" si="198"/>
        <v>0.028620481104572</v>
      </c>
      <c r="AA27" s="5">
        <f t="shared" si="201"/>
        <v>60</v>
      </c>
      <c r="AB27" s="5">
        <f t="shared" si="200"/>
        <v>444.74708451260898</v>
      </c>
    </row>
    <row r="28" ht="14.25">
      <c r="A28" s="13">
        <v>1.3999999999999999</v>
      </c>
      <c r="B28" s="13">
        <v>0.46229999999999999</v>
      </c>
      <c r="C28" s="18">
        <v>2767</v>
      </c>
      <c r="G28" s="19">
        <f t="shared" si="191"/>
        <v>14.800000000000001</v>
      </c>
      <c r="H28" s="19">
        <f t="shared" si="192"/>
        <v>9.1999999999999993</v>
      </c>
      <c r="I28" s="5">
        <f t="shared" si="193"/>
        <v>983.34752000000003</v>
      </c>
      <c r="J28" s="5">
        <f t="shared" si="199"/>
        <v>0.43675090550000001</v>
      </c>
      <c r="K28" s="23">
        <f t="shared" si="194"/>
        <v>14.3632490945</v>
      </c>
      <c r="L28" s="5">
        <f t="shared" si="195"/>
        <v>68.462749168399895</v>
      </c>
      <c r="M28" s="24">
        <f t="shared" si="196"/>
        <v>40.416139194088302</v>
      </c>
      <c r="N28" s="16">
        <f t="shared" si="197"/>
        <v>0.0295101963175676</v>
      </c>
      <c r="O28" s="17">
        <f t="shared" si="198"/>
        <v>0.0299543826802646</v>
      </c>
      <c r="AA28" s="5">
        <f t="shared" si="201"/>
        <v>65</v>
      </c>
      <c r="AB28" s="5">
        <f t="shared" si="200"/>
        <v>449.05030032509598</v>
      </c>
    </row>
    <row r="29" ht="14.25">
      <c r="A29" s="13">
        <v>1.5</v>
      </c>
      <c r="B29" s="13">
        <v>0.48270000000000002</v>
      </c>
      <c r="C29" s="18">
        <v>2921</v>
      </c>
      <c r="G29" s="19">
        <f t="shared" si="191"/>
        <v>14.800000000000001</v>
      </c>
      <c r="H29" s="19">
        <f t="shared" si="192"/>
        <v>9.1999999999999993</v>
      </c>
      <c r="I29" s="5">
        <f t="shared" si="193"/>
        <v>983.34752000000003</v>
      </c>
      <c r="J29" s="5">
        <f t="shared" si="199"/>
        <v>0.45572894650000001</v>
      </c>
      <c r="K29" s="23">
        <f t="shared" si="194"/>
        <v>14.3442710535</v>
      </c>
      <c r="L29" s="5">
        <f t="shared" si="195"/>
        <v>68.553328107953106</v>
      </c>
      <c r="M29" s="24">
        <f t="shared" si="196"/>
        <v>42.609163998576498</v>
      </c>
      <c r="N29" s="16">
        <f t="shared" si="197"/>
        <v>0.0307924963851351</v>
      </c>
      <c r="O29" s="17">
        <f t="shared" si="198"/>
        <v>0.031276547999095503</v>
      </c>
      <c r="AA29" s="5">
        <f t="shared" si="201"/>
        <v>70</v>
      </c>
      <c r="AB29" s="5">
        <f t="shared" si="200"/>
        <v>453.07156718829299</v>
      </c>
    </row>
    <row r="30" ht="14.25">
      <c r="A30" s="13">
        <v>1.6000000000000001</v>
      </c>
      <c r="B30" s="13">
        <v>0.503</v>
      </c>
      <c r="C30" s="18">
        <v>3088</v>
      </c>
      <c r="G30" s="19">
        <f t="shared" si="191"/>
        <v>14.800000000000001</v>
      </c>
      <c r="H30" s="19">
        <f t="shared" si="192"/>
        <v>9.1999999999999993</v>
      </c>
      <c r="I30" s="5">
        <f t="shared" si="193"/>
        <v>983.34752000000003</v>
      </c>
      <c r="J30" s="5">
        <f t="shared" si="199"/>
        <v>0.47448695200000002</v>
      </c>
      <c r="K30" s="23">
        <f t="shared" si="194"/>
        <v>14.325513047999999</v>
      </c>
      <c r="L30" s="5">
        <f t="shared" si="195"/>
        <v>68.643092691000405</v>
      </c>
      <c r="M30" s="24">
        <f t="shared" si="196"/>
        <v>44.986318053890002</v>
      </c>
      <c r="N30" s="16">
        <f t="shared" si="197"/>
        <v>0.0320599291891892</v>
      </c>
      <c r="O30" s="17">
        <f t="shared" si="198"/>
        <v>0.032585103941493297</v>
      </c>
      <c r="AA30">
        <v>75</v>
      </c>
      <c r="AB30" s="5">
        <f t="shared" si="200"/>
        <v>456.84763853159302</v>
      </c>
    </row>
    <row r="31" ht="14.25">
      <c r="A31" s="13">
        <v>1.7</v>
      </c>
      <c r="B31" s="13">
        <v>0.52329999999999999</v>
      </c>
      <c r="C31" s="18">
        <v>3240</v>
      </c>
      <c r="G31" s="19">
        <f t="shared" si="191"/>
        <v>14.800000000000001</v>
      </c>
      <c r="H31" s="19">
        <f t="shared" si="192"/>
        <v>9.1999999999999993</v>
      </c>
      <c r="I31" s="5">
        <f t="shared" si="193"/>
        <v>983.34752000000003</v>
      </c>
      <c r="J31" s="5">
        <f t="shared" si="199"/>
        <v>0.49338346</v>
      </c>
      <c r="K31" s="23">
        <f t="shared" si="194"/>
        <v>14.30661654</v>
      </c>
      <c r="L31" s="5">
        <f t="shared" si="195"/>
        <v>68.7337580657628</v>
      </c>
      <c r="M31" s="24">
        <f t="shared" si="196"/>
        <v>47.138409002750102</v>
      </c>
      <c r="N31" s="16">
        <f t="shared" si="197"/>
        <v>0.033336720270270299</v>
      </c>
      <c r="O31" s="17">
        <f t="shared" si="198"/>
        <v>0.033905055409685102</v>
      </c>
    </row>
    <row r="32" ht="14.25">
      <c r="A32" s="13">
        <v>1.8</v>
      </c>
      <c r="B32" s="13">
        <v>0.54369999999999996</v>
      </c>
      <c r="C32" s="18">
        <v>3398</v>
      </c>
      <c r="G32" s="19">
        <f t="shared" si="191"/>
        <v>14.800000000000001</v>
      </c>
      <c r="H32" s="19">
        <f t="shared" si="192"/>
        <v>9.1999999999999993</v>
      </c>
      <c r="I32" s="5">
        <f t="shared" si="193"/>
        <v>983.34752000000003</v>
      </c>
      <c r="J32" s="5">
        <f t="shared" si="199"/>
        <v>0.51232456699999995</v>
      </c>
      <c r="K32" s="23">
        <f t="shared" si="194"/>
        <v>14.287675433</v>
      </c>
      <c r="L32" s="5">
        <f t="shared" si="195"/>
        <v>68.824878099398802</v>
      </c>
      <c r="M32" s="24">
        <f t="shared" si="196"/>
        <v>49.371682069563803</v>
      </c>
      <c r="N32" s="16">
        <f t="shared" si="197"/>
        <v>0.0346165247972973</v>
      </c>
      <c r="O32" s="17">
        <f t="shared" si="198"/>
        <v>0.035229872949370598</v>
      </c>
    </row>
    <row r="33" ht="14.25">
      <c r="A33" s="13">
        <v>1.8999999999999999</v>
      </c>
      <c r="B33" s="13">
        <v>0.56420000000000003</v>
      </c>
      <c r="C33" s="18">
        <v>3558</v>
      </c>
      <c r="G33" s="19">
        <f t="shared" si="191"/>
        <v>14.800000000000001</v>
      </c>
      <c r="H33" s="19">
        <f t="shared" si="192"/>
        <v>9.1999999999999993</v>
      </c>
      <c r="I33" s="5">
        <f t="shared" si="193"/>
        <v>983.34752000000003</v>
      </c>
      <c r="J33" s="5">
        <f t="shared" si="199"/>
        <v>0.53134720700000004</v>
      </c>
      <c r="K33" s="23">
        <f t="shared" si="194"/>
        <v>14.268652792999999</v>
      </c>
      <c r="L33" s="5">
        <f t="shared" si="195"/>
        <v>68.916633845237001</v>
      </c>
      <c r="M33" s="24">
        <f t="shared" si="196"/>
        <v>51.627594115958097</v>
      </c>
      <c r="N33" s="16">
        <f t="shared" si="197"/>
        <v>0.035901838310810799</v>
      </c>
      <c r="O33" s="17">
        <f t="shared" si="198"/>
        <v>0.036562162077245199</v>
      </c>
    </row>
    <row r="34" ht="14.25">
      <c r="A34" s="13">
        <v>2</v>
      </c>
      <c r="B34" s="13">
        <v>0.58509999999999995</v>
      </c>
      <c r="C34" s="18">
        <v>3708</v>
      </c>
      <c r="G34" s="19">
        <f t="shared" si="191"/>
        <v>14.800000000000001</v>
      </c>
      <c r="H34" s="19">
        <f t="shared" si="192"/>
        <v>9.1999999999999993</v>
      </c>
      <c r="I34" s="5">
        <f t="shared" si="193"/>
        <v>983.34752000000003</v>
      </c>
      <c r="J34" s="5">
        <f t="shared" si="199"/>
        <v>0.55086218200000003</v>
      </c>
      <c r="K34" s="23">
        <f t="shared" si="194"/>
        <v>14.249137817999999</v>
      </c>
      <c r="L34" s="5">
        <f t="shared" si="195"/>
        <v>69.011018951462603</v>
      </c>
      <c r="M34" s="24">
        <f t="shared" si="196"/>
        <v>53.730549937364998</v>
      </c>
      <c r="N34" s="16">
        <f t="shared" si="197"/>
        <v>0.0372204177027027</v>
      </c>
      <c r="O34" s="17">
        <f t="shared" si="198"/>
        <v>0.0379307798858508</v>
      </c>
    </row>
    <row r="35" ht="14.25">
      <c r="A35" s="13">
        <v>2.1000000000000001</v>
      </c>
      <c r="B35" s="13">
        <v>0.60529999999999995</v>
      </c>
      <c r="C35" s="18">
        <v>3845</v>
      </c>
      <c r="G35" s="19">
        <f t="shared" si="191"/>
        <v>14.800000000000001</v>
      </c>
      <c r="H35" s="19">
        <f t="shared" si="192"/>
        <v>9.1999999999999993</v>
      </c>
      <c r="I35" s="5">
        <f t="shared" si="193"/>
        <v>983.34752000000003</v>
      </c>
      <c r="J35" s="5">
        <f t="shared" si="199"/>
        <v>0.56979719250000005</v>
      </c>
      <c r="K35" s="23">
        <f t="shared" si="194"/>
        <v>14.2302028075</v>
      </c>
      <c r="L35" s="5">
        <f t="shared" si="195"/>
        <v>69.102846480988205</v>
      </c>
      <c r="M35" s="24">
        <f t="shared" si="196"/>
        <v>55.641702126667802</v>
      </c>
      <c r="N35" s="16">
        <f t="shared" si="197"/>
        <v>0.038499810304054097</v>
      </c>
      <c r="O35" s="17">
        <f t="shared" si="198"/>
        <v>0.039260516661646497</v>
      </c>
    </row>
    <row r="36" ht="14.25">
      <c r="A36" s="13">
        <v>2.2000000000000002</v>
      </c>
      <c r="B36" s="13">
        <v>0.66639999999999999</v>
      </c>
      <c r="C36" s="18">
        <v>4272</v>
      </c>
      <c r="G36" s="19">
        <f t="shared" si="191"/>
        <v>14.800000000000001</v>
      </c>
      <c r="H36" s="19">
        <f t="shared" si="192"/>
        <v>9.1999999999999993</v>
      </c>
      <c r="I36" s="5">
        <f t="shared" si="193"/>
        <v>983.34752000000003</v>
      </c>
      <c r="J36" s="5">
        <f t="shared" si="199"/>
        <v>0.62695448799999998</v>
      </c>
      <c r="K36" s="23">
        <f t="shared" si="194"/>
        <v>14.173045512</v>
      </c>
      <c r="L36" s="5">
        <f t="shared" si="195"/>
        <v>69.381525598532903</v>
      </c>
      <c r="M36" s="24">
        <f t="shared" si="196"/>
        <v>61.572586695763498</v>
      </c>
      <c r="N36" s="16">
        <f t="shared" si="197"/>
        <v>0.042361789729729697</v>
      </c>
      <c r="O36" s="17">
        <f t="shared" si="198"/>
        <v>0.043285223414276798</v>
      </c>
    </row>
    <row r="37" ht="14.25">
      <c r="A37" s="13">
        <v>2.2999999999999998</v>
      </c>
      <c r="B37" s="13">
        <v>0.68659999999999999</v>
      </c>
      <c r="C37" s="18">
        <v>4411</v>
      </c>
      <c r="G37" s="19">
        <f t="shared" si="191"/>
        <v>14.800000000000001</v>
      </c>
      <c r="H37" s="19">
        <f t="shared" si="192"/>
        <v>9.1999999999999993</v>
      </c>
      <c r="I37" s="5">
        <f t="shared" si="193"/>
        <v>983.34752000000003</v>
      </c>
      <c r="J37" s="5">
        <f t="shared" si="199"/>
        <v>0.64587103150000003</v>
      </c>
      <c r="K37" s="23">
        <f t="shared" si="194"/>
        <v>14.1541289685</v>
      </c>
      <c r="L37" s="5">
        <f t="shared" si="195"/>
        <v>69.474251802314299</v>
      </c>
      <c r="M37" s="24">
        <f t="shared" si="196"/>
        <v>63.491147951492799</v>
      </c>
      <c r="N37" s="16">
        <f t="shared" si="197"/>
        <v>0.043639934560810799</v>
      </c>
      <c r="O37" s="17">
        <f t="shared" si="198"/>
        <v>0.0446207993521388</v>
      </c>
    </row>
    <row r="38" ht="14.25">
      <c r="A38" s="13">
        <v>2.3999999999999999</v>
      </c>
      <c r="B38" s="13">
        <v>0.70689999999999997</v>
      </c>
      <c r="C38" s="18">
        <v>4557</v>
      </c>
      <c r="G38" s="19">
        <f t="shared" si="191"/>
        <v>14.800000000000001</v>
      </c>
      <c r="H38" s="19">
        <f t="shared" si="192"/>
        <v>9.1999999999999993</v>
      </c>
      <c r="I38" s="5">
        <f t="shared" si="193"/>
        <v>983.34752000000003</v>
      </c>
      <c r="J38" s="5">
        <f t="shared" si="199"/>
        <v>0.66482294050000001</v>
      </c>
      <c r="K38" s="23">
        <f t="shared" si="194"/>
        <v>14.1351770595</v>
      </c>
      <c r="L38" s="5">
        <f t="shared" si="195"/>
        <v>69.567400242723494</v>
      </c>
      <c r="M38" s="24">
        <f t="shared" si="196"/>
        <v>65.504819557730201</v>
      </c>
      <c r="N38" s="16">
        <f t="shared" si="197"/>
        <v>0.0449204689527027</v>
      </c>
      <c r="O38" s="17">
        <f t="shared" si="198"/>
        <v>0.045960663385318103</v>
      </c>
    </row>
    <row r="39" ht="14.25">
      <c r="A39" s="13">
        <v>2.5</v>
      </c>
      <c r="B39" s="13">
        <v>0.72719999999999996</v>
      </c>
      <c r="C39" s="18">
        <v>4733</v>
      </c>
      <c r="G39" s="19">
        <f t="shared" si="191"/>
        <v>14.800000000000001</v>
      </c>
      <c r="H39" s="19">
        <f t="shared" si="192"/>
        <v>9.1999999999999993</v>
      </c>
      <c r="I39" s="5">
        <f t="shared" si="193"/>
        <v>983.34752000000003</v>
      </c>
      <c r="J39" s="5">
        <f t="shared" si="199"/>
        <v>0.68349784449999995</v>
      </c>
      <c r="K39" s="23">
        <f t="shared" si="194"/>
        <v>14.116502155499999</v>
      </c>
      <c r="L39" s="5">
        <f t="shared" si="195"/>
        <v>69.659431859816095</v>
      </c>
      <c r="M39" s="24">
        <f t="shared" si="196"/>
        <v>67.944855041665804</v>
      </c>
      <c r="N39" s="16">
        <f t="shared" si="197"/>
        <v>0.046182286790540497</v>
      </c>
      <c r="O39" s="17">
        <f t="shared" si="198"/>
        <v>0.047282702091609403</v>
      </c>
    </row>
    <row r="40" ht="14.25">
      <c r="A40" s="13">
        <v>2.6000000000000001</v>
      </c>
      <c r="B40" s="13">
        <v>0.74819999999999998</v>
      </c>
      <c r="C40" s="18">
        <v>5205</v>
      </c>
      <c r="G40" s="19">
        <f t="shared" si="191"/>
        <v>14.800000000000001</v>
      </c>
      <c r="H40" s="19">
        <f t="shared" si="192"/>
        <v>9.1999999999999993</v>
      </c>
      <c r="I40" s="5">
        <f t="shared" si="193"/>
        <v>983.34752000000003</v>
      </c>
      <c r="J40" s="5">
        <f t="shared" si="199"/>
        <v>0.7001396325</v>
      </c>
      <c r="K40" s="23">
        <f t="shared" si="194"/>
        <v>14.0998603675</v>
      </c>
      <c r="L40" s="5">
        <f t="shared" si="195"/>
        <v>69.741649517792595</v>
      </c>
      <c r="M40" s="24">
        <f t="shared" si="196"/>
        <v>74.632590940827797</v>
      </c>
      <c r="N40" s="16">
        <f t="shared" si="197"/>
        <v>0.0473067319256757</v>
      </c>
      <c r="O40" s="17">
        <f t="shared" si="198"/>
        <v>0.048462286449166302</v>
      </c>
    </row>
    <row r="41" ht="14.25">
      <c r="A41" s="13">
        <v>2.7000000000000002</v>
      </c>
      <c r="B41" s="13">
        <v>0.76849999999999996</v>
      </c>
      <c r="C41" s="18">
        <v>5604</v>
      </c>
      <c r="G41" s="19">
        <f t="shared" si="191"/>
        <v>14.800000000000001</v>
      </c>
      <c r="H41" s="19">
        <f t="shared" si="192"/>
        <v>9.1999999999999993</v>
      </c>
      <c r="I41" s="5">
        <f t="shared" si="193"/>
        <v>983.34752000000003</v>
      </c>
      <c r="J41" s="5">
        <f t="shared" si="199"/>
        <v>0.71675546599999995</v>
      </c>
      <c r="K41" s="23">
        <f t="shared" si="194"/>
        <v>14.083244534</v>
      </c>
      <c r="L41" s="5">
        <f t="shared" si="195"/>
        <v>69.823932803693495</v>
      </c>
      <c r="M41" s="24">
        <f t="shared" si="196"/>
        <v>80.259013993888999</v>
      </c>
      <c r="N41" s="16">
        <f t="shared" si="197"/>
        <v>0.048429423378378397</v>
      </c>
      <c r="O41" s="17">
        <f t="shared" si="198"/>
        <v>0.049641420932981101</v>
      </c>
    </row>
    <row r="42" ht="14.25">
      <c r="A42" s="13">
        <v>2.7999999999999998</v>
      </c>
      <c r="B42" s="13">
        <v>0.78879999999999995</v>
      </c>
      <c r="C42" s="18">
        <v>6116</v>
      </c>
      <c r="G42" s="19">
        <f t="shared" si="191"/>
        <v>14.800000000000001</v>
      </c>
      <c r="H42" s="19">
        <f t="shared" si="192"/>
        <v>9.1999999999999993</v>
      </c>
      <c r="I42" s="5">
        <f t="shared" si="193"/>
        <v>983.34752000000003</v>
      </c>
      <c r="J42" s="5">
        <f t="shared" si="199"/>
        <v>0.73232791399999997</v>
      </c>
      <c r="K42" s="23">
        <f t="shared" si="194"/>
        <v>14.067672086</v>
      </c>
      <c r="L42" s="5">
        <f t="shared" si="195"/>
        <v>69.901225589315302</v>
      </c>
      <c r="M42" s="24">
        <f t="shared" si="196"/>
        <v>87.494889373368196</v>
      </c>
      <c r="N42" s="16">
        <f t="shared" si="197"/>
        <v>0.0494816158108108</v>
      </c>
      <c r="O42" s="17">
        <f t="shared" si="198"/>
        <v>0.050747775642394397</v>
      </c>
    </row>
    <row r="43" ht="14.25">
      <c r="A43" s="13">
        <v>2.8999999999999999</v>
      </c>
      <c r="B43" s="13">
        <v>0.80889999999999995</v>
      </c>
      <c r="C43" s="18">
        <v>6753</v>
      </c>
      <c r="G43" s="19">
        <f t="shared" si="191"/>
        <v>14.800000000000001</v>
      </c>
      <c r="H43" s="19">
        <f t="shared" si="192"/>
        <v>9.1999999999999993</v>
      </c>
      <c r="I43" s="5">
        <f t="shared" si="193"/>
        <v>983.34752000000003</v>
      </c>
      <c r="J43" s="5">
        <f t="shared" si="199"/>
        <v>0.74654617450000005</v>
      </c>
      <c r="K43" s="23">
        <f t="shared" si="194"/>
        <v>14.0534538255</v>
      </c>
      <c r="L43" s="5">
        <f t="shared" si="195"/>
        <v>69.971946555637103</v>
      </c>
      <c r="M43" s="24">
        <f t="shared" si="196"/>
        <v>96.510106298535803</v>
      </c>
      <c r="N43" s="16">
        <f t="shared" si="197"/>
        <v>0.050442309087837797</v>
      </c>
      <c r="O43" s="17">
        <f t="shared" si="198"/>
        <v>0.051758991321050198</v>
      </c>
    </row>
    <row r="44" ht="14.25">
      <c r="A44" s="13">
        <v>3</v>
      </c>
      <c r="B44" s="13">
        <v>0.82909999999999995</v>
      </c>
      <c r="C44" s="18">
        <v>7622</v>
      </c>
      <c r="G44" s="19">
        <f t="shared" si="191"/>
        <v>14.800000000000001</v>
      </c>
      <c r="H44" s="19">
        <f t="shared" si="192"/>
        <v>9.1999999999999993</v>
      </c>
      <c r="I44" s="5">
        <f t="shared" si="193"/>
        <v>983.34752000000003</v>
      </c>
      <c r="J44" s="5">
        <f t="shared" si="199"/>
        <v>0.75872226300000001</v>
      </c>
      <c r="K44" s="23">
        <f t="shared" si="194"/>
        <v>14.041277737</v>
      </c>
      <c r="L44" s="5">
        <f t="shared" si="195"/>
        <v>70.032623698397003</v>
      </c>
      <c r="M44" s="24">
        <f t="shared" si="196"/>
        <v>108.834991429494</v>
      </c>
      <c r="N44" s="16">
        <f t="shared" si="197"/>
        <v>0.051265017770270302</v>
      </c>
      <c r="O44" s="17">
        <f t="shared" si="198"/>
        <v>0.052625779404449902</v>
      </c>
    </row>
    <row r="45" ht="14.25">
      <c r="A45" s="13">
        <v>3.1000000000000001</v>
      </c>
      <c r="B45" s="13">
        <v>0.86909999999999998</v>
      </c>
      <c r="C45" s="18">
        <v>9500</v>
      </c>
      <c r="G45" s="19">
        <f t="shared" si="191"/>
        <v>14.800000000000001</v>
      </c>
      <c r="H45" s="19">
        <f t="shared" si="192"/>
        <v>9.1999999999999993</v>
      </c>
      <c r="I45" s="5">
        <f t="shared" si="193"/>
        <v>983.34752000000003</v>
      </c>
      <c r="J45" s="5">
        <f t="shared" si="199"/>
        <v>0.78138174999999999</v>
      </c>
      <c r="K45" s="23">
        <f t="shared" si="194"/>
        <v>14.018618249999999</v>
      </c>
      <c r="L45" s="5">
        <f t="shared" si="195"/>
        <v>70.145823394541793</v>
      </c>
      <c r="M45" s="24">
        <f t="shared" si="196"/>
        <v>135.43215462118599</v>
      </c>
      <c r="N45" s="16">
        <f t="shared" si="197"/>
        <v>0.052796064189189203</v>
      </c>
      <c r="O45" s="17">
        <f t="shared" si="198"/>
        <v>0.054240859655358402</v>
      </c>
    </row>
    <row r="46" ht="14.25">
      <c r="A46" s="13">
        <v>3.2000000000000002</v>
      </c>
      <c r="B46" s="13">
        <v>0.88859999999999995</v>
      </c>
      <c r="C46" s="18">
        <v>10663</v>
      </c>
      <c r="G46" s="19">
        <f t="shared" si="191"/>
        <v>14.800000000000001</v>
      </c>
      <c r="H46" s="19">
        <f t="shared" si="192"/>
        <v>9.1999999999999993</v>
      </c>
      <c r="I46" s="5">
        <f t="shared" si="193"/>
        <v>983.34752000000003</v>
      </c>
      <c r="J46" s="5">
        <f t="shared" si="199"/>
        <v>0.79014318949999995</v>
      </c>
      <c r="K46" s="23">
        <f t="shared" si="194"/>
        <v>14.009856810500001</v>
      </c>
      <c r="L46" s="5">
        <f t="shared" si="195"/>
        <v>70.189690965507097</v>
      </c>
      <c r="M46" s="24">
        <f t="shared" si="196"/>
        <v>151.91689624677301</v>
      </c>
      <c r="N46" s="16">
        <f t="shared" si="197"/>
        <v>0.053388053344594601</v>
      </c>
      <c r="O46" s="17">
        <f t="shared" si="198"/>
        <v>0.05486604099444</v>
      </c>
    </row>
    <row r="47" ht="14.25">
      <c r="A47" s="13">
        <v>3.2999999999999998</v>
      </c>
      <c r="B47" s="13">
        <v>0.90869999999999995</v>
      </c>
      <c r="C47" s="18">
        <v>11719</v>
      </c>
      <c r="G47" s="19">
        <f t="shared" si="191"/>
        <v>14.800000000000001</v>
      </c>
      <c r="H47" s="19">
        <f t="shared" si="192"/>
        <v>9.1999999999999993</v>
      </c>
      <c r="I47" s="5">
        <f t="shared" si="193"/>
        <v>983.34752000000003</v>
      </c>
      <c r="J47" s="5">
        <f t="shared" si="199"/>
        <v>0.80049261350000001</v>
      </c>
      <c r="K47" s="23">
        <f t="shared" si="194"/>
        <v>13.999507386499999</v>
      </c>
      <c r="L47" s="5">
        <f t="shared" si="195"/>
        <v>70.241580139331305</v>
      </c>
      <c r="M47" s="24">
        <f t="shared" si="196"/>
        <v>166.838501878149</v>
      </c>
      <c r="N47" s="16">
        <f t="shared" si="197"/>
        <v>0.054087338749999998</v>
      </c>
      <c r="O47" s="17">
        <f t="shared" si="198"/>
        <v>0.055605038452447998</v>
      </c>
    </row>
    <row r="48" ht="14.25">
      <c r="A48" s="13">
        <v>3.3999999999999999</v>
      </c>
      <c r="B48" s="13">
        <v>0.92849999999999999</v>
      </c>
      <c r="C48" s="18">
        <v>12830</v>
      </c>
      <c r="G48" s="19">
        <f t="shared" si="191"/>
        <v>14.800000000000001</v>
      </c>
      <c r="H48" s="19">
        <f t="shared" si="192"/>
        <v>9.1999999999999993</v>
      </c>
      <c r="I48" s="5">
        <f t="shared" si="193"/>
        <v>983.34752000000003</v>
      </c>
      <c r="J48" s="5">
        <f t="shared" si="199"/>
        <v>0.81003419499999996</v>
      </c>
      <c r="K48" s="23">
        <f t="shared" si="194"/>
        <v>13.989965805000001</v>
      </c>
      <c r="L48" s="5">
        <f t="shared" si="195"/>
        <v>70.289487029950607</v>
      </c>
      <c r="M48" s="24">
        <f t="shared" si="196"/>
        <v>182.530852651309</v>
      </c>
      <c r="N48" s="16">
        <f t="shared" si="197"/>
        <v>0.054732040202702698</v>
      </c>
      <c r="O48" s="17">
        <f t="shared" si="198"/>
        <v>0.056286836341556699</v>
      </c>
    </row>
    <row r="49" ht="14.25">
      <c r="A49" s="13">
        <v>3.5</v>
      </c>
      <c r="B49" s="13">
        <v>0.9486</v>
      </c>
      <c r="C49" s="18">
        <v>14004</v>
      </c>
      <c r="G49" s="19">
        <f t="shared" si="191"/>
        <v>14.800000000000001</v>
      </c>
      <c r="H49" s="19">
        <f t="shared" si="192"/>
        <v>9.1999999999999993</v>
      </c>
      <c r="I49" s="5">
        <f t="shared" si="193"/>
        <v>983.34752000000003</v>
      </c>
      <c r="J49" s="5">
        <f t="shared" si="199"/>
        <v>0.81929406599999999</v>
      </c>
      <c r="K49" s="23">
        <f t="shared" si="194"/>
        <v>13.980705934</v>
      </c>
      <c r="L49" s="5">
        <f t="shared" si="195"/>
        <v>70.3360420169181</v>
      </c>
      <c r="M49" s="24">
        <f t="shared" si="196"/>
        <v>199.10133693095199</v>
      </c>
      <c r="N49" s="16">
        <f t="shared" si="197"/>
        <v>0.055357707162162199</v>
      </c>
      <c r="O49" s="17">
        <f t="shared" si="198"/>
        <v>0.056948949245007298</v>
      </c>
    </row>
    <row r="50" ht="14.25">
      <c r="A50" s="13">
        <v>3.6000000000000001</v>
      </c>
      <c r="B50" s="13">
        <v>1.0087999999999999</v>
      </c>
      <c r="C50" s="18">
        <v>17847</v>
      </c>
      <c r="G50" s="19">
        <f t="shared" si="191"/>
        <v>14.800000000000001</v>
      </c>
      <c r="H50" s="19">
        <f t="shared" si="192"/>
        <v>9.1999999999999993</v>
      </c>
      <c r="I50" s="5">
        <f t="shared" si="193"/>
        <v>983.34752000000003</v>
      </c>
      <c r="J50" s="5">
        <f t="shared" si="199"/>
        <v>0.84400972549999997</v>
      </c>
      <c r="K50" s="23">
        <f t="shared" si="194"/>
        <v>13.9559902745</v>
      </c>
      <c r="L50" s="5">
        <f t="shared" si="195"/>
        <v>70.460605135039799</v>
      </c>
      <c r="M50" s="24">
        <f t="shared" si="196"/>
        <v>253.290472964229</v>
      </c>
      <c r="N50" s="16">
        <f t="shared" si="197"/>
        <v>0.057027684155405399</v>
      </c>
      <c r="O50" s="17">
        <f t="shared" si="198"/>
        <v>0.058718354314514602</v>
      </c>
    </row>
    <row r="51" ht="14.25">
      <c r="A51" s="13">
        <v>3.7000000000000002</v>
      </c>
      <c r="B51" s="13">
        <v>1.0291999999999999</v>
      </c>
      <c r="C51" s="18">
        <v>17746</v>
      </c>
      <c r="G51" s="19">
        <f t="shared" si="191"/>
        <v>14.800000000000001</v>
      </c>
      <c r="H51" s="19">
        <f t="shared" si="192"/>
        <v>9.1999999999999993</v>
      </c>
      <c r="I51" s="5">
        <f t="shared" si="193"/>
        <v>983.34752000000003</v>
      </c>
      <c r="J51" s="5">
        <f t="shared" si="199"/>
        <v>0.86534230899999998</v>
      </c>
      <c r="K51" s="23">
        <f t="shared" si="194"/>
        <v>13.934657691</v>
      </c>
      <c r="L51" s="5">
        <f t="shared" si="195"/>
        <v>70.568473356551607</v>
      </c>
      <c r="M51" s="24">
        <f t="shared" si="196"/>
        <v>251.47206898379699</v>
      </c>
      <c r="N51" s="16">
        <f t="shared" si="197"/>
        <v>0.058469074932432398</v>
      </c>
      <c r="O51" s="17">
        <f t="shared" si="198"/>
        <v>0.060248084831093403</v>
      </c>
    </row>
    <row r="52" ht="14.25">
      <c r="A52" s="13">
        <v>3.7999999999999998</v>
      </c>
      <c r="B52" s="13">
        <v>1.0496000000000001</v>
      </c>
      <c r="C52" s="18">
        <v>18287</v>
      </c>
      <c r="G52" s="19">
        <f t="shared" si="191"/>
        <v>14.800000000000001</v>
      </c>
      <c r="H52" s="19">
        <f t="shared" si="192"/>
        <v>9.1999999999999993</v>
      </c>
      <c r="I52" s="5">
        <f t="shared" si="193"/>
        <v>983.34752000000003</v>
      </c>
      <c r="J52" s="5">
        <f t="shared" si="199"/>
        <v>0.88074698549999997</v>
      </c>
      <c r="K52" s="23">
        <f t="shared" si="194"/>
        <v>13.919253014500001</v>
      </c>
      <c r="L52" s="5">
        <f t="shared" si="195"/>
        <v>70.646572698666006</v>
      </c>
      <c r="M52" s="24">
        <f t="shared" si="196"/>
        <v>258.85190606486901</v>
      </c>
      <c r="N52" s="16">
        <f t="shared" si="197"/>
        <v>0.059509931452702697</v>
      </c>
      <c r="O52" s="17">
        <f t="shared" si="198"/>
        <v>0.061354190055129501</v>
      </c>
    </row>
    <row r="53" ht="14.25">
      <c r="A53" s="13">
        <v>3.8999999999999999</v>
      </c>
      <c r="B53" s="13">
        <v>1.0706</v>
      </c>
      <c r="C53" s="18">
        <v>19690</v>
      </c>
      <c r="G53" s="19">
        <f t="shared" si="191"/>
        <v>14.800000000000001</v>
      </c>
      <c r="H53" s="19">
        <f t="shared" si="192"/>
        <v>9.1999999999999993</v>
      </c>
      <c r="I53" s="5">
        <f t="shared" si="193"/>
        <v>983.34752000000003</v>
      </c>
      <c r="J53" s="5">
        <f t="shared" si="199"/>
        <v>0.88879238500000002</v>
      </c>
      <c r="K53" s="23">
        <f t="shared" si="194"/>
        <v>13.911207615</v>
      </c>
      <c r="L53" s="5">
        <f t="shared" si="195"/>
        <v>70.687430395308596</v>
      </c>
      <c r="M53" s="24">
        <f t="shared" si="196"/>
        <v>278.550230074664</v>
      </c>
      <c r="N53" s="16">
        <f t="shared" si="197"/>
        <v>0.060053539527027001</v>
      </c>
      <c r="O53" s="17">
        <f t="shared" si="198"/>
        <v>0.061932362283841601</v>
      </c>
    </row>
    <row r="54" ht="14.25">
      <c r="A54" s="13">
        <v>4</v>
      </c>
      <c r="B54" s="13">
        <v>1.091</v>
      </c>
      <c r="C54" s="18">
        <v>20328</v>
      </c>
      <c r="G54" s="19">
        <f t="shared" si="191"/>
        <v>14.800000000000001</v>
      </c>
      <c r="H54" s="19">
        <f t="shared" si="192"/>
        <v>9.1999999999999993</v>
      </c>
      <c r="I54" s="5">
        <f t="shared" si="193"/>
        <v>983.34752000000003</v>
      </c>
      <c r="J54" s="5">
        <f t="shared" si="199"/>
        <v>0.90330141200000003</v>
      </c>
      <c r="K54" s="23">
        <f t="shared" si="194"/>
        <v>13.896698588</v>
      </c>
      <c r="L54" s="5">
        <f t="shared" si="195"/>
        <v>70.761232516702506</v>
      </c>
      <c r="M54" s="24">
        <f t="shared" si="196"/>
        <v>287.27594583943602</v>
      </c>
      <c r="N54" s="16">
        <f t="shared" si="197"/>
        <v>0.061033879189189198</v>
      </c>
      <c r="O54" s="17">
        <f t="shared" si="198"/>
        <v>0.062975880498459605</v>
      </c>
    </row>
    <row r="55" ht="14.25">
      <c r="A55" s="13">
        <v>4.0999999999999996</v>
      </c>
      <c r="B55" s="13">
        <v>1.1114999999999999</v>
      </c>
      <c r="C55" s="18">
        <v>21442</v>
      </c>
      <c r="G55" s="19">
        <f t="shared" si="191"/>
        <v>14.800000000000001</v>
      </c>
      <c r="H55" s="19">
        <f t="shared" si="192"/>
        <v>9.1999999999999993</v>
      </c>
      <c r="I55" s="5">
        <f t="shared" si="193"/>
        <v>983.34752000000003</v>
      </c>
      <c r="J55" s="5">
        <f t="shared" si="199"/>
        <v>0.91351529300000001</v>
      </c>
      <c r="K55" s="23">
        <f t="shared" si="194"/>
        <v>13.886484706999999</v>
      </c>
      <c r="L55" s="5">
        <f t="shared" si="195"/>
        <v>70.813279296257505</v>
      </c>
      <c r="M55" s="24">
        <f t="shared" si="196"/>
        <v>302.79631466146799</v>
      </c>
      <c r="N55" s="16">
        <f t="shared" si="197"/>
        <v>0.0617240062837838</v>
      </c>
      <c r="O55" s="17">
        <f t="shared" si="198"/>
        <v>0.063711136883711494</v>
      </c>
    </row>
    <row r="56" ht="14.25">
      <c r="A56" s="13">
        <v>4.2000000000000002</v>
      </c>
      <c r="B56" s="13">
        <v>1.1315</v>
      </c>
      <c r="C56" s="18">
        <v>22041</v>
      </c>
      <c r="G56" s="19">
        <f t="shared" si="191"/>
        <v>14.800000000000001</v>
      </c>
      <c r="H56" s="19">
        <f t="shared" si="192"/>
        <v>9.1999999999999993</v>
      </c>
      <c r="I56" s="5">
        <f t="shared" si="193"/>
        <v>983.34752000000003</v>
      </c>
      <c r="J56" s="5">
        <f t="shared" si="199"/>
        <v>0.92798442650000001</v>
      </c>
      <c r="K56" s="23">
        <f t="shared" si="194"/>
        <v>13.872015573500001</v>
      </c>
      <c r="L56" s="5">
        <f t="shared" si="195"/>
        <v>70.887140717929199</v>
      </c>
      <c r="M56" s="24">
        <f t="shared" si="196"/>
        <v>310.93086527081903</v>
      </c>
      <c r="N56" s="16">
        <f t="shared" si="197"/>
        <v>0.062701650439189197</v>
      </c>
      <c r="O56" s="17">
        <f t="shared" si="198"/>
        <v>0.064753638075362496</v>
      </c>
    </row>
    <row r="57" ht="14.25">
      <c r="A57" s="13">
        <v>4.2999999999999998</v>
      </c>
      <c r="B57" s="13">
        <v>1.1519999999999999</v>
      </c>
      <c r="C57" s="18">
        <v>22697</v>
      </c>
      <c r="G57" s="19">
        <f t="shared" si="191"/>
        <v>14.800000000000001</v>
      </c>
      <c r="H57" s="19">
        <f t="shared" si="192"/>
        <v>9.1999999999999993</v>
      </c>
      <c r="I57" s="5">
        <f t="shared" si="193"/>
        <v>983.34752000000003</v>
      </c>
      <c r="J57" s="5">
        <f t="shared" si="199"/>
        <v>0.94242725049999998</v>
      </c>
      <c r="K57" s="23">
        <f t="shared" si="194"/>
        <v>13.857572749499999</v>
      </c>
      <c r="L57" s="5">
        <f t="shared" si="195"/>
        <v>70.961021657669505</v>
      </c>
      <c r="M57" s="24">
        <f t="shared" si="196"/>
        <v>319.85165193216898</v>
      </c>
      <c r="N57" s="16">
        <f t="shared" si="197"/>
        <v>0.063677516925675706</v>
      </c>
      <c r="O57" s="17">
        <f t="shared" si="198"/>
        <v>0.065795328643414294</v>
      </c>
    </row>
    <row r="58" ht="14.25">
      <c r="A58" s="13">
        <v>4.4000000000000004</v>
      </c>
      <c r="B58" s="13">
        <v>1.1724000000000001</v>
      </c>
      <c r="C58" s="18">
        <v>23344</v>
      </c>
      <c r="G58" s="19">
        <f t="shared" si="191"/>
        <v>14.800000000000001</v>
      </c>
      <c r="H58" s="19">
        <f t="shared" si="192"/>
        <v>9.1999999999999993</v>
      </c>
      <c r="I58" s="5">
        <f t="shared" si="193"/>
        <v>983.34752000000003</v>
      </c>
      <c r="J58" s="5">
        <f t="shared" si="199"/>
        <v>0.95685317599999997</v>
      </c>
      <c r="K58" s="23">
        <f t="shared" si="194"/>
        <v>13.843146824</v>
      </c>
      <c r="L58" s="5">
        <f t="shared" si="195"/>
        <v>71.034970047067702</v>
      </c>
      <c r="M58" s="24">
        <f t="shared" si="196"/>
        <v>328.62687187074602</v>
      </c>
      <c r="N58" s="16">
        <f t="shared" si="197"/>
        <v>0.064652241621621601</v>
      </c>
      <c r="O58" s="17">
        <f t="shared" si="198"/>
        <v>0.066836884749267203</v>
      </c>
    </row>
    <row r="59" ht="14.25">
      <c r="A59" s="13">
        <v>4.5</v>
      </c>
      <c r="B59" s="13">
        <v>1.1930000000000001</v>
      </c>
      <c r="C59" s="18">
        <v>24050</v>
      </c>
      <c r="G59" s="19">
        <f t="shared" si="191"/>
        <v>14.800000000000001</v>
      </c>
      <c r="H59" s="19">
        <f t="shared" si="192"/>
        <v>9.1999999999999993</v>
      </c>
      <c r="I59" s="5">
        <f t="shared" si="193"/>
        <v>983.34752000000003</v>
      </c>
      <c r="J59" s="5">
        <f t="shared" si="199"/>
        <v>0.97093432499999999</v>
      </c>
      <c r="K59" s="23">
        <f t="shared" si="194"/>
        <v>13.829065675000001</v>
      </c>
      <c r="L59" s="5">
        <f t="shared" si="195"/>
        <v>71.107299879100495</v>
      </c>
      <c r="M59" s="24">
        <f t="shared" si="196"/>
        <v>338.22125212025799</v>
      </c>
      <c r="N59" s="16">
        <f t="shared" si="197"/>
        <v>0.065603670608108094</v>
      </c>
      <c r="O59" s="17">
        <f t="shared" si="198"/>
        <v>0.067854595220800396</v>
      </c>
    </row>
    <row r="60" ht="14.25">
      <c r="A60" s="13">
        <v>4.5999999999999996</v>
      </c>
      <c r="B60" s="13">
        <v>1.2136</v>
      </c>
      <c r="C60" s="18">
        <v>24709</v>
      </c>
      <c r="G60" s="19">
        <f t="shared" si="191"/>
        <v>14.800000000000001</v>
      </c>
      <c r="H60" s="19">
        <f t="shared" si="192"/>
        <v>9.1999999999999993</v>
      </c>
      <c r="I60" s="5">
        <f t="shared" si="193"/>
        <v>983.34752000000003</v>
      </c>
      <c r="J60" s="5">
        <f t="shared" si="199"/>
        <v>0.98544944850000005</v>
      </c>
      <c r="K60" s="23">
        <f t="shared" si="194"/>
        <v>13.8145505515</v>
      </c>
      <c r="L60" s="5">
        <f t="shared" si="195"/>
        <v>71.182013221069099</v>
      </c>
      <c r="M60" s="24">
        <f t="shared" si="196"/>
        <v>347.12420851685602</v>
      </c>
      <c r="N60" s="16">
        <f t="shared" si="197"/>
        <v>0.066584422195945903</v>
      </c>
      <c r="O60" s="17">
        <f t="shared" si="198"/>
        <v>0.068904756293437106</v>
      </c>
    </row>
    <row r="61" ht="14.25">
      <c r="A61" s="13">
        <v>4.7000000000000002</v>
      </c>
      <c r="B61" s="13">
        <v>1.2350000000000001</v>
      </c>
      <c r="C61" s="18">
        <v>25275</v>
      </c>
      <c r="G61" s="19">
        <f t="shared" si="191"/>
        <v>14.800000000000001</v>
      </c>
      <c r="H61" s="19">
        <f t="shared" si="192"/>
        <v>9.1999999999999993</v>
      </c>
      <c r="I61" s="5">
        <f t="shared" si="193"/>
        <v>983.34752000000003</v>
      </c>
      <c r="J61" s="5">
        <f t="shared" si="199"/>
        <v>1.0016232875</v>
      </c>
      <c r="K61" s="23">
        <f t="shared" si="194"/>
        <v>13.7983767125</v>
      </c>
      <c r="L61" s="5">
        <f t="shared" si="195"/>
        <v>71.265449587934597</v>
      </c>
      <c r="M61" s="24">
        <f t="shared" si="196"/>
        <v>354.65993894858002</v>
      </c>
      <c r="N61" s="16">
        <f t="shared" si="197"/>
        <v>0.067677249155405406</v>
      </c>
      <c r="O61" s="17">
        <f t="shared" si="198"/>
        <v>0.0700762250547914</v>
      </c>
    </row>
    <row r="62" ht="14.25">
      <c r="A62" s="13">
        <v>4.7999999999999998</v>
      </c>
      <c r="B62" s="13">
        <v>1.2556</v>
      </c>
      <c r="C62" s="18">
        <v>25666</v>
      </c>
      <c r="G62" s="19">
        <f t="shared" si="191"/>
        <v>14.800000000000001</v>
      </c>
      <c r="H62" s="19">
        <f t="shared" si="192"/>
        <v>9.1999999999999993</v>
      </c>
      <c r="I62" s="5">
        <f t="shared" si="193"/>
        <v>983.34752000000003</v>
      </c>
      <c r="J62" s="5">
        <f t="shared" si="199"/>
        <v>1.018612989</v>
      </c>
      <c r="K62" s="23">
        <f t="shared" si="194"/>
        <v>13.781387011</v>
      </c>
      <c r="L62" s="5">
        <f t="shared" si="195"/>
        <v>71.353305673450294</v>
      </c>
      <c r="M62" s="24">
        <f t="shared" si="196"/>
        <v>359.70302647870199</v>
      </c>
      <c r="N62" s="16">
        <f t="shared" si="197"/>
        <v>0.0688252019594595</v>
      </c>
      <c r="O62" s="17">
        <f t="shared" si="198"/>
        <v>0.071308266331100004</v>
      </c>
    </row>
    <row r="63" ht="14.25">
      <c r="A63" s="13">
        <v>4.9000000000000004</v>
      </c>
      <c r="B63" s="13">
        <v>1.2762</v>
      </c>
      <c r="C63" s="18">
        <v>25815</v>
      </c>
      <c r="G63" s="19">
        <f t="shared" si="191"/>
        <v>14.800000000000001</v>
      </c>
      <c r="H63" s="19">
        <f t="shared" si="192"/>
        <v>9.1999999999999993</v>
      </c>
      <c r="I63" s="5">
        <f t="shared" si="193"/>
        <v>983.34752000000003</v>
      </c>
      <c r="J63" s="5">
        <f t="shared" si="199"/>
        <v>1.0378371975</v>
      </c>
      <c r="K63" s="23">
        <f t="shared" si="194"/>
        <v>13.762162802500001</v>
      </c>
      <c r="L63" s="5">
        <f t="shared" si="195"/>
        <v>71.452978293598406</v>
      </c>
      <c r="M63" s="24">
        <f t="shared" si="196"/>
        <v>361.286549791205</v>
      </c>
      <c r="N63" s="16">
        <f t="shared" si="197"/>
        <v>0.070124134966216195</v>
      </c>
      <c r="O63" s="17">
        <f t="shared" si="198"/>
        <v>0.072704180202174701</v>
      </c>
    </row>
    <row r="64" ht="14.25">
      <c r="A64" s="13">
        <v>5</v>
      </c>
      <c r="B64" s="13">
        <v>1.2968</v>
      </c>
      <c r="C64" s="18">
        <v>26003</v>
      </c>
      <c r="G64" s="19">
        <f t="shared" si="191"/>
        <v>14.800000000000001</v>
      </c>
      <c r="H64" s="19">
        <f t="shared" si="192"/>
        <v>9.1999999999999993</v>
      </c>
      <c r="I64" s="5">
        <f t="shared" si="193"/>
        <v>983.34752000000003</v>
      </c>
      <c r="J64" s="5">
        <f t="shared" si="199"/>
        <v>1.0567012995</v>
      </c>
      <c r="K64" s="23">
        <f t="shared" si="194"/>
        <v>13.7432987005</v>
      </c>
      <c r="L64" s="5">
        <f t="shared" si="195"/>
        <v>71.551054912618895</v>
      </c>
      <c r="M64" s="24">
        <f t="shared" si="196"/>
        <v>363.41882075332001</v>
      </c>
      <c r="N64" s="16">
        <f t="shared" si="197"/>
        <v>0.071398736452702699</v>
      </c>
      <c r="O64" s="17">
        <f t="shared" si="198"/>
        <v>0.074075842695866007</v>
      </c>
    </row>
    <row r="65" ht="14.25">
      <c r="A65" s="13">
        <v>5.0999999999999996</v>
      </c>
      <c r="B65" s="13">
        <v>1.3173999999999999</v>
      </c>
      <c r="C65" s="18">
        <v>26213</v>
      </c>
      <c r="G65" s="19">
        <f t="shared" si="191"/>
        <v>14.800000000000001</v>
      </c>
      <c r="H65" s="19">
        <f t="shared" si="192"/>
        <v>9.1999999999999993</v>
      </c>
      <c r="I65" s="5">
        <f t="shared" si="193"/>
        <v>983.34752000000003</v>
      </c>
      <c r="J65" s="5">
        <f t="shared" si="199"/>
        <v>1.0753622645000001</v>
      </c>
      <c r="K65" s="23">
        <f t="shared" si="194"/>
        <v>13.7246377355</v>
      </c>
      <c r="L65" s="5">
        <f t="shared" si="195"/>
        <v>71.648340666689094</v>
      </c>
      <c r="M65" s="24">
        <f t="shared" si="196"/>
        <v>365.85634441897201</v>
      </c>
      <c r="N65" s="16">
        <f t="shared" si="197"/>
        <v>0.072659612466216203</v>
      </c>
      <c r="O65" s="17">
        <f t="shared" si="198"/>
        <v>0.075434588221905394</v>
      </c>
    </row>
    <row r="66" ht="14.25">
      <c r="A66" s="13">
        <v>5.2000000000000002</v>
      </c>
      <c r="B66" s="13">
        <v>1.3384</v>
      </c>
      <c r="C66" s="18">
        <v>25696</v>
      </c>
      <c r="G66" s="19">
        <f t="shared" si="191"/>
        <v>14.800000000000001</v>
      </c>
      <c r="H66" s="19">
        <f t="shared" si="192"/>
        <v>9.1999999999999993</v>
      </c>
      <c r="I66" s="5">
        <f t="shared" si="193"/>
        <v>983.34752000000003</v>
      </c>
      <c r="J66" s="5">
        <f t="shared" si="199"/>
        <v>1.1011359839999999</v>
      </c>
      <c r="K66" s="23">
        <f t="shared" si="194"/>
        <v>13.698864016</v>
      </c>
      <c r="L66" s="5">
        <f t="shared" si="195"/>
        <v>71.783143394333294</v>
      </c>
      <c r="M66" s="24">
        <f t="shared" si="196"/>
        <v>357.96704887722302</v>
      </c>
      <c r="N66" s="16">
        <f t="shared" si="197"/>
        <v>0.074401079999999994</v>
      </c>
      <c r="O66" s="17">
        <f t="shared" si="198"/>
        <v>0.077314269914068395</v>
      </c>
    </row>
    <row r="67" ht="14.25">
      <c r="A67" s="13">
        <v>5.2999999999999998</v>
      </c>
      <c r="B67" s="13">
        <v>1.3588</v>
      </c>
      <c r="C67" s="18">
        <v>22255</v>
      </c>
      <c r="G67" s="19">
        <f t="shared" si="191"/>
        <v>14.800000000000001</v>
      </c>
      <c r="H67" s="19">
        <f t="shared" si="192"/>
        <v>9.1999999999999993</v>
      </c>
      <c r="I67" s="5">
        <f t="shared" si="193"/>
        <v>983.34752000000003</v>
      </c>
      <c r="J67" s="5">
        <f t="shared" si="199"/>
        <v>1.1533084575000001</v>
      </c>
      <c r="K67" s="23">
        <f t="shared" si="194"/>
        <v>13.646691542499999</v>
      </c>
      <c r="L67" s="5">
        <f t="shared" si="195"/>
        <v>72.057576514978194</v>
      </c>
      <c r="M67" s="24">
        <f t="shared" si="196"/>
        <v>308.85024276904397</v>
      </c>
      <c r="N67" s="16">
        <f t="shared" si="197"/>
        <v>0.077926247128378395</v>
      </c>
      <c r="O67" s="17">
        <f t="shared" si="198"/>
        <v>0.081130066356184097</v>
      </c>
    </row>
    <row r="68" ht="14.25">
      <c r="A68" s="13">
        <v>5.4000000000000004</v>
      </c>
      <c r="B68" s="13">
        <v>1.3792</v>
      </c>
      <c r="C68" s="18">
        <v>23398</v>
      </c>
      <c r="G68" s="19">
        <f t="shared" si="191"/>
        <v>14.800000000000001</v>
      </c>
      <c r="H68" s="19">
        <f t="shared" si="192"/>
        <v>9.1999999999999993</v>
      </c>
      <c r="I68" s="5">
        <f t="shared" si="193"/>
        <v>983.34752000000003</v>
      </c>
      <c r="J68" s="5">
        <f t="shared" si="199"/>
        <v>1.1631545670000001</v>
      </c>
      <c r="K68" s="23">
        <f t="shared" si="194"/>
        <v>13.636845433</v>
      </c>
      <c r="L68" s="5">
        <f t="shared" si="195"/>
        <v>72.109603707935506</v>
      </c>
      <c r="M68" s="24">
        <f t="shared" si="196"/>
        <v>324.47827746729303</v>
      </c>
      <c r="N68" s="16">
        <f t="shared" si="197"/>
        <v>0.078591524797297294</v>
      </c>
      <c r="O68" s="17">
        <f t="shared" si="198"/>
        <v>0.081851828343002406</v>
      </c>
    </row>
    <row r="69" ht="14.25">
      <c r="A69" s="13">
        <v>5.5</v>
      </c>
      <c r="B69" s="13">
        <v>1.4004000000000001</v>
      </c>
      <c r="C69" s="18">
        <v>24590</v>
      </c>
      <c r="G69" s="19">
        <f t="shared" si="191"/>
        <v>14.800000000000001</v>
      </c>
      <c r="H69" s="19">
        <f t="shared" si="192"/>
        <v>9.1999999999999993</v>
      </c>
      <c r="I69" s="5">
        <f t="shared" si="193"/>
        <v>983.34752000000003</v>
      </c>
      <c r="J69" s="5">
        <f t="shared" si="199"/>
        <v>1.173348235</v>
      </c>
      <c r="K69" s="23">
        <f t="shared" si="194"/>
        <v>13.626651765</v>
      </c>
      <c r="L69" s="5">
        <f t="shared" si="195"/>
        <v>72.163546626011495</v>
      </c>
      <c r="M69" s="24">
        <f t="shared" si="196"/>
        <v>340.75376210980801</v>
      </c>
      <c r="N69" s="16">
        <f t="shared" si="197"/>
        <v>0.079280286148648696</v>
      </c>
      <c r="O69" s="17">
        <f t="shared" si="198"/>
        <v>0.082599617109864298</v>
      </c>
    </row>
    <row r="70" ht="14.25">
      <c r="A70" s="13">
        <v>5.5999999999999996</v>
      </c>
      <c r="B70" s="13">
        <v>1.421</v>
      </c>
      <c r="C70" s="18">
        <v>25763</v>
      </c>
      <c r="G70" s="19">
        <f t="shared" si="191"/>
        <v>14.800000000000001</v>
      </c>
      <c r="H70" s="19">
        <f t="shared" si="192"/>
        <v>9.1999999999999993</v>
      </c>
      <c r="I70" s="5">
        <f t="shared" si="193"/>
        <v>983.34752000000003</v>
      </c>
      <c r="J70" s="5">
        <f t="shared" si="199"/>
        <v>1.1831173395000001</v>
      </c>
      <c r="K70" s="23">
        <f t="shared" si="194"/>
        <v>13.6168826605</v>
      </c>
      <c r="L70" s="5">
        <f t="shared" si="195"/>
        <v>72.215318624467898</v>
      </c>
      <c r="M70" s="24">
        <f t="shared" si="196"/>
        <v>356.752562901121</v>
      </c>
      <c r="N70" s="16">
        <f t="shared" si="197"/>
        <v>0.079940360777027</v>
      </c>
      <c r="O70" s="17">
        <f t="shared" si="198"/>
        <v>0.083316785797754395</v>
      </c>
    </row>
    <row r="71" ht="14.25">
      <c r="A71" s="13">
        <v>5.7000000000000002</v>
      </c>
      <c r="B71" s="13">
        <v>1.4416</v>
      </c>
      <c r="C71" s="18">
        <v>26580</v>
      </c>
      <c r="G71" s="19">
        <f t="shared" si="191"/>
        <v>14.800000000000001</v>
      </c>
      <c r="H71" s="19">
        <f t="shared" si="192"/>
        <v>9.1999999999999993</v>
      </c>
      <c r="I71" s="5">
        <f t="shared" si="193"/>
        <v>983.34752000000003</v>
      </c>
      <c r="J71" s="5">
        <f t="shared" si="199"/>
        <v>1.19617357</v>
      </c>
      <c r="K71" s="23">
        <f t="shared" si="194"/>
        <v>13.60382643</v>
      </c>
      <c r="L71" s="5">
        <f t="shared" si="195"/>
        <v>72.284627054007501</v>
      </c>
      <c r="M71" s="24">
        <f t="shared" si="196"/>
        <v>367.71304056311698</v>
      </c>
      <c r="N71" s="16">
        <f t="shared" si="197"/>
        <v>0.080822538513513495</v>
      </c>
      <c r="O71" s="17">
        <f t="shared" si="198"/>
        <v>0.0842760724539411</v>
      </c>
    </row>
    <row r="72" ht="14.25">
      <c r="A72" s="13">
        <v>5.7999999999999998</v>
      </c>
      <c r="B72" s="13">
        <v>1.4621999999999999</v>
      </c>
      <c r="C72" s="18">
        <v>26930</v>
      </c>
      <c r="G72" s="19">
        <f t="shared" si="191"/>
        <v>14.800000000000001</v>
      </c>
      <c r="H72" s="19">
        <f t="shared" si="192"/>
        <v>9.1999999999999993</v>
      </c>
      <c r="I72" s="5">
        <f t="shared" si="193"/>
        <v>983.34752000000003</v>
      </c>
      <c r="J72" s="5">
        <f t="shared" si="199"/>
        <v>1.213541845</v>
      </c>
      <c r="K72" s="23">
        <f t="shared" si="194"/>
        <v>13.586458155000001</v>
      </c>
      <c r="L72" s="5">
        <f t="shared" si="195"/>
        <v>72.377032246488398</v>
      </c>
      <c r="M72" s="24">
        <f t="shared" si="196"/>
        <v>372.07936225247198</v>
      </c>
      <c r="N72" s="16">
        <f t="shared" si="197"/>
        <v>0.081996070608108096</v>
      </c>
      <c r="O72" s="17">
        <f t="shared" si="198"/>
        <v>0.085553607987483002</v>
      </c>
    </row>
    <row r="73" ht="14.25">
      <c r="A73" s="13">
        <v>5.9000000000000004</v>
      </c>
      <c r="B73" s="13">
        <v>1.4829000000000001</v>
      </c>
      <c r="C73" s="18">
        <v>27082</v>
      </c>
      <c r="G73" s="19">
        <f t="shared" si="191"/>
        <v>14.800000000000001</v>
      </c>
      <c r="H73" s="19">
        <f t="shared" si="192"/>
        <v>9.1999999999999993</v>
      </c>
      <c r="I73" s="5">
        <f t="shared" si="193"/>
        <v>983.34752000000003</v>
      </c>
      <c r="J73" s="5">
        <f t="shared" si="199"/>
        <v>1.232838353</v>
      </c>
      <c r="K73" s="23">
        <f t="shared" si="194"/>
        <v>13.567161647000001</v>
      </c>
      <c r="L73" s="5">
        <f t="shared" si="195"/>
        <v>72.479973747304797</v>
      </c>
      <c r="M73" s="24">
        <f t="shared" si="196"/>
        <v>373.64803820734102</v>
      </c>
      <c r="N73" s="16">
        <f t="shared" si="197"/>
        <v>0.0832998887162162</v>
      </c>
      <c r="O73" s="17">
        <f t="shared" si="198"/>
        <v>0.086974892618337601</v>
      </c>
    </row>
    <row r="74" ht="14.25">
      <c r="A74" s="13">
        <v>6</v>
      </c>
      <c r="B74" s="13">
        <v>1.524</v>
      </c>
      <c r="C74" s="18">
        <v>27475</v>
      </c>
      <c r="G74" s="19">
        <f t="shared" si="191"/>
        <v>14.800000000000001</v>
      </c>
      <c r="H74" s="19">
        <f t="shared" si="192"/>
        <v>9.1999999999999993</v>
      </c>
      <c r="I74" s="5">
        <f t="shared" si="193"/>
        <v>983.34752000000003</v>
      </c>
      <c r="J74" s="5">
        <f t="shared" si="199"/>
        <v>1.2703095874999999</v>
      </c>
      <c r="K74" s="23">
        <f t="shared" si="194"/>
        <v>13.529690412500001</v>
      </c>
      <c r="L74" s="5">
        <f t="shared" si="195"/>
        <v>72.680711089404596</v>
      </c>
      <c r="M74" s="24">
        <f t="shared" si="196"/>
        <v>378.02326901016397</v>
      </c>
      <c r="N74" s="16">
        <f t="shared" si="197"/>
        <v>0.0858317288851351</v>
      </c>
      <c r="O74" s="17">
        <f t="shared" si="198"/>
        <v>0.089740620408656893</v>
      </c>
    </row>
    <row r="75" ht="14.25">
      <c r="A75" s="13">
        <v>6.0999999999999996</v>
      </c>
      <c r="B75" s="13">
        <v>1.5447</v>
      </c>
      <c r="C75" s="18">
        <v>27640</v>
      </c>
      <c r="G75" s="19">
        <f t="shared" si="191"/>
        <v>14.800000000000001</v>
      </c>
      <c r="H75" s="19">
        <f t="shared" si="192"/>
        <v>9.1999999999999993</v>
      </c>
      <c r="I75" s="5">
        <f t="shared" si="193"/>
        <v>983.34752000000003</v>
      </c>
      <c r="J75" s="5">
        <f t="shared" si="199"/>
        <v>1.28948606</v>
      </c>
      <c r="K75" s="23">
        <f t="shared" si="194"/>
        <v>13.510513939999999</v>
      </c>
      <c r="L75" s="5">
        <f t="shared" si="195"/>
        <v>72.783872202569995</v>
      </c>
      <c r="M75" s="24">
        <f t="shared" si="196"/>
        <v>379.75445883221403</v>
      </c>
      <c r="N75" s="16">
        <f t="shared" si="197"/>
        <v>0.087127436486486506</v>
      </c>
      <c r="O75" s="17">
        <f t="shared" si="198"/>
        <v>0.091158988070742297</v>
      </c>
    </row>
    <row r="76" ht="14.25">
      <c r="A76" s="13">
        <v>6.2000000000000002</v>
      </c>
      <c r="B76" s="13">
        <v>1.5661</v>
      </c>
      <c r="C76" s="18">
        <v>27791</v>
      </c>
      <c r="G76" s="19">
        <f t="shared" si="191"/>
        <v>14.800000000000001</v>
      </c>
      <c r="H76" s="19">
        <f t="shared" si="192"/>
        <v>9.1999999999999993</v>
      </c>
      <c r="I76" s="5">
        <f t="shared" si="193"/>
        <v>983.34752000000003</v>
      </c>
      <c r="J76" s="5">
        <f t="shared" si="199"/>
        <v>1.3094918015000001</v>
      </c>
      <c r="K76" s="23">
        <f t="shared" si="194"/>
        <v>13.490508198500001</v>
      </c>
      <c r="L76" s="5">
        <f t="shared" si="195"/>
        <v>72.891807004671506</v>
      </c>
      <c r="M76" s="24">
        <f t="shared" si="196"/>
        <v>381.26369947474302</v>
      </c>
      <c r="N76" s="16">
        <f t="shared" si="197"/>
        <v>0.088479175777027005</v>
      </c>
      <c r="O76" s="17">
        <f t="shared" si="198"/>
        <v>0.092640839021290597</v>
      </c>
    </row>
    <row r="77" ht="14.25">
      <c r="A77" s="13">
        <v>6.2999999999999998</v>
      </c>
      <c r="B77" s="13">
        <v>1.5867</v>
      </c>
      <c r="C77" s="18">
        <v>27941</v>
      </c>
      <c r="G77" s="19">
        <f t="shared" si="191"/>
        <v>14.800000000000001</v>
      </c>
      <c r="H77" s="19">
        <f t="shared" si="192"/>
        <v>9.1999999999999993</v>
      </c>
      <c r="I77" s="5">
        <f t="shared" si="193"/>
        <v>983.34752000000003</v>
      </c>
      <c r="J77" s="5">
        <f t="shared" si="199"/>
        <v>1.3287067765</v>
      </c>
      <c r="K77" s="23">
        <f t="shared" si="194"/>
        <v>13.4712932235</v>
      </c>
      <c r="L77" s="5">
        <f t="shared" si="195"/>
        <v>72.995777293645403</v>
      </c>
      <c r="M77" s="24">
        <f t="shared" si="196"/>
        <v>382.77556642214699</v>
      </c>
      <c r="N77" s="16">
        <f t="shared" si="197"/>
        <v>0.089777484898648702</v>
      </c>
      <c r="O77" s="17">
        <f t="shared" si="198"/>
        <v>0.094066187272497798</v>
      </c>
    </row>
    <row r="78" ht="14.25">
      <c r="A78" s="13">
        <v>6.4000000000000004</v>
      </c>
      <c r="B78" s="13">
        <v>1.6073</v>
      </c>
      <c r="C78" s="18">
        <v>28089</v>
      </c>
      <c r="G78" s="19">
        <f t="shared" ref="G78:G141" si="202">$G$11</f>
        <v>14.800000000000001</v>
      </c>
      <c r="H78" s="19">
        <f t="shared" ref="H78:H141" si="203">$H$11</f>
        <v>9.1999999999999993</v>
      </c>
      <c r="I78" s="5">
        <f t="shared" ref="I78:I99" si="204">(3.14*POWER(H78,2)*0.25*G78)</f>
        <v>983.34752000000003</v>
      </c>
      <c r="J78" s="5">
        <f t="shared" si="199"/>
        <v>1.3479402185</v>
      </c>
      <c r="K78" s="23">
        <f t="shared" ref="K78:K99" si="205">G78-J78</f>
        <v>13.452059781499999</v>
      </c>
      <c r="L78" s="5">
        <f t="shared" ref="L78:L99" si="206">I78/K78</f>
        <v>73.100144957157596</v>
      </c>
      <c r="M78" s="24">
        <f t="shared" ref="M78:M99" si="207">C78/L78</f>
        <v>384.25368399012501</v>
      </c>
      <c r="N78" s="16">
        <f t="shared" ref="N78:N99" si="208">J78/G78</f>
        <v>0.091077041790540506</v>
      </c>
      <c r="O78" s="17">
        <f t="shared" ref="O78:O99" si="209">LN(L78/(3.14*H78^2/4))</f>
        <v>0.095494942841558295</v>
      </c>
    </row>
    <row r="79" ht="14.25">
      <c r="A79" s="13">
        <v>6.5</v>
      </c>
      <c r="B79" s="13">
        <v>1.6277999999999999</v>
      </c>
      <c r="C79" s="18">
        <v>28222</v>
      </c>
      <c r="G79" s="19">
        <f t="shared" si="202"/>
        <v>14.800000000000001</v>
      </c>
      <c r="H79" s="19">
        <f t="shared" si="203"/>
        <v>9.1999999999999993</v>
      </c>
      <c r="I79" s="5">
        <f t="shared" si="204"/>
        <v>983.34752000000003</v>
      </c>
      <c r="J79" s="5">
        <f t="shared" ref="J79:J99" si="210">B79-C79/(2*10^5/1.8467)</f>
        <v>1.367212163</v>
      </c>
      <c r="K79" s="23">
        <f t="shared" si="205"/>
        <v>13.432787836999999</v>
      </c>
      <c r="L79" s="5">
        <f t="shared" si="206"/>
        <v>73.205021320400405</v>
      </c>
      <c r="M79" s="24">
        <f t="shared" si="207"/>
        <v>385.52000246648703</v>
      </c>
      <c r="N79" s="16">
        <f t="shared" si="208"/>
        <v>0.092379200202702696</v>
      </c>
      <c r="O79" s="17">
        <f t="shared" si="209"/>
        <v>0.096928608977549305</v>
      </c>
    </row>
    <row r="80" ht="14.25">
      <c r="A80" s="13">
        <v>6.5999999999999996</v>
      </c>
      <c r="B80" s="13">
        <v>1.6484000000000001</v>
      </c>
      <c r="C80" s="18">
        <v>28355</v>
      </c>
      <c r="G80" s="19">
        <f t="shared" si="202"/>
        <v>14.800000000000001</v>
      </c>
      <c r="H80" s="19">
        <f t="shared" si="203"/>
        <v>9.1999999999999993</v>
      </c>
      <c r="I80" s="5">
        <f t="shared" si="204"/>
        <v>983.34752000000003</v>
      </c>
      <c r="J80" s="5">
        <f t="shared" si="210"/>
        <v>1.3865841075000001</v>
      </c>
      <c r="K80" s="23">
        <f t="shared" si="205"/>
        <v>13.4134158925</v>
      </c>
      <c r="L80" s="5">
        <f t="shared" si="206"/>
        <v>73.310745590899799</v>
      </c>
      <c r="M80" s="24">
        <f t="shared" si="207"/>
        <v>386.77822427603002</v>
      </c>
      <c r="N80" s="16">
        <f t="shared" si="208"/>
        <v>0.093688115371621597</v>
      </c>
      <c r="O80" s="17">
        <f t="shared" si="209"/>
        <v>0.098371788658181997</v>
      </c>
    </row>
    <row r="81" ht="14.25">
      <c r="A81" s="13">
        <v>6.7000000000000002</v>
      </c>
      <c r="B81" s="13">
        <v>1.669</v>
      </c>
      <c r="C81" s="18">
        <v>28487</v>
      </c>
      <c r="G81" s="19">
        <f t="shared" si="202"/>
        <v>14.800000000000001</v>
      </c>
      <c r="H81" s="19">
        <f t="shared" si="203"/>
        <v>9.1999999999999993</v>
      </c>
      <c r="I81" s="5">
        <f t="shared" si="204"/>
        <v>983.34752000000003</v>
      </c>
      <c r="J81" s="5">
        <f t="shared" si="210"/>
        <v>1.4059652855</v>
      </c>
      <c r="K81" s="23">
        <f t="shared" si="205"/>
        <v>13.3940347145</v>
      </c>
      <c r="L81" s="5">
        <f t="shared" si="206"/>
        <v>73.416826293234607</v>
      </c>
      <c r="M81" s="24">
        <f t="shared" si="207"/>
        <v>388.017317531814</v>
      </c>
      <c r="N81" s="16">
        <f t="shared" si="208"/>
        <v>0.094997654425675704</v>
      </c>
      <c r="O81" s="17">
        <f t="shared" si="209"/>
        <v>0.099817743490736202</v>
      </c>
    </row>
    <row r="82" ht="14.25">
      <c r="A82" s="13">
        <v>6.7999999999999998</v>
      </c>
      <c r="B82" s="13">
        <v>1.6897</v>
      </c>
      <c r="C82" s="18">
        <v>28607</v>
      </c>
      <c r="G82" s="19">
        <f t="shared" si="202"/>
        <v>14.800000000000001</v>
      </c>
      <c r="H82" s="19">
        <f t="shared" si="203"/>
        <v>9.1999999999999993</v>
      </c>
      <c r="I82" s="5">
        <f t="shared" si="204"/>
        <v>983.34752000000003</v>
      </c>
      <c r="J82" s="5">
        <f t="shared" si="210"/>
        <v>1.4255572654999999</v>
      </c>
      <c r="K82" s="23">
        <f t="shared" si="205"/>
        <v>13.374442734500001</v>
      </c>
      <c r="L82" s="5">
        <f t="shared" si="206"/>
        <v>73.524373278253194</v>
      </c>
      <c r="M82" s="24">
        <f t="shared" si="207"/>
        <v>389.08186121813901</v>
      </c>
      <c r="N82" s="16">
        <f t="shared" si="208"/>
        <v>0.096321436858108095</v>
      </c>
      <c r="O82" s="17">
        <f t="shared" si="209"/>
        <v>0.10128155356627799</v>
      </c>
    </row>
    <row r="83" ht="14.25">
      <c r="A83" s="13">
        <v>6.9000000000000004</v>
      </c>
      <c r="B83" s="13">
        <v>1.7103999999999999</v>
      </c>
      <c r="C83" s="18">
        <v>28733</v>
      </c>
      <c r="G83" s="19">
        <f t="shared" si="202"/>
        <v>14.800000000000001</v>
      </c>
      <c r="H83" s="19">
        <f t="shared" si="203"/>
        <v>9.1999999999999993</v>
      </c>
      <c r="I83" s="5">
        <f t="shared" si="204"/>
        <v>983.34752000000003</v>
      </c>
      <c r="J83" s="5">
        <f t="shared" si="210"/>
        <v>1.4450938444999999</v>
      </c>
      <c r="K83" s="23">
        <f t="shared" si="205"/>
        <v>13.3549061555</v>
      </c>
      <c r="L83" s="5">
        <f t="shared" si="206"/>
        <v>73.631930359542395</v>
      </c>
      <c r="M83" s="24">
        <f t="shared" si="207"/>
        <v>390.22472804526097</v>
      </c>
      <c r="N83" s="16">
        <f t="shared" si="208"/>
        <v>0.097641475979729705</v>
      </c>
      <c r="O83" s="17">
        <f t="shared" si="209"/>
        <v>0.102743361151591</v>
      </c>
    </row>
    <row r="84" ht="14.25">
      <c r="A84" s="13">
        <v>7</v>
      </c>
      <c r="B84" s="13">
        <v>1.7318</v>
      </c>
      <c r="C84" s="18">
        <v>28863</v>
      </c>
      <c r="G84" s="19">
        <f t="shared" si="202"/>
        <v>14.800000000000001</v>
      </c>
      <c r="H84" s="19">
        <f t="shared" si="203"/>
        <v>9.1999999999999993</v>
      </c>
      <c r="I84" s="5">
        <f t="shared" si="204"/>
        <v>983.34752000000003</v>
      </c>
      <c r="J84" s="5">
        <f t="shared" si="210"/>
        <v>1.4652934895</v>
      </c>
      <c r="K84" s="23">
        <f t="shared" si="205"/>
        <v>13.3347065105</v>
      </c>
      <c r="L84" s="5">
        <f t="shared" si="206"/>
        <v>73.743469286383899</v>
      </c>
      <c r="M84" s="24">
        <f t="shared" si="207"/>
        <v>391.39737090358602</v>
      </c>
      <c r="N84" s="16">
        <f t="shared" si="208"/>
        <v>0.099006316858108095</v>
      </c>
      <c r="O84" s="17">
        <f t="shared" si="209"/>
        <v>0.104257032339672</v>
      </c>
    </row>
    <row r="85" ht="14.25">
      <c r="A85" s="13">
        <v>7.0999999999999996</v>
      </c>
      <c r="B85" s="13">
        <v>1.7525999999999999</v>
      </c>
      <c r="C85" s="18">
        <v>28982</v>
      </c>
      <c r="G85" s="19">
        <f t="shared" si="202"/>
        <v>14.800000000000001</v>
      </c>
      <c r="H85" s="19">
        <f t="shared" si="203"/>
        <v>9.1999999999999993</v>
      </c>
      <c r="I85" s="5">
        <f t="shared" si="204"/>
        <v>983.34752000000003</v>
      </c>
      <c r="J85" s="5">
        <f t="shared" si="210"/>
        <v>1.4849947029999999</v>
      </c>
      <c r="K85" s="23">
        <f t="shared" si="205"/>
        <v>13.315005297000001</v>
      </c>
      <c r="L85" s="5">
        <f t="shared" si="206"/>
        <v>73.852581960411101</v>
      </c>
      <c r="M85" s="24">
        <f t="shared" si="207"/>
        <v>392.43042329293098</v>
      </c>
      <c r="N85" s="16">
        <f t="shared" si="208"/>
        <v>0.100337479932432</v>
      </c>
      <c r="O85" s="17">
        <f t="shared" si="209"/>
        <v>0.105735563682248</v>
      </c>
    </row>
    <row r="86" ht="14.25">
      <c r="A86" s="13">
        <v>7.2000000000000002</v>
      </c>
      <c r="B86" s="13">
        <v>1.7733000000000001</v>
      </c>
      <c r="C86" s="18">
        <v>29108</v>
      </c>
      <c r="G86" s="19">
        <f t="shared" si="202"/>
        <v>14.800000000000001</v>
      </c>
      <c r="H86" s="19">
        <f t="shared" si="203"/>
        <v>9.1999999999999993</v>
      </c>
      <c r="I86" s="5">
        <f t="shared" si="204"/>
        <v>983.34752000000003</v>
      </c>
      <c r="J86" s="5">
        <f t="shared" si="210"/>
        <v>1.5045312820000001</v>
      </c>
      <c r="K86" s="23">
        <f t="shared" si="205"/>
        <v>13.295468718</v>
      </c>
      <c r="L86" s="5">
        <f t="shared" si="206"/>
        <v>73.961102151193799</v>
      </c>
      <c r="M86" s="24">
        <f t="shared" si="207"/>
        <v>393.55822389580499</v>
      </c>
      <c r="N86" s="16">
        <f t="shared" si="208"/>
        <v>0.101657519054054</v>
      </c>
      <c r="O86" s="17">
        <f t="shared" si="209"/>
        <v>0.107203901487811</v>
      </c>
    </row>
    <row r="87" ht="14.25">
      <c r="A87" s="13">
        <v>7.2999999999999998</v>
      </c>
      <c r="B87" s="13">
        <v>1.794</v>
      </c>
      <c r="C87" s="18">
        <v>29229</v>
      </c>
      <c r="G87" s="19">
        <f t="shared" si="202"/>
        <v>14.800000000000001</v>
      </c>
      <c r="H87" s="19">
        <f t="shared" si="203"/>
        <v>9.1999999999999993</v>
      </c>
      <c r="I87" s="5">
        <f t="shared" si="204"/>
        <v>983.34752000000003</v>
      </c>
      <c r="J87" s="5">
        <f t="shared" si="210"/>
        <v>1.5241140285000001</v>
      </c>
      <c r="K87" s="23">
        <f t="shared" si="205"/>
        <v>13.275885971499999</v>
      </c>
      <c r="L87" s="5">
        <f t="shared" si="206"/>
        <v>74.070199315586194</v>
      </c>
      <c r="M87" s="24">
        <f t="shared" si="207"/>
        <v>394.61214186107202</v>
      </c>
      <c r="N87" s="16">
        <f t="shared" si="208"/>
        <v>0.102980677601351</v>
      </c>
      <c r="O87" s="17">
        <f t="shared" si="209"/>
        <v>0.108677876019731</v>
      </c>
    </row>
    <row r="88" ht="14.25">
      <c r="A88" s="13">
        <v>7.4000000000000004</v>
      </c>
      <c r="B88" s="13">
        <v>1.8147</v>
      </c>
      <c r="C88" s="18">
        <v>29339</v>
      </c>
      <c r="G88" s="19">
        <f t="shared" si="202"/>
        <v>14.800000000000001</v>
      </c>
      <c r="H88" s="19">
        <f t="shared" si="203"/>
        <v>9.1999999999999993</v>
      </c>
      <c r="I88" s="5">
        <f t="shared" si="204"/>
        <v>983.34752000000003</v>
      </c>
      <c r="J88" s="5">
        <f t="shared" si="210"/>
        <v>1.5437983435</v>
      </c>
      <c r="K88" s="23">
        <f t="shared" si="205"/>
        <v>13.2562016565</v>
      </c>
      <c r="L88" s="5">
        <f t="shared" si="206"/>
        <v>74.180187166798902</v>
      </c>
      <c r="M88" s="24">
        <f t="shared" si="207"/>
        <v>395.509921456916</v>
      </c>
      <c r="N88" s="16">
        <f t="shared" si="208"/>
        <v>0.104310698885135</v>
      </c>
      <c r="O88" s="17">
        <f t="shared" si="209"/>
        <v>0.110161688291691</v>
      </c>
    </row>
    <row r="89" ht="14.25">
      <c r="A89" s="13">
        <v>7.5</v>
      </c>
      <c r="B89" s="13">
        <v>1.8352999999999999</v>
      </c>
      <c r="C89" s="18">
        <v>29457</v>
      </c>
      <c r="G89" s="19">
        <f t="shared" si="202"/>
        <v>14.800000000000001</v>
      </c>
      <c r="H89" s="19">
        <f t="shared" si="203"/>
        <v>9.1999999999999993</v>
      </c>
      <c r="I89" s="5">
        <f t="shared" si="204"/>
        <v>983.34752000000003</v>
      </c>
      <c r="J89" s="5">
        <f t="shared" si="210"/>
        <v>1.5633087905</v>
      </c>
      <c r="K89" s="23">
        <f t="shared" si="205"/>
        <v>13.2366912095</v>
      </c>
      <c r="L89" s="5">
        <f t="shared" si="206"/>
        <v>74.2895263201614</v>
      </c>
      <c r="M89" s="24">
        <f t="shared" si="207"/>
        <v>396.51619089682703</v>
      </c>
      <c r="N89" s="16">
        <f t="shared" si="208"/>
        <v>0.105628972331081</v>
      </c>
      <c r="O89" s="17">
        <f t="shared" si="209"/>
        <v>0.111634570141613</v>
      </c>
    </row>
    <row r="90" ht="14.25">
      <c r="A90" s="13">
        <v>7.5999999999999996</v>
      </c>
      <c r="B90" s="13">
        <v>1.8559000000000001</v>
      </c>
      <c r="C90" s="18">
        <v>29579</v>
      </c>
      <c r="G90" s="19">
        <f t="shared" si="202"/>
        <v>14.800000000000001</v>
      </c>
      <c r="H90" s="19">
        <f t="shared" si="203"/>
        <v>9.1999999999999993</v>
      </c>
      <c r="I90" s="5">
        <f t="shared" si="204"/>
        <v>983.34752000000003</v>
      </c>
      <c r="J90" s="5">
        <f t="shared" si="210"/>
        <v>1.5827823034999999</v>
      </c>
      <c r="K90" s="23">
        <f t="shared" si="205"/>
        <v>13.217217696500001</v>
      </c>
      <c r="L90" s="5">
        <f t="shared" si="206"/>
        <v>74.398980373940304</v>
      </c>
      <c r="M90" s="24">
        <f t="shared" si="207"/>
        <v>397.57265289566601</v>
      </c>
      <c r="N90" s="16">
        <f t="shared" si="208"/>
        <v>0.106944750236486</v>
      </c>
      <c r="O90" s="17">
        <f t="shared" si="209"/>
        <v>0.113106830183536</v>
      </c>
    </row>
    <row r="91" ht="14.25">
      <c r="A91" s="13">
        <v>7.7000000000000002</v>
      </c>
      <c r="B91" s="13">
        <v>1.8764000000000001</v>
      </c>
      <c r="C91" s="18">
        <v>29699</v>
      </c>
      <c r="G91" s="19">
        <f t="shared" si="202"/>
        <v>14.800000000000001</v>
      </c>
      <c r="H91" s="19">
        <f t="shared" si="203"/>
        <v>9.1999999999999993</v>
      </c>
      <c r="I91" s="5">
        <f t="shared" si="204"/>
        <v>983.34752000000003</v>
      </c>
      <c r="J91" s="5">
        <f t="shared" si="210"/>
        <v>1.6021742834999999</v>
      </c>
      <c r="K91" s="23">
        <f t="shared" si="205"/>
        <v>13.197825716500001</v>
      </c>
      <c r="L91" s="5">
        <f t="shared" si="206"/>
        <v>74.508297133414402</v>
      </c>
      <c r="M91" s="24">
        <f t="shared" si="207"/>
        <v>398.59990286479098</v>
      </c>
      <c r="N91" s="16">
        <f t="shared" si="208"/>
        <v>0.108255019155405</v>
      </c>
      <c r="O91" s="17">
        <f t="shared" si="209"/>
        <v>0.114575083192287</v>
      </c>
    </row>
    <row r="92" ht="14.25">
      <c r="A92" s="13">
        <v>7.7999999999999998</v>
      </c>
      <c r="B92" s="13">
        <v>1.8976999999999999</v>
      </c>
      <c r="C92" s="18">
        <v>29819</v>
      </c>
      <c r="G92" s="19">
        <f t="shared" si="202"/>
        <v>14.800000000000001</v>
      </c>
      <c r="H92" s="19">
        <f t="shared" si="203"/>
        <v>9.1999999999999993</v>
      </c>
      <c r="I92" s="5">
        <f t="shared" si="204"/>
        <v>983.34752000000003</v>
      </c>
      <c r="J92" s="5">
        <f t="shared" si="210"/>
        <v>1.6223662635</v>
      </c>
      <c r="K92" s="23">
        <f t="shared" si="205"/>
        <v>13.177633736500001</v>
      </c>
      <c r="L92" s="5">
        <f t="shared" si="206"/>
        <v>74.622465585477599</v>
      </c>
      <c r="M92" s="24">
        <f t="shared" si="207"/>
        <v>399.59816076893497</v>
      </c>
      <c r="N92" s="16">
        <f t="shared" si="208"/>
        <v>0.109619342128378</v>
      </c>
      <c r="O92" s="17">
        <f t="shared" si="209"/>
        <v>0.116106202222133</v>
      </c>
    </row>
    <row r="93" ht="14.25">
      <c r="A93" s="13">
        <v>7.9000000000000004</v>
      </c>
      <c r="B93" s="13">
        <v>1.9182999999999999</v>
      </c>
      <c r="C93" s="18">
        <v>29939</v>
      </c>
      <c r="G93" s="19">
        <f t="shared" si="202"/>
        <v>14.800000000000001</v>
      </c>
      <c r="H93" s="19">
        <f t="shared" si="203"/>
        <v>9.1999999999999993</v>
      </c>
      <c r="I93" s="5">
        <f t="shared" si="204"/>
        <v>983.34752000000003</v>
      </c>
      <c r="J93" s="5">
        <f t="shared" si="210"/>
        <v>1.6418582435</v>
      </c>
      <c r="K93" s="23">
        <f t="shared" si="205"/>
        <v>13.158141756499999</v>
      </c>
      <c r="L93" s="5">
        <f t="shared" si="206"/>
        <v>74.733008520312893</v>
      </c>
      <c r="M93" s="24">
        <f t="shared" si="207"/>
        <v>400.61280273311098</v>
      </c>
      <c r="N93" s="16">
        <f t="shared" si="208"/>
        <v>0.110936367804054</v>
      </c>
      <c r="O93" s="17">
        <f t="shared" si="209"/>
        <v>0.117586468756483</v>
      </c>
    </row>
    <row r="94" ht="14.25">
      <c r="A94" s="13">
        <v>8</v>
      </c>
      <c r="B94" s="13">
        <v>1.9389000000000001</v>
      </c>
      <c r="C94" s="18">
        <v>30051</v>
      </c>
      <c r="G94" s="19">
        <f t="shared" si="202"/>
        <v>14.800000000000001</v>
      </c>
      <c r="H94" s="19">
        <f t="shared" si="203"/>
        <v>9.1999999999999993</v>
      </c>
      <c r="I94" s="5">
        <f t="shared" si="204"/>
        <v>983.34752000000003</v>
      </c>
      <c r="J94" s="5">
        <f t="shared" si="210"/>
        <v>1.6614240915</v>
      </c>
      <c r="K94" s="23">
        <f t="shared" si="205"/>
        <v>13.1385759085</v>
      </c>
      <c r="L94" s="5">
        <f t="shared" si="206"/>
        <v>74.844300238340395</v>
      </c>
      <c r="M94" s="24">
        <f t="shared" si="207"/>
        <v>401.51354083481499</v>
      </c>
      <c r="N94" s="16">
        <f t="shared" si="208"/>
        <v>0.112258384560811</v>
      </c>
      <c r="O94" s="17">
        <f t="shared" si="209"/>
        <v>0.119074551935517</v>
      </c>
    </row>
    <row r="95" ht="14.25">
      <c r="A95" s="13">
        <v>8.0999999999999996</v>
      </c>
      <c r="B95" s="13">
        <v>1.9595</v>
      </c>
      <c r="C95" s="18">
        <v>30168</v>
      </c>
      <c r="G95" s="19">
        <f t="shared" si="202"/>
        <v>14.800000000000001</v>
      </c>
      <c r="H95" s="19">
        <f t="shared" si="203"/>
        <v>9.1999999999999993</v>
      </c>
      <c r="I95" s="5">
        <f t="shared" si="204"/>
        <v>983.34752000000003</v>
      </c>
      <c r="J95" s="5">
        <f t="shared" si="210"/>
        <v>1.680943772</v>
      </c>
      <c r="K95" s="23">
        <f t="shared" si="205"/>
        <v>13.119056228</v>
      </c>
      <c r="L95" s="5">
        <f t="shared" si="206"/>
        <v>74.955660141256303</v>
      </c>
      <c r="M95" s="24">
        <f t="shared" si="207"/>
        <v>402.47794420257901</v>
      </c>
      <c r="N95" s="16">
        <f t="shared" si="208"/>
        <v>0.11357728189189201</v>
      </c>
      <c r="O95" s="17">
        <f t="shared" si="209"/>
        <v>0.12056133368295301</v>
      </c>
    </row>
    <row r="96" ht="14.25">
      <c r="A96" s="13">
        <v>8.1999999999999993</v>
      </c>
      <c r="B96" s="13">
        <v>1.9802</v>
      </c>
      <c r="C96" s="18">
        <v>30283</v>
      </c>
      <c r="G96" s="19">
        <f t="shared" si="202"/>
        <v>14.800000000000001</v>
      </c>
      <c r="H96" s="19">
        <f t="shared" si="203"/>
        <v>9.1999999999999993</v>
      </c>
      <c r="I96" s="5">
        <f t="shared" si="204"/>
        <v>983.34752000000003</v>
      </c>
      <c r="J96" s="5">
        <f t="shared" si="210"/>
        <v>1.7005819195</v>
      </c>
      <c r="K96" s="23">
        <f t="shared" si="205"/>
        <v>13.0994180805</v>
      </c>
      <c r="L96" s="5">
        <f t="shared" si="206"/>
        <v>75.0680308054162</v>
      </c>
      <c r="M96" s="24">
        <f t="shared" si="207"/>
        <v>403.40741158505301</v>
      </c>
      <c r="N96" s="16">
        <f t="shared" si="208"/>
        <v>0.11490418375</v>
      </c>
      <c r="O96" s="17">
        <f t="shared" si="209"/>
        <v>0.12205937288549799</v>
      </c>
    </row>
    <row r="97" ht="14.25">
      <c r="A97" s="13">
        <v>8.3000000000000007</v>
      </c>
      <c r="B97" s="13">
        <v>2.0009000000000001</v>
      </c>
      <c r="C97" s="18">
        <v>30391</v>
      </c>
      <c r="G97" s="19">
        <f t="shared" si="202"/>
        <v>14.800000000000001</v>
      </c>
      <c r="H97" s="19">
        <f t="shared" si="203"/>
        <v>9.1999999999999993</v>
      </c>
      <c r="I97" s="5">
        <f t="shared" si="204"/>
        <v>983.34752000000003</v>
      </c>
      <c r="J97" s="5">
        <f t="shared" si="210"/>
        <v>1.7202847015</v>
      </c>
      <c r="K97" s="23">
        <f t="shared" si="205"/>
        <v>13.0797152985</v>
      </c>
      <c r="L97" s="5">
        <f t="shared" si="206"/>
        <v>75.181110410925498</v>
      </c>
      <c r="M97" s="24">
        <f t="shared" si="207"/>
        <v>404.23717917823598</v>
      </c>
      <c r="N97" s="16">
        <f t="shared" si="208"/>
        <v>0.11623545280405401</v>
      </c>
      <c r="O97" s="17">
        <f t="shared" si="209"/>
        <v>0.123564601147628</v>
      </c>
    </row>
    <row r="98" ht="14.25">
      <c r="A98" s="13">
        <v>8.4000000000000004</v>
      </c>
      <c r="B98" s="13">
        <v>2.0217000000000001</v>
      </c>
      <c r="C98" s="18">
        <v>30509</v>
      </c>
      <c r="G98" s="19">
        <f t="shared" si="202"/>
        <v>14.800000000000001</v>
      </c>
      <c r="H98" s="19">
        <f t="shared" si="203"/>
        <v>9.1999999999999993</v>
      </c>
      <c r="I98" s="5">
        <f t="shared" si="204"/>
        <v>983.34752000000003</v>
      </c>
      <c r="J98" s="5">
        <f t="shared" si="210"/>
        <v>1.7399951485</v>
      </c>
      <c r="K98" s="23">
        <f t="shared" si="205"/>
        <v>13.0600048515</v>
      </c>
      <c r="L98" s="5">
        <f t="shared" si="206"/>
        <v>75.294575398803005</v>
      </c>
      <c r="M98" s="24">
        <f t="shared" si="207"/>
        <v>405.19519285960399</v>
      </c>
      <c r="N98" s="16">
        <f t="shared" si="208"/>
        <v>0.11756723976351401</v>
      </c>
      <c r="O98" s="17">
        <f t="shared" si="209"/>
        <v>0.125072685444058</v>
      </c>
    </row>
    <row r="99" ht="14.25">
      <c r="A99" s="13">
        <v>8.5</v>
      </c>
      <c r="B99" s="13">
        <v>2.0424000000000002</v>
      </c>
      <c r="C99" s="18">
        <v>30622</v>
      </c>
      <c r="G99" s="19">
        <f t="shared" si="202"/>
        <v>14.800000000000001</v>
      </c>
      <c r="H99" s="19">
        <f t="shared" si="203"/>
        <v>9.1999999999999993</v>
      </c>
      <c r="I99" s="5">
        <f t="shared" si="204"/>
        <v>983.34752000000003</v>
      </c>
      <c r="J99" s="5">
        <f t="shared" si="210"/>
        <v>1.7596517629999999</v>
      </c>
      <c r="K99" s="23">
        <f t="shared" si="205"/>
        <v>13.040348237</v>
      </c>
      <c r="L99" s="5">
        <f t="shared" si="206"/>
        <v>75.408072095030505</v>
      </c>
      <c r="M99" s="24">
        <f t="shared" si="207"/>
        <v>406.08384685143102</v>
      </c>
      <c r="N99" s="16">
        <f t="shared" si="208"/>
        <v>0.118895389391892</v>
      </c>
      <c r="O99" s="17">
        <f t="shared" si="209"/>
        <v>0.12657891933673199</v>
      </c>
    </row>
    <row r="100" ht="14.25">
      <c r="A100" s="13">
        <v>8.5999999999999996</v>
      </c>
      <c r="B100" s="13">
        <v>2.0638000000000001</v>
      </c>
      <c r="C100" s="18">
        <v>30738</v>
      </c>
      <c r="G100" s="19">
        <f t="shared" si="202"/>
        <v>14.800000000000001</v>
      </c>
      <c r="H100" s="19">
        <f t="shared" si="203"/>
        <v>9.1999999999999993</v>
      </c>
      <c r="I100" s="5">
        <f t="shared" ref="I100:I163" si="211">(3.14*POWER(H100,2)*0.25*G100)</f>
        <v>983.34752000000003</v>
      </c>
      <c r="J100" s="5">
        <f t="shared" ref="J100:J163" si="212">B100-C100/(2*10^5/1.8467)</f>
        <v>1.779980677</v>
      </c>
      <c r="K100" s="23">
        <f t="shared" ref="K100:K163" si="213">G100-J100</f>
        <v>13.020019323</v>
      </c>
      <c r="L100" s="5">
        <f t="shared" ref="L100:L163" si="214">I100/K100</f>
        <v>75.525811107123801</v>
      </c>
      <c r="M100" s="24">
        <f t="shared" ref="M100:M163" si="215">C100/L100</f>
        <v>406.986691694076</v>
      </c>
      <c r="N100" s="16">
        <f t="shared" ref="N100:N163" si="216">J100/G100</f>
        <v>0.120268964662162</v>
      </c>
      <c r="O100" s="17">
        <f t="shared" ref="O100:O163" si="217">LN(L100/(3.14*H100^2/4))</f>
        <v>0.128139059889365</v>
      </c>
    </row>
    <row r="101" ht="14.25">
      <c r="A101" s="13">
        <v>8.6999999999999993</v>
      </c>
      <c r="B101" s="13">
        <v>2.0844999999999998</v>
      </c>
      <c r="C101" s="18">
        <v>30852</v>
      </c>
      <c r="G101" s="19">
        <f t="shared" si="202"/>
        <v>14.800000000000001</v>
      </c>
      <c r="H101" s="19">
        <f t="shared" si="203"/>
        <v>9.1999999999999993</v>
      </c>
      <c r="I101" s="5">
        <f t="shared" si="211"/>
        <v>983.34752000000003</v>
      </c>
      <c r="J101" s="5">
        <f t="shared" si="212"/>
        <v>1.7996280579999999</v>
      </c>
      <c r="K101" s="23">
        <f t="shared" si="213"/>
        <v>13.000371941999999</v>
      </c>
      <c r="L101" s="5">
        <f t="shared" si="214"/>
        <v>75.639952794205996</v>
      </c>
      <c r="M101" s="24">
        <f t="shared" si="215"/>
        <v>407.87968342522902</v>
      </c>
      <c r="N101" s="16">
        <f t="shared" si="216"/>
        <v>0.121596490405405</v>
      </c>
      <c r="O101" s="17">
        <f t="shared" si="217"/>
        <v>0.12964921279474001</v>
      </c>
    </row>
    <row r="102" ht="14.25">
      <c r="A102" s="13">
        <v>8.8000000000000007</v>
      </c>
      <c r="B102" s="13">
        <v>2.1051000000000002</v>
      </c>
      <c r="C102" s="18">
        <v>30963</v>
      </c>
      <c r="G102" s="19">
        <f t="shared" si="202"/>
        <v>14.800000000000001</v>
      </c>
      <c r="H102" s="19">
        <f t="shared" si="203"/>
        <v>9.1999999999999993</v>
      </c>
      <c r="I102" s="5">
        <f t="shared" si="211"/>
        <v>983.34752000000003</v>
      </c>
      <c r="J102" s="5">
        <f t="shared" si="212"/>
        <v>1.8192031394999999</v>
      </c>
      <c r="K102" s="23">
        <f t="shared" si="213"/>
        <v>12.9807968605</v>
      </c>
      <c r="L102" s="5">
        <f t="shared" si="214"/>
        <v>75.754018075137097</v>
      </c>
      <c r="M102" s="24">
        <f t="shared" si="215"/>
        <v>408.73079457368402</v>
      </c>
      <c r="N102" s="16">
        <f t="shared" si="216"/>
        <v>0.122919131047297</v>
      </c>
      <c r="O102" s="17">
        <f t="shared" si="217"/>
        <v>0.13115607996864001</v>
      </c>
    </row>
    <row r="103" ht="14.25">
      <c r="A103" s="13">
        <v>8.9000000000000004</v>
      </c>
      <c r="B103" s="13">
        <v>2.1257999999999999</v>
      </c>
      <c r="C103" s="18">
        <v>31071</v>
      </c>
      <c r="G103" s="19">
        <f t="shared" si="202"/>
        <v>14.800000000000001</v>
      </c>
      <c r="H103" s="19">
        <f t="shared" si="203"/>
        <v>9.1999999999999993</v>
      </c>
      <c r="I103" s="5">
        <f t="shared" si="211"/>
        <v>983.34752000000003</v>
      </c>
      <c r="J103" s="5">
        <f t="shared" si="212"/>
        <v>1.8389059215000001</v>
      </c>
      <c r="K103" s="23">
        <f t="shared" si="213"/>
        <v>12.9610940785</v>
      </c>
      <c r="L103" s="5">
        <f t="shared" si="214"/>
        <v>75.869175398640706</v>
      </c>
      <c r="M103" s="24">
        <f t="shared" si="215"/>
        <v>409.53390934780998</v>
      </c>
      <c r="N103" s="16">
        <f t="shared" si="216"/>
        <v>0.12425040010135099</v>
      </c>
      <c r="O103" s="17">
        <f t="shared" si="217"/>
        <v>0.13267507377173199</v>
      </c>
    </row>
    <row r="104" ht="14.25">
      <c r="A104" s="13">
        <v>9</v>
      </c>
      <c r="B104" s="13">
        <v>2.149</v>
      </c>
      <c r="C104" s="18">
        <v>31199</v>
      </c>
      <c r="G104" s="19">
        <f t="shared" si="202"/>
        <v>14.800000000000001</v>
      </c>
      <c r="H104" s="19">
        <f t="shared" si="203"/>
        <v>9.1999999999999993</v>
      </c>
      <c r="I104" s="5">
        <f t="shared" si="211"/>
        <v>983.34752000000003</v>
      </c>
      <c r="J104" s="5">
        <f t="shared" si="212"/>
        <v>1.8609240334999999</v>
      </c>
      <c r="K104" s="23">
        <f t="shared" si="213"/>
        <v>12.939075966500001</v>
      </c>
      <c r="L104" s="5">
        <f t="shared" si="214"/>
        <v>75.998280135764105</v>
      </c>
      <c r="M104" s="24">
        <f t="shared" si="215"/>
        <v>410.522447932582</v>
      </c>
      <c r="N104" s="16">
        <f t="shared" si="216"/>
        <v>0.125738110371622</v>
      </c>
      <c r="O104" s="17">
        <f t="shared" si="217"/>
        <v>0.134375303327436</v>
      </c>
    </row>
    <row r="105" ht="14.25">
      <c r="A105" s="13">
        <v>9.0999999999999996</v>
      </c>
      <c r="B105" s="13">
        <v>2.1697000000000002</v>
      </c>
      <c r="C105" s="18">
        <v>31305</v>
      </c>
      <c r="G105" s="19">
        <f t="shared" si="202"/>
        <v>14.800000000000001</v>
      </c>
      <c r="H105" s="19">
        <f t="shared" si="203"/>
        <v>9.1999999999999993</v>
      </c>
      <c r="I105" s="5">
        <f t="shared" si="211"/>
        <v>983.34752000000003</v>
      </c>
      <c r="J105" s="5">
        <f t="shared" si="212"/>
        <v>1.8806452825</v>
      </c>
      <c r="K105" s="23">
        <f t="shared" si="213"/>
        <v>12.919354717499999</v>
      </c>
      <c r="L105" s="5">
        <f t="shared" si="214"/>
        <v>76.114290651684001</v>
      </c>
      <c r="M105" s="24">
        <f t="shared" si="215"/>
        <v>411.289387734804</v>
      </c>
      <c r="N105" s="16">
        <f t="shared" si="216"/>
        <v>0.127070627195946</v>
      </c>
      <c r="O105" s="17">
        <f t="shared" si="217"/>
        <v>0.135900628128824</v>
      </c>
    </row>
    <row r="106" ht="14.25">
      <c r="A106" s="13">
        <v>9.1999999999999993</v>
      </c>
      <c r="B106" s="13">
        <v>2.1903000000000001</v>
      </c>
      <c r="C106" s="18">
        <v>31417</v>
      </c>
      <c r="G106" s="19">
        <f t="shared" si="202"/>
        <v>14.800000000000001</v>
      </c>
      <c r="H106" s="19">
        <f t="shared" si="203"/>
        <v>9.1999999999999993</v>
      </c>
      <c r="I106" s="5">
        <f t="shared" si="211"/>
        <v>983.34752000000003</v>
      </c>
      <c r="J106" s="5">
        <f t="shared" si="212"/>
        <v>1.9002111305</v>
      </c>
      <c r="K106" s="23">
        <f t="shared" si="213"/>
        <v>12.8997888695</v>
      </c>
      <c r="L106" s="5">
        <f t="shared" si="214"/>
        <v>76.229737552139895</v>
      </c>
      <c r="M106" s="24">
        <f t="shared" si="215"/>
        <v>412.13574923449403</v>
      </c>
      <c r="N106" s="16">
        <f t="shared" si="216"/>
        <v>0.128392643952703</v>
      </c>
      <c r="O106" s="17">
        <f t="shared" si="217"/>
        <v>0.13741623624180499</v>
      </c>
    </row>
    <row r="107" ht="14.25">
      <c r="A107" s="13">
        <v>9.3000000000000007</v>
      </c>
      <c r="B107" s="13">
        <v>2.2111000000000001</v>
      </c>
      <c r="C107" s="18">
        <v>31527</v>
      </c>
      <c r="G107" s="19">
        <f t="shared" si="202"/>
        <v>14.800000000000001</v>
      </c>
      <c r="H107" s="19">
        <f t="shared" si="203"/>
        <v>9.1999999999999993</v>
      </c>
      <c r="I107" s="5">
        <f t="shared" si="211"/>
        <v>983.34752000000003</v>
      </c>
      <c r="J107" s="5">
        <f t="shared" si="212"/>
        <v>1.9199954454999999</v>
      </c>
      <c r="K107" s="23">
        <f t="shared" si="213"/>
        <v>12.880004554499999</v>
      </c>
      <c r="L107" s="5">
        <f t="shared" si="214"/>
        <v>76.346830145835597</v>
      </c>
      <c r="M107" s="24">
        <f t="shared" si="215"/>
        <v>412.94445283161099</v>
      </c>
      <c r="N107" s="16">
        <f t="shared" si="216"/>
        <v>0.129729421993243</v>
      </c>
      <c r="O107" s="17">
        <f t="shared" si="217"/>
        <v>0.13895110648367601</v>
      </c>
    </row>
    <row r="108" ht="14.25">
      <c r="A108" s="13">
        <v>9.4000000000000004</v>
      </c>
      <c r="B108" s="13">
        <v>2.2326000000000001</v>
      </c>
      <c r="C108" s="18">
        <v>31641</v>
      </c>
      <c r="G108" s="19">
        <f t="shared" si="202"/>
        <v>14.800000000000001</v>
      </c>
      <c r="H108" s="19">
        <f t="shared" si="203"/>
        <v>9.1999999999999993</v>
      </c>
      <c r="I108" s="5">
        <f t="shared" si="211"/>
        <v>983.34752000000003</v>
      </c>
      <c r="J108" s="5">
        <f t="shared" si="212"/>
        <v>1.9404428265</v>
      </c>
      <c r="K108" s="23">
        <f t="shared" si="213"/>
        <v>12.859557173500001</v>
      </c>
      <c r="L108" s="5">
        <f t="shared" si="214"/>
        <v>76.468225673152105</v>
      </c>
      <c r="M108" s="24">
        <f t="shared" si="215"/>
        <v>413.77970681892202</v>
      </c>
      <c r="N108" s="16">
        <f t="shared" si="216"/>
        <v>0.131111001790541</v>
      </c>
      <c r="O108" s="17">
        <f t="shared" si="217"/>
        <v>0.140539896962494</v>
      </c>
    </row>
    <row r="109" ht="14.25">
      <c r="A109" s="13">
        <v>9.5</v>
      </c>
      <c r="B109" s="13">
        <v>2.2532999999999999</v>
      </c>
      <c r="C109" s="18">
        <v>31751</v>
      </c>
      <c r="G109" s="19">
        <f t="shared" si="202"/>
        <v>14.800000000000001</v>
      </c>
      <c r="H109" s="19">
        <f t="shared" si="203"/>
        <v>9.1999999999999993</v>
      </c>
      <c r="I109" s="5">
        <f t="shared" si="211"/>
        <v>983.34752000000003</v>
      </c>
      <c r="J109" s="5">
        <f t="shared" si="212"/>
        <v>1.9601271414999999</v>
      </c>
      <c r="K109" s="23">
        <f t="shared" si="213"/>
        <v>12.8398728585</v>
      </c>
      <c r="L109" s="5">
        <f t="shared" si="214"/>
        <v>76.585456167428006</v>
      </c>
      <c r="M109" s="24">
        <f t="shared" si="215"/>
        <v>414.58263211995899</v>
      </c>
      <c r="N109" s="16">
        <f t="shared" si="216"/>
        <v>0.13244102307432401</v>
      </c>
      <c r="O109" s="17">
        <f t="shared" si="217"/>
        <v>0.142071784543261</v>
      </c>
    </row>
    <row r="110" ht="14.25">
      <c r="A110" s="13">
        <v>9.5999999999999996</v>
      </c>
      <c r="B110" s="13">
        <v>2.274</v>
      </c>
      <c r="C110" s="18">
        <v>31854</v>
      </c>
      <c r="G110" s="19">
        <f t="shared" si="202"/>
        <v>14.800000000000001</v>
      </c>
      <c r="H110" s="19">
        <f t="shared" si="203"/>
        <v>9.1999999999999993</v>
      </c>
      <c r="I110" s="5">
        <f t="shared" si="211"/>
        <v>983.34752000000003</v>
      </c>
      <c r="J110" s="5">
        <f t="shared" si="212"/>
        <v>1.9798760909999999</v>
      </c>
      <c r="K110" s="23">
        <f t="shared" si="213"/>
        <v>12.820123908999999</v>
      </c>
      <c r="L110" s="5">
        <f t="shared" si="214"/>
        <v>76.703433366168099</v>
      </c>
      <c r="M110" s="24">
        <f t="shared" si="215"/>
        <v>415.28779876038698</v>
      </c>
      <c r="N110" s="16">
        <f t="shared" si="216"/>
        <v>0.13377541155405401</v>
      </c>
      <c r="O110" s="17">
        <f t="shared" si="217"/>
        <v>0.143611064035642</v>
      </c>
    </row>
    <row r="111" ht="14.25">
      <c r="A111" s="13">
        <v>9.6999999999999993</v>
      </c>
      <c r="B111" s="13">
        <v>2.3151999999999999</v>
      </c>
      <c r="C111" s="18">
        <v>32071</v>
      </c>
      <c r="G111" s="19">
        <f t="shared" si="202"/>
        <v>14.800000000000001</v>
      </c>
      <c r="H111" s="19">
        <f t="shared" si="203"/>
        <v>9.1999999999999993</v>
      </c>
      <c r="I111" s="5">
        <f t="shared" si="211"/>
        <v>983.34752000000003</v>
      </c>
      <c r="J111" s="5">
        <f t="shared" si="212"/>
        <v>2.0190724215000002</v>
      </c>
      <c r="K111" s="23">
        <f t="shared" si="213"/>
        <v>12.7809275785</v>
      </c>
      <c r="L111" s="5">
        <f t="shared" si="214"/>
        <v>76.938666146123893</v>
      </c>
      <c r="M111" s="24">
        <f t="shared" si="215"/>
        <v>416.83852354666402</v>
      </c>
      <c r="N111" s="16">
        <f t="shared" si="216"/>
        <v>0.13642381226351399</v>
      </c>
      <c r="O111" s="17">
        <f t="shared" si="217"/>
        <v>0.14667315397720801</v>
      </c>
    </row>
    <row r="112" ht="14.25">
      <c r="A112" s="13">
        <v>9.8000000000000007</v>
      </c>
      <c r="B112" s="13">
        <v>2.3561000000000001</v>
      </c>
      <c r="C112" s="18">
        <v>32284</v>
      </c>
      <c r="G112" s="19">
        <f t="shared" si="202"/>
        <v>14.800000000000001</v>
      </c>
      <c r="H112" s="19">
        <f t="shared" si="203"/>
        <v>9.1999999999999993</v>
      </c>
      <c r="I112" s="5">
        <f t="shared" si="211"/>
        <v>983.34752000000003</v>
      </c>
      <c r="J112" s="5">
        <f t="shared" si="212"/>
        <v>2.058005686</v>
      </c>
      <c r="K112" s="23">
        <f t="shared" si="213"/>
        <v>12.741994313999999</v>
      </c>
      <c r="L112" s="5">
        <f t="shared" si="214"/>
        <v>77.173752849627903</v>
      </c>
      <c r="M112" s="24">
        <f t="shared" si="215"/>
        <v>418.32875567040202</v>
      </c>
      <c r="N112" s="16">
        <f t="shared" si="216"/>
        <v>0.13905443824324301</v>
      </c>
      <c r="O112" s="17">
        <f t="shared" si="217"/>
        <v>0.14972400331665101</v>
      </c>
    </row>
    <row r="113" ht="14.25">
      <c r="A113" s="13">
        <v>9.9000000000000004</v>
      </c>
      <c r="B113" s="13">
        <v>2.3767999999999998</v>
      </c>
      <c r="C113" s="18">
        <v>32386</v>
      </c>
      <c r="G113" s="19">
        <f t="shared" si="202"/>
        <v>14.800000000000001</v>
      </c>
      <c r="H113" s="19">
        <f t="shared" si="203"/>
        <v>9.1999999999999993</v>
      </c>
      <c r="I113" s="5">
        <f t="shared" si="211"/>
        <v>983.34752000000003</v>
      </c>
      <c r="J113" s="5">
        <f t="shared" si="212"/>
        <v>2.077763869</v>
      </c>
      <c r="K113" s="23">
        <f t="shared" si="213"/>
        <v>12.722236131000001</v>
      </c>
      <c r="L113" s="5">
        <f t="shared" si="214"/>
        <v>77.293607025882693</v>
      </c>
      <c r="M113" s="24">
        <f t="shared" si="215"/>
        <v>418.99972386015298</v>
      </c>
      <c r="N113" s="16">
        <f t="shared" si="216"/>
        <v>0.14038945060810801</v>
      </c>
      <c r="O113" s="17">
        <f t="shared" si="217"/>
        <v>0.15127584184621601</v>
      </c>
    </row>
    <row r="114" ht="14.25">
      <c r="A114" s="13">
        <v>10</v>
      </c>
      <c r="B114" s="13">
        <v>2.3980999999999999</v>
      </c>
      <c r="C114" s="18">
        <v>32499</v>
      </c>
      <c r="G114" s="19">
        <f t="shared" si="202"/>
        <v>14.800000000000001</v>
      </c>
      <c r="H114" s="19">
        <f t="shared" si="203"/>
        <v>9.1999999999999993</v>
      </c>
      <c r="I114" s="5">
        <f t="shared" si="211"/>
        <v>983.34752000000003</v>
      </c>
      <c r="J114" s="5">
        <f t="shared" si="212"/>
        <v>2.0980204835</v>
      </c>
      <c r="K114" s="23">
        <f t="shared" si="213"/>
        <v>12.7019795165</v>
      </c>
      <c r="L114" s="5">
        <f t="shared" si="214"/>
        <v>77.416871812981697</v>
      </c>
      <c r="M114" s="24">
        <f t="shared" si="215"/>
        <v>419.79221375036701</v>
      </c>
      <c r="N114" s="16">
        <f t="shared" si="216"/>
        <v>0.141758140777027</v>
      </c>
      <c r="O114" s="17">
        <f t="shared" si="217"/>
        <v>0.15286933201064601</v>
      </c>
    </row>
    <row r="115" ht="14.25">
      <c r="A115" s="13">
        <v>10.1</v>
      </c>
      <c r="B115" s="13">
        <v>2.4188000000000001</v>
      </c>
      <c r="C115" s="18">
        <v>32603</v>
      </c>
      <c r="G115" s="19">
        <f t="shared" si="202"/>
        <v>14.800000000000001</v>
      </c>
      <c r="H115" s="19">
        <f t="shared" si="203"/>
        <v>9.1999999999999993</v>
      </c>
      <c r="I115" s="5">
        <f t="shared" si="211"/>
        <v>983.34752000000003</v>
      </c>
      <c r="J115" s="5">
        <f t="shared" si="212"/>
        <v>2.1177601995000002</v>
      </c>
      <c r="K115" s="23">
        <f t="shared" si="213"/>
        <v>12.6822398005</v>
      </c>
      <c r="L115" s="5">
        <f t="shared" si="214"/>
        <v>77.537370012608605</v>
      </c>
      <c r="M115" s="24">
        <f t="shared" si="215"/>
        <v>420.48111761720003</v>
      </c>
      <c r="N115" s="16">
        <f t="shared" si="216"/>
        <v>0.143091905371622</v>
      </c>
      <c r="O115" s="17">
        <f t="shared" si="217"/>
        <v>0.15442460694209001</v>
      </c>
    </row>
    <row r="116" ht="14.25">
      <c r="A116" s="13">
        <v>10.199999999999999</v>
      </c>
      <c r="B116" s="13">
        <v>2.4394999999999998</v>
      </c>
      <c r="C116" s="18">
        <v>32714</v>
      </c>
      <c r="G116" s="19">
        <f t="shared" si="202"/>
        <v>14.800000000000001</v>
      </c>
      <c r="H116" s="19">
        <f t="shared" si="203"/>
        <v>9.1999999999999993</v>
      </c>
      <c r="I116" s="5">
        <f t="shared" si="211"/>
        <v>983.34752000000003</v>
      </c>
      <c r="J116" s="5">
        <f t="shared" si="212"/>
        <v>2.1374352810000001</v>
      </c>
      <c r="K116" s="23">
        <f t="shared" si="213"/>
        <v>12.662564719000001</v>
      </c>
      <c r="L116" s="5">
        <f t="shared" si="214"/>
        <v>77.657847507345906</v>
      </c>
      <c r="M116" s="24">
        <f t="shared" si="215"/>
        <v>421.25813488334802</v>
      </c>
      <c r="N116" s="16">
        <f t="shared" si="216"/>
        <v>0.14442130277026999</v>
      </c>
      <c r="O116" s="17">
        <f t="shared" si="217"/>
        <v>0.155977200132317</v>
      </c>
    </row>
    <row r="117" ht="14.25">
      <c r="A117" s="13">
        <v>10.300000000000001</v>
      </c>
      <c r="B117" s="13">
        <v>2.4601999999999999</v>
      </c>
      <c r="C117" s="18">
        <v>32827</v>
      </c>
      <c r="G117" s="19">
        <f t="shared" si="202"/>
        <v>14.800000000000001</v>
      </c>
      <c r="H117" s="19">
        <f t="shared" si="203"/>
        <v>9.1999999999999993</v>
      </c>
      <c r="I117" s="5">
        <f t="shared" si="211"/>
        <v>983.34752000000003</v>
      </c>
      <c r="J117" s="5">
        <f t="shared" si="212"/>
        <v>2.1570918954999998</v>
      </c>
      <c r="K117" s="23">
        <f t="shared" si="213"/>
        <v>12.6429081045</v>
      </c>
      <c r="L117" s="5">
        <f t="shared" si="214"/>
        <v>77.778586372070194</v>
      </c>
      <c r="M117" s="24">
        <f t="shared" si="215"/>
        <v>422.05704077681702</v>
      </c>
      <c r="N117" s="16">
        <f t="shared" si="216"/>
        <v>0.145749452398649</v>
      </c>
      <c r="O117" s="17">
        <f t="shared" si="217"/>
        <v>0.15753074695521599</v>
      </c>
    </row>
    <row r="118" ht="14.25">
      <c r="A118" s="13">
        <v>10.4</v>
      </c>
      <c r="B118" s="13">
        <v>2.4809000000000001</v>
      </c>
      <c r="C118" s="18">
        <v>32929</v>
      </c>
      <c r="G118" s="19">
        <f t="shared" si="202"/>
        <v>14.800000000000001</v>
      </c>
      <c r="H118" s="19">
        <f t="shared" si="203"/>
        <v>9.1999999999999993</v>
      </c>
      <c r="I118" s="5">
        <f t="shared" si="211"/>
        <v>983.34752000000003</v>
      </c>
      <c r="J118" s="5">
        <f t="shared" si="212"/>
        <v>2.1768500784999998</v>
      </c>
      <c r="K118" s="23">
        <f t="shared" si="213"/>
        <v>12.6231499215</v>
      </c>
      <c r="L118" s="5">
        <f t="shared" si="214"/>
        <v>77.900328057194599</v>
      </c>
      <c r="M118" s="24">
        <f t="shared" si="215"/>
        <v>422.706820641673</v>
      </c>
      <c r="N118" s="16">
        <f t="shared" si="216"/>
        <v>0.147084464763514</v>
      </c>
      <c r="O118" s="17">
        <f t="shared" si="217"/>
        <v>0.15909475721809599</v>
      </c>
    </row>
    <row r="119" ht="14.25">
      <c r="A119" s="13">
        <v>10.5</v>
      </c>
      <c r="B119" s="13">
        <v>2.5015999999999998</v>
      </c>
      <c r="C119" s="18">
        <v>33037</v>
      </c>
      <c r="G119" s="19">
        <f t="shared" si="202"/>
        <v>14.800000000000001</v>
      </c>
      <c r="H119" s="19">
        <f t="shared" si="203"/>
        <v>9.1999999999999993</v>
      </c>
      <c r="I119" s="5">
        <f t="shared" si="211"/>
        <v>983.34752000000003</v>
      </c>
      <c r="J119" s="5">
        <f t="shared" si="212"/>
        <v>2.1965528605000002</v>
      </c>
      <c r="K119" s="23">
        <f t="shared" si="213"/>
        <v>12.6034471395</v>
      </c>
      <c r="L119" s="5">
        <f t="shared" si="214"/>
        <v>78.0221084847594</v>
      </c>
      <c r="M119" s="24">
        <f t="shared" si="215"/>
        <v>423.43126379945699</v>
      </c>
      <c r="N119" s="16">
        <f t="shared" si="216"/>
        <v>0.14841573381756801</v>
      </c>
      <c r="O119" s="17">
        <f t="shared" si="217"/>
        <v>0.16065682172950499</v>
      </c>
    </row>
    <row r="120" ht="14.25">
      <c r="A120" s="13">
        <v>10.6</v>
      </c>
      <c r="B120" s="13">
        <v>2.5223</v>
      </c>
      <c r="C120" s="18">
        <v>33146</v>
      </c>
      <c r="G120" s="19">
        <f t="shared" si="202"/>
        <v>14.800000000000001</v>
      </c>
      <c r="H120" s="19">
        <f t="shared" si="203"/>
        <v>9.1999999999999993</v>
      </c>
      <c r="I120" s="5">
        <f t="shared" si="211"/>
        <v>983.34752000000003</v>
      </c>
      <c r="J120" s="5">
        <f t="shared" si="212"/>
        <v>2.216246409</v>
      </c>
      <c r="K120" s="23">
        <f t="shared" si="213"/>
        <v>12.583753591000001</v>
      </c>
      <c r="L120" s="5">
        <f t="shared" si="214"/>
        <v>78.144212924138799</v>
      </c>
      <c r="M120" s="24">
        <f t="shared" si="215"/>
        <v>424.16448716653701</v>
      </c>
      <c r="N120" s="16">
        <f t="shared" si="216"/>
        <v>0.14974637898648699</v>
      </c>
      <c r="O120" s="17">
        <f t="shared" si="217"/>
        <v>0.16222059634058</v>
      </c>
    </row>
    <row r="121" ht="14.25">
      <c r="A121" s="13">
        <v>10.699999999999999</v>
      </c>
      <c r="B121" s="13">
        <v>2.5430000000000001</v>
      </c>
      <c r="C121" s="18">
        <v>33252</v>
      </c>
      <c r="G121" s="19">
        <f t="shared" si="202"/>
        <v>14.800000000000001</v>
      </c>
      <c r="H121" s="19">
        <f t="shared" si="203"/>
        <v>9.1999999999999993</v>
      </c>
      <c r="I121" s="5">
        <f t="shared" si="211"/>
        <v>983.34752000000003</v>
      </c>
      <c r="J121" s="5">
        <f t="shared" si="212"/>
        <v>2.2359676579999999</v>
      </c>
      <c r="K121" s="23">
        <f t="shared" si="213"/>
        <v>12.564032342000001</v>
      </c>
      <c r="L121" s="5">
        <f t="shared" si="214"/>
        <v>78.2668727071635</v>
      </c>
      <c r="M121" s="24">
        <f t="shared" si="215"/>
        <v>424.85407746407299</v>
      </c>
      <c r="N121" s="16">
        <f t="shared" si="216"/>
        <v>0.15107889581081099</v>
      </c>
      <c r="O121" s="17">
        <f t="shared" si="217"/>
        <v>0.16378902491678499</v>
      </c>
    </row>
    <row r="122" ht="14.25">
      <c r="A122" s="13">
        <v>10.800000000000001</v>
      </c>
      <c r="B122" s="13">
        <v>2.5644</v>
      </c>
      <c r="C122" s="18">
        <v>33358</v>
      </c>
      <c r="G122" s="19">
        <f t="shared" si="202"/>
        <v>14.800000000000001</v>
      </c>
      <c r="H122" s="19">
        <f t="shared" si="203"/>
        <v>9.1999999999999993</v>
      </c>
      <c r="I122" s="5">
        <f t="shared" si="211"/>
        <v>983.34752000000003</v>
      </c>
      <c r="J122" s="5">
        <f t="shared" si="212"/>
        <v>2.2563889069999998</v>
      </c>
      <c r="K122" s="23">
        <f t="shared" si="213"/>
        <v>12.543611093000001</v>
      </c>
      <c r="L122" s="5">
        <f t="shared" si="214"/>
        <v>78.394292736703207</v>
      </c>
      <c r="M122" s="24">
        <f t="shared" si="215"/>
        <v>425.51567002507301</v>
      </c>
      <c r="N122" s="16">
        <f t="shared" si="216"/>
        <v>0.15245870993243199</v>
      </c>
      <c r="O122" s="17">
        <f t="shared" si="217"/>
        <v>0.16541572107056701</v>
      </c>
    </row>
    <row r="123" ht="14.25">
      <c r="A123" s="13">
        <v>10.9</v>
      </c>
      <c r="B123" s="13">
        <v>2.585</v>
      </c>
      <c r="C123" s="18">
        <v>33466</v>
      </c>
      <c r="G123" s="19">
        <f t="shared" si="202"/>
        <v>14.800000000000001</v>
      </c>
      <c r="H123" s="19">
        <f t="shared" si="203"/>
        <v>9.1999999999999993</v>
      </c>
      <c r="I123" s="5">
        <f t="shared" si="211"/>
        <v>983.34752000000003</v>
      </c>
      <c r="J123" s="5">
        <f t="shared" si="212"/>
        <v>2.275991689</v>
      </c>
      <c r="K123" s="23">
        <f t="shared" si="213"/>
        <v>12.524008310999999</v>
      </c>
      <c r="L123" s="5">
        <f t="shared" si="214"/>
        <v>78.516996761836495</v>
      </c>
      <c r="M123" s="24">
        <f t="shared" si="215"/>
        <v>426.22618515977598</v>
      </c>
      <c r="N123" s="16">
        <f t="shared" si="216"/>
        <v>0.15378322222973001</v>
      </c>
      <c r="O123" s="17">
        <f t="shared" si="217"/>
        <v>0.166979713700254</v>
      </c>
    </row>
    <row r="124" ht="14.25">
      <c r="A124" s="13">
        <v>11</v>
      </c>
      <c r="B124" s="13">
        <v>2.6055999999999999</v>
      </c>
      <c r="C124" s="18">
        <v>33568</v>
      </c>
      <c r="G124" s="19">
        <f t="shared" si="202"/>
        <v>14.800000000000001</v>
      </c>
      <c r="H124" s="19">
        <f t="shared" si="203"/>
        <v>9.1999999999999993</v>
      </c>
      <c r="I124" s="5">
        <f t="shared" si="211"/>
        <v>983.34752000000003</v>
      </c>
      <c r="J124" s="5">
        <f t="shared" si="212"/>
        <v>2.2956498719999998</v>
      </c>
      <c r="K124" s="23">
        <f t="shared" si="213"/>
        <v>12.504350128</v>
      </c>
      <c r="L124" s="5">
        <f t="shared" si="214"/>
        <v>78.6404339237165</v>
      </c>
      <c r="M124" s="24">
        <f t="shared" si="215"/>
        <v>426.85420622884601</v>
      </c>
      <c r="N124" s="16">
        <f t="shared" si="216"/>
        <v>0.15511147783783799</v>
      </c>
      <c r="O124" s="17">
        <f t="shared" si="217"/>
        <v>0.16855058676333201</v>
      </c>
    </row>
    <row r="125" ht="14.25">
      <c r="A125" s="13">
        <v>11.1</v>
      </c>
      <c r="B125" s="13">
        <v>2.6261000000000001</v>
      </c>
      <c r="C125" s="18">
        <v>33673</v>
      </c>
      <c r="G125" s="19">
        <f t="shared" si="202"/>
        <v>14.800000000000001</v>
      </c>
      <c r="H125" s="19">
        <f t="shared" si="203"/>
        <v>9.1999999999999993</v>
      </c>
      <c r="I125" s="5">
        <f t="shared" si="211"/>
        <v>983.34752000000003</v>
      </c>
      <c r="J125" s="5">
        <f t="shared" si="212"/>
        <v>2.3151803544999998</v>
      </c>
      <c r="K125" s="23">
        <f t="shared" si="213"/>
        <v>12.4848196455</v>
      </c>
      <c r="L125" s="5">
        <f t="shared" si="214"/>
        <v>78.763454172478603</v>
      </c>
      <c r="M125" s="24">
        <f t="shared" si="215"/>
        <v>427.52061033613199</v>
      </c>
      <c r="N125" s="16">
        <f t="shared" si="216"/>
        <v>0.15643110503378399</v>
      </c>
      <c r="O125" s="17">
        <f t="shared" si="217"/>
        <v>0.17011370283750701</v>
      </c>
    </row>
    <row r="126" ht="14.25">
      <c r="A126" s="13">
        <v>11.199999999999999</v>
      </c>
      <c r="B126" s="13">
        <v>2.6467000000000001</v>
      </c>
      <c r="C126" s="18">
        <v>33777</v>
      </c>
      <c r="G126" s="19">
        <f t="shared" si="202"/>
        <v>14.800000000000001</v>
      </c>
      <c r="H126" s="19">
        <f t="shared" si="203"/>
        <v>9.1999999999999993</v>
      </c>
      <c r="I126" s="5">
        <f t="shared" si="211"/>
        <v>983.34752000000003</v>
      </c>
      <c r="J126" s="5">
        <f t="shared" si="212"/>
        <v>2.3348200705000002</v>
      </c>
      <c r="K126" s="23">
        <f t="shared" si="213"/>
        <v>12.4651799295</v>
      </c>
      <c r="L126" s="5">
        <f t="shared" si="214"/>
        <v>78.887551207569601</v>
      </c>
      <c r="M126" s="24">
        <f t="shared" si="215"/>
        <v>428.16641514357201</v>
      </c>
      <c r="N126" s="16">
        <f t="shared" si="216"/>
        <v>0.157758112871622</v>
      </c>
      <c r="O126" s="17">
        <f t="shared" si="217"/>
        <v>0.171688029121352</v>
      </c>
    </row>
    <row r="127" ht="14.25">
      <c r="A127" s="13">
        <v>11.300000000000001</v>
      </c>
      <c r="B127" s="13">
        <v>2.6673</v>
      </c>
      <c r="C127" s="18">
        <v>33884</v>
      </c>
      <c r="G127" s="19">
        <f t="shared" si="202"/>
        <v>14.800000000000001</v>
      </c>
      <c r="H127" s="19">
        <f t="shared" si="203"/>
        <v>9.1999999999999993</v>
      </c>
      <c r="I127" s="5">
        <f t="shared" si="211"/>
        <v>983.34752000000003</v>
      </c>
      <c r="J127" s="5">
        <f t="shared" si="212"/>
        <v>2.3544320860000001</v>
      </c>
      <c r="K127" s="23">
        <f t="shared" si="213"/>
        <v>12.445567914</v>
      </c>
      <c r="L127" s="5">
        <f t="shared" si="214"/>
        <v>79.011864046303103</v>
      </c>
      <c r="M127" s="24">
        <f t="shared" si="215"/>
        <v>428.84698910714297</v>
      </c>
      <c r="N127" s="16">
        <f t="shared" si="216"/>
        <v>0.15908324905405399</v>
      </c>
      <c r="O127" s="17">
        <f t="shared" si="217"/>
        <v>0.17326261208250901</v>
      </c>
    </row>
    <row r="128" ht="14.25">
      <c r="A128" s="13">
        <v>11.4</v>
      </c>
      <c r="B128" s="13">
        <v>2.6880000000000002</v>
      </c>
      <c r="C128" s="18">
        <v>33986</v>
      </c>
      <c r="G128" s="19">
        <f t="shared" si="202"/>
        <v>14.800000000000001</v>
      </c>
      <c r="H128" s="19">
        <f t="shared" si="203"/>
        <v>9.1999999999999993</v>
      </c>
      <c r="I128" s="5">
        <f t="shared" si="211"/>
        <v>983.34752000000003</v>
      </c>
      <c r="J128" s="5">
        <f t="shared" si="212"/>
        <v>2.3741902690000001</v>
      </c>
      <c r="K128" s="23">
        <f t="shared" si="213"/>
        <v>12.425809730999999</v>
      </c>
      <c r="L128" s="5">
        <f t="shared" si="214"/>
        <v>79.137500194191603</v>
      </c>
      <c r="M128" s="24">
        <f t="shared" si="215"/>
        <v>429.45506133758897</v>
      </c>
      <c r="N128" s="16">
        <f t="shared" si="216"/>
        <v>0.16041826141891899</v>
      </c>
      <c r="O128" s="17">
        <f t="shared" si="217"/>
        <v>0.17485144141383399</v>
      </c>
    </row>
    <row r="129" ht="14.25">
      <c r="A129" s="13">
        <v>11.5</v>
      </c>
      <c r="B129" s="13">
        <v>2.7086999999999999</v>
      </c>
      <c r="C129" s="18">
        <v>34091</v>
      </c>
      <c r="G129" s="19">
        <f t="shared" si="202"/>
        <v>14.800000000000001</v>
      </c>
      <c r="H129" s="19">
        <f t="shared" si="203"/>
        <v>9.1999999999999993</v>
      </c>
      <c r="I129" s="5">
        <f t="shared" si="211"/>
        <v>983.34752000000003</v>
      </c>
      <c r="J129" s="5">
        <f t="shared" si="212"/>
        <v>2.3939207515000001</v>
      </c>
      <c r="K129" s="23">
        <f t="shared" si="213"/>
        <v>12.406079248499999</v>
      </c>
      <c r="L129" s="5">
        <f t="shared" si="214"/>
        <v>79.263359543579796</v>
      </c>
      <c r="M129" s="24">
        <f t="shared" si="215"/>
        <v>430.097843395805</v>
      </c>
      <c r="N129" s="16">
        <f t="shared" si="216"/>
        <v>0.16175140212837799</v>
      </c>
      <c r="O129" s="17">
        <f t="shared" si="217"/>
        <v>0.17644056632240901</v>
      </c>
    </row>
    <row r="130" ht="14.25">
      <c r="A130" s="13">
        <v>11.6</v>
      </c>
      <c r="B130" s="13">
        <v>2.73</v>
      </c>
      <c r="C130" s="18">
        <v>34197</v>
      </c>
      <c r="G130" s="19">
        <f t="shared" si="202"/>
        <v>14.800000000000001</v>
      </c>
      <c r="H130" s="19">
        <f t="shared" si="203"/>
        <v>9.1999999999999993</v>
      </c>
      <c r="I130" s="5">
        <f t="shared" si="211"/>
        <v>983.34752000000003</v>
      </c>
      <c r="J130" s="5">
        <f t="shared" si="212"/>
        <v>2.4142420004999998</v>
      </c>
      <c r="K130" s="23">
        <f t="shared" si="213"/>
        <v>12.385757999499999</v>
      </c>
      <c r="L130" s="5">
        <f t="shared" si="214"/>
        <v>79.393406527052804</v>
      </c>
      <c r="M130" s="24">
        <f t="shared" si="215"/>
        <v>430.72846343162797</v>
      </c>
      <c r="N130" s="16">
        <f t="shared" si="216"/>
        <v>0.163124459493243</v>
      </c>
      <c r="O130" s="17">
        <f t="shared" si="217"/>
        <v>0.178079916673719</v>
      </c>
    </row>
    <row r="131" ht="14.25">
      <c r="A131" s="13">
        <v>11.699999999999999</v>
      </c>
      <c r="B131" s="13">
        <v>2.7509999999999999</v>
      </c>
      <c r="C131" s="18">
        <v>34293</v>
      </c>
      <c r="G131" s="19">
        <f t="shared" si="202"/>
        <v>14.800000000000001</v>
      </c>
      <c r="H131" s="19">
        <f t="shared" si="203"/>
        <v>9.1999999999999993</v>
      </c>
      <c r="I131" s="5">
        <f t="shared" si="211"/>
        <v>983.34752000000003</v>
      </c>
      <c r="J131" s="5">
        <f t="shared" si="212"/>
        <v>2.4343555845</v>
      </c>
      <c r="K131" s="23">
        <f t="shared" si="213"/>
        <v>12.3656444155</v>
      </c>
      <c r="L131" s="5">
        <f t="shared" si="214"/>
        <v>79.522545445945397</v>
      </c>
      <c r="M131" s="24">
        <f t="shared" si="215"/>
        <v>431.23619607109202</v>
      </c>
      <c r="N131" s="16">
        <f t="shared" si="216"/>
        <v>0.164483485439189</v>
      </c>
      <c r="O131" s="17">
        <f t="shared" si="217"/>
        <v>0.179705165060873</v>
      </c>
    </row>
    <row r="132" ht="14.25">
      <c r="A132" s="13">
        <v>11.800000000000001</v>
      </c>
      <c r="B132" s="13">
        <v>2.7717000000000001</v>
      </c>
      <c r="C132" s="18">
        <v>34396</v>
      </c>
      <c r="G132" s="19">
        <f t="shared" si="202"/>
        <v>14.800000000000001</v>
      </c>
      <c r="H132" s="19">
        <f t="shared" si="203"/>
        <v>9.1999999999999993</v>
      </c>
      <c r="I132" s="5">
        <f t="shared" si="211"/>
        <v>983.34752000000003</v>
      </c>
      <c r="J132" s="5">
        <f t="shared" si="212"/>
        <v>2.4541045339999998</v>
      </c>
      <c r="K132" s="23">
        <f t="shared" si="213"/>
        <v>12.345895466</v>
      </c>
      <c r="L132" s="5">
        <f t="shared" si="214"/>
        <v>79.649752641117999</v>
      </c>
      <c r="M132" s="24">
        <f t="shared" si="215"/>
        <v>431.84063803662798</v>
      </c>
      <c r="N132" s="16">
        <f t="shared" si="216"/>
        <v>0.165817873918919</v>
      </c>
      <c r="O132" s="17">
        <f t="shared" si="217"/>
        <v>0.181303523868068</v>
      </c>
    </row>
    <row r="133" ht="14.25">
      <c r="A133" s="13">
        <v>11.9</v>
      </c>
      <c r="B133" s="13">
        <v>2.7924000000000002</v>
      </c>
      <c r="C133" s="18">
        <v>34504</v>
      </c>
      <c r="G133" s="19">
        <f t="shared" si="202"/>
        <v>14.800000000000001</v>
      </c>
      <c r="H133" s="19">
        <f t="shared" si="203"/>
        <v>9.1999999999999993</v>
      </c>
      <c r="I133" s="5">
        <f t="shared" si="211"/>
        <v>983.34752000000003</v>
      </c>
      <c r="J133" s="5">
        <f t="shared" si="212"/>
        <v>2.4738073159999998</v>
      </c>
      <c r="K133" s="23">
        <f t="shared" si="213"/>
        <v>12.326192684</v>
      </c>
      <c r="L133" s="5">
        <f t="shared" si="214"/>
        <v>79.777068654494798</v>
      </c>
      <c r="M133" s="24">
        <f t="shared" si="215"/>
        <v>432.50523718078398</v>
      </c>
      <c r="N133" s="16">
        <f t="shared" si="216"/>
        <v>0.16714914297297301</v>
      </c>
      <c r="O133" s="17">
        <f t="shared" si="217"/>
        <v>0.18290069603028</v>
      </c>
    </row>
    <row r="134" ht="14.25">
      <c r="A134" s="13">
        <v>12</v>
      </c>
      <c r="B134" s="13">
        <v>2.8130999999999999</v>
      </c>
      <c r="C134" s="18">
        <v>34603</v>
      </c>
      <c r="G134" s="19">
        <f t="shared" si="202"/>
        <v>14.800000000000001</v>
      </c>
      <c r="H134" s="19">
        <f t="shared" si="203"/>
        <v>9.1999999999999993</v>
      </c>
      <c r="I134" s="5">
        <f t="shared" si="211"/>
        <v>983.34752000000003</v>
      </c>
      <c r="J134" s="5">
        <f t="shared" si="212"/>
        <v>2.4935931994999998</v>
      </c>
      <c r="K134" s="23">
        <f t="shared" si="213"/>
        <v>12.3064068005</v>
      </c>
      <c r="L134" s="5">
        <f t="shared" si="214"/>
        <v>79.905331908908394</v>
      </c>
      <c r="M134" s="24">
        <f t="shared" si="215"/>
        <v>433.04995015160199</v>
      </c>
      <c r="N134" s="16">
        <f t="shared" si="216"/>
        <v>0.168486026993243</v>
      </c>
      <c r="O134" s="17">
        <f t="shared" si="217"/>
        <v>0.18450717591217</v>
      </c>
    </row>
    <row r="135" ht="14.25">
      <c r="A135" s="13">
        <v>12.1</v>
      </c>
      <c r="B135" s="13">
        <v>2.8338000000000001</v>
      </c>
      <c r="C135" s="18">
        <v>34707</v>
      </c>
      <c r="G135" s="19">
        <f t="shared" si="202"/>
        <v>14.800000000000001</v>
      </c>
      <c r="H135" s="19">
        <f t="shared" si="203"/>
        <v>9.1999999999999993</v>
      </c>
      <c r="I135" s="5">
        <f t="shared" si="211"/>
        <v>983.34752000000003</v>
      </c>
      <c r="J135" s="5">
        <f t="shared" si="212"/>
        <v>2.5133329154999999</v>
      </c>
      <c r="K135" s="23">
        <f t="shared" si="213"/>
        <v>12.286667084499999</v>
      </c>
      <c r="L135" s="5">
        <f t="shared" si="214"/>
        <v>80.033707533308402</v>
      </c>
      <c r="M135" s="24">
        <f t="shared" si="215"/>
        <v>433.65478208735601</v>
      </c>
      <c r="N135" s="16">
        <f t="shared" si="216"/>
        <v>0.169819791587838</v>
      </c>
      <c r="O135" s="17">
        <f t="shared" si="217"/>
        <v>0.18611248318944901</v>
      </c>
    </row>
    <row r="136" ht="14.25">
      <c r="A136" s="13">
        <v>12.199999999999999</v>
      </c>
      <c r="B136" s="13">
        <v>2.8546</v>
      </c>
      <c r="C136" s="18">
        <v>34816</v>
      </c>
      <c r="G136" s="19">
        <f t="shared" si="202"/>
        <v>14.800000000000001</v>
      </c>
      <c r="H136" s="19">
        <f t="shared" si="203"/>
        <v>9.1999999999999993</v>
      </c>
      <c r="I136" s="5">
        <f t="shared" si="211"/>
        <v>983.34752000000003</v>
      </c>
      <c r="J136" s="5">
        <f t="shared" si="212"/>
        <v>2.533126464</v>
      </c>
      <c r="K136" s="23">
        <f t="shared" si="213"/>
        <v>12.266873536</v>
      </c>
      <c r="L136" s="5">
        <f t="shared" si="214"/>
        <v>80.162848105846805</v>
      </c>
      <c r="M136" s="24">
        <f t="shared" si="215"/>
        <v>434.31590596717598</v>
      </c>
      <c r="N136" s="16">
        <f t="shared" si="216"/>
        <v>0.17115719351351399</v>
      </c>
      <c r="O136" s="17">
        <f t="shared" si="217"/>
        <v>0.187724760057669</v>
      </c>
    </row>
    <row r="137" ht="14.25">
      <c r="A137" s="13">
        <v>12.300000000000001</v>
      </c>
      <c r="B137" s="13">
        <v>2.8752</v>
      </c>
      <c r="C137" s="18">
        <v>34916</v>
      </c>
      <c r="G137" s="19">
        <f t="shared" si="202"/>
        <v>14.800000000000001</v>
      </c>
      <c r="H137" s="19">
        <f t="shared" si="203"/>
        <v>9.1999999999999993</v>
      </c>
      <c r="I137" s="5">
        <f t="shared" si="211"/>
        <v>983.34752000000003</v>
      </c>
      <c r="J137" s="5">
        <f t="shared" si="212"/>
        <v>2.552803114</v>
      </c>
      <c r="K137" s="23">
        <f t="shared" si="213"/>
        <v>12.247196885999999</v>
      </c>
      <c r="L137" s="5">
        <f t="shared" si="214"/>
        <v>80.291639724032095</v>
      </c>
      <c r="M137" s="24">
        <f t="shared" si="215"/>
        <v>434.86470222813603</v>
      </c>
      <c r="N137" s="16">
        <f t="shared" si="216"/>
        <v>0.172486696891892</v>
      </c>
      <c r="O137" s="17">
        <f t="shared" si="217"/>
        <v>0.18933009559656599</v>
      </c>
    </row>
    <row r="138" ht="14.25">
      <c r="A138" s="13">
        <v>12.4</v>
      </c>
      <c r="B138" s="13">
        <v>2.8965000000000001</v>
      </c>
      <c r="C138" s="18">
        <v>35025</v>
      </c>
      <c r="G138" s="19">
        <f t="shared" si="202"/>
        <v>14.800000000000001</v>
      </c>
      <c r="H138" s="19">
        <f t="shared" si="203"/>
        <v>9.1999999999999993</v>
      </c>
      <c r="I138" s="5">
        <f t="shared" si="211"/>
        <v>983.34752000000003</v>
      </c>
      <c r="J138" s="5">
        <f t="shared" si="212"/>
        <v>2.5730966624999998</v>
      </c>
      <c r="K138" s="23">
        <f t="shared" si="213"/>
        <v>12.2269033375</v>
      </c>
      <c r="L138" s="5">
        <f t="shared" si="214"/>
        <v>80.424903416392098</v>
      </c>
      <c r="M138" s="24">
        <f t="shared" si="215"/>
        <v>435.49943502774801</v>
      </c>
      <c r="N138" s="16">
        <f t="shared" si="216"/>
        <v>0.17385788260135099</v>
      </c>
      <c r="O138" s="17">
        <f t="shared" si="217"/>
        <v>0.19098846529887201</v>
      </c>
    </row>
    <row r="139" ht="14.25">
      <c r="A139" s="13">
        <v>12.5</v>
      </c>
      <c r="B139" s="13">
        <v>2.9171</v>
      </c>
      <c r="C139" s="18">
        <v>35127</v>
      </c>
      <c r="G139" s="19">
        <f t="shared" si="202"/>
        <v>14.800000000000001</v>
      </c>
      <c r="H139" s="19">
        <f t="shared" si="203"/>
        <v>9.1999999999999993</v>
      </c>
      <c r="I139" s="5">
        <f t="shared" si="211"/>
        <v>983.34752000000003</v>
      </c>
      <c r="J139" s="5">
        <f t="shared" si="212"/>
        <v>2.5927548455</v>
      </c>
      <c r="K139" s="23">
        <f t="shared" si="213"/>
        <v>12.207245154500001</v>
      </c>
      <c r="L139" s="5">
        <f t="shared" si="214"/>
        <v>80.554417278783404</v>
      </c>
      <c r="M139" s="24">
        <f t="shared" si="215"/>
        <v>436.06547209487201</v>
      </c>
      <c r="N139" s="16">
        <f t="shared" si="216"/>
        <v>0.175186138209459</v>
      </c>
      <c r="O139" s="17">
        <f t="shared" si="217"/>
        <v>0.19259754017601699</v>
      </c>
    </row>
    <row r="140" ht="14.25">
      <c r="A140" s="13">
        <v>12.6</v>
      </c>
      <c r="B140" s="13">
        <v>2.9378000000000002</v>
      </c>
      <c r="C140" s="18">
        <v>35237</v>
      </c>
      <c r="G140" s="19">
        <f t="shared" si="202"/>
        <v>14.800000000000001</v>
      </c>
      <c r="H140" s="19">
        <f t="shared" si="203"/>
        <v>9.1999999999999993</v>
      </c>
      <c r="I140" s="5">
        <f t="shared" si="211"/>
        <v>983.34752000000003</v>
      </c>
      <c r="J140" s="5">
        <f t="shared" si="212"/>
        <v>2.6124391605000001</v>
      </c>
      <c r="K140" s="23">
        <f t="shared" si="213"/>
        <v>12.1875608395</v>
      </c>
      <c r="L140" s="5">
        <f t="shared" si="214"/>
        <v>80.684521944125294</v>
      </c>
      <c r="M140" s="24">
        <f t="shared" si="215"/>
        <v>436.72564639351702</v>
      </c>
      <c r="N140" s="16">
        <f t="shared" si="216"/>
        <v>0.17651615949324301</v>
      </c>
      <c r="O140" s="17">
        <f t="shared" si="217"/>
        <v>0.19421135249958901</v>
      </c>
    </row>
    <row r="141" ht="14.25">
      <c r="A141" s="13">
        <v>12.699999999999999</v>
      </c>
      <c r="B141" s="13">
        <v>2.9584999999999999</v>
      </c>
      <c r="C141" s="18">
        <v>35344</v>
      </c>
      <c r="G141" s="19">
        <f t="shared" si="202"/>
        <v>14.800000000000001</v>
      </c>
      <c r="H141" s="19">
        <f t="shared" si="203"/>
        <v>9.1999999999999993</v>
      </c>
      <c r="I141" s="5">
        <f t="shared" si="211"/>
        <v>983.34752000000003</v>
      </c>
      <c r="J141" s="5">
        <f t="shared" si="212"/>
        <v>2.6321511759999998</v>
      </c>
      <c r="K141" s="23">
        <f t="shared" si="213"/>
        <v>12.167848824</v>
      </c>
      <c r="L141" s="5">
        <f t="shared" si="214"/>
        <v>80.815231535457102</v>
      </c>
      <c r="M141" s="24">
        <f t="shared" si="215"/>
        <v>437.34329938154099</v>
      </c>
      <c r="N141" s="16">
        <f t="shared" si="216"/>
        <v>0.17784805243243201</v>
      </c>
      <c r="O141" s="17">
        <f t="shared" si="217"/>
        <v>0.195830049953373</v>
      </c>
    </row>
    <row r="142" ht="14.25">
      <c r="A142" s="13">
        <v>12.800000000000001</v>
      </c>
      <c r="B142" s="13">
        <v>2.9792000000000001</v>
      </c>
      <c r="C142" s="18">
        <v>35453</v>
      </c>
      <c r="G142" s="19">
        <f t="shared" ref="G142:G205" si="218">$G$11</f>
        <v>14.800000000000001</v>
      </c>
      <c r="H142" s="19">
        <f t="shared" ref="H142:H205" si="219">$H$11</f>
        <v>9.1999999999999993</v>
      </c>
      <c r="I142" s="5">
        <f t="shared" si="211"/>
        <v>983.34752000000003</v>
      </c>
      <c r="J142" s="5">
        <f t="shared" si="212"/>
        <v>2.6518447245000001</v>
      </c>
      <c r="K142" s="23">
        <f t="shared" si="213"/>
        <v>12.148155275500001</v>
      </c>
      <c r="L142" s="5">
        <f t="shared" si="214"/>
        <v>80.946242264715096</v>
      </c>
      <c r="M142" s="24">
        <f t="shared" si="215"/>
        <v>437.98203607845699</v>
      </c>
      <c r="N142" s="16">
        <f t="shared" si="216"/>
        <v>0.17917869760135099</v>
      </c>
      <c r="O142" s="17">
        <f t="shared" si="217"/>
        <v>0.197449851687683</v>
      </c>
    </row>
    <row r="143" ht="14.25">
      <c r="A143" s="13">
        <v>12.9</v>
      </c>
      <c r="B143" s="13">
        <v>3</v>
      </c>
      <c r="C143" s="18">
        <v>35554</v>
      </c>
      <c r="G143" s="19">
        <f t="shared" si="218"/>
        <v>14.800000000000001</v>
      </c>
      <c r="H143" s="19">
        <f t="shared" si="219"/>
        <v>9.1999999999999993</v>
      </c>
      <c r="I143" s="5">
        <f t="shared" si="211"/>
        <v>983.34752000000003</v>
      </c>
      <c r="J143" s="5">
        <f t="shared" si="212"/>
        <v>2.671712141</v>
      </c>
      <c r="K143" s="23">
        <f t="shared" si="213"/>
        <v>12.128287859</v>
      </c>
      <c r="L143" s="5">
        <f t="shared" si="214"/>
        <v>81.0788407590681</v>
      </c>
      <c r="M143" s="24">
        <f t="shared" si="215"/>
        <v>438.511449684529</v>
      </c>
      <c r="N143" s="16">
        <f t="shared" si="216"/>
        <v>0.180521090608108</v>
      </c>
      <c r="O143" s="17">
        <f t="shared" si="217"/>
        <v>0.199086617075868</v>
      </c>
    </row>
    <row r="144" ht="14.25">
      <c r="A144" s="13">
        <v>13</v>
      </c>
      <c r="B144" s="13">
        <v>3.0207000000000002</v>
      </c>
      <c r="C144" s="18">
        <v>35660</v>
      </c>
      <c r="G144" s="19">
        <f t="shared" si="218"/>
        <v>14.800000000000001</v>
      </c>
      <c r="H144" s="19">
        <f t="shared" si="219"/>
        <v>9.1999999999999993</v>
      </c>
      <c r="I144" s="5">
        <f t="shared" si="211"/>
        <v>983.34752000000003</v>
      </c>
      <c r="J144" s="5">
        <f t="shared" si="212"/>
        <v>2.6914333899999998</v>
      </c>
      <c r="K144" s="23">
        <f t="shared" si="213"/>
        <v>12.10856661</v>
      </c>
      <c r="L144" s="5">
        <f t="shared" si="214"/>
        <v>81.2108940448732</v>
      </c>
      <c r="M144" s="24">
        <f t="shared" si="215"/>
        <v>439.10365006320501</v>
      </c>
      <c r="N144" s="16">
        <f t="shared" si="216"/>
        <v>0.18185360743243201</v>
      </c>
      <c r="O144" s="17">
        <f t="shared" si="217"/>
        <v>0.200713994372508</v>
      </c>
    </row>
    <row r="145" ht="14.25">
      <c r="A145" s="13">
        <v>13.1</v>
      </c>
      <c r="B145" s="13">
        <v>3.0413000000000001</v>
      </c>
      <c r="C145" s="18">
        <v>35764</v>
      </c>
      <c r="G145" s="19">
        <f t="shared" si="218"/>
        <v>14.800000000000001</v>
      </c>
      <c r="H145" s="19">
        <f t="shared" si="219"/>
        <v>9.1999999999999993</v>
      </c>
      <c r="I145" s="5">
        <f t="shared" si="211"/>
        <v>983.34752000000003</v>
      </c>
      <c r="J145" s="5">
        <f t="shared" si="212"/>
        <v>2.7110731060000002</v>
      </c>
      <c r="K145" s="23">
        <f t="shared" si="213"/>
        <v>12.088926894</v>
      </c>
      <c r="L145" s="5">
        <f t="shared" si="214"/>
        <v>81.342829568111398</v>
      </c>
      <c r="M145" s="24">
        <f t="shared" si="215"/>
        <v>439.66997693451901</v>
      </c>
      <c r="N145" s="16">
        <f t="shared" si="216"/>
        <v>0.18318061527026999</v>
      </c>
      <c r="O145" s="17">
        <f t="shared" si="217"/>
        <v>0.20233727988424099</v>
      </c>
    </row>
    <row r="146" ht="14.25">
      <c r="A146" s="13">
        <v>13.199999999999999</v>
      </c>
      <c r="B146" s="13">
        <v>3.0627</v>
      </c>
      <c r="C146" s="18">
        <v>35868</v>
      </c>
      <c r="G146" s="19">
        <f t="shared" si="218"/>
        <v>14.800000000000001</v>
      </c>
      <c r="H146" s="19">
        <f t="shared" si="219"/>
        <v>9.1999999999999993</v>
      </c>
      <c r="I146" s="5">
        <f t="shared" si="211"/>
        <v>983.34752000000003</v>
      </c>
      <c r="J146" s="5">
        <f t="shared" si="212"/>
        <v>2.731512822</v>
      </c>
      <c r="K146" s="23">
        <f t="shared" si="213"/>
        <v>12.068487178</v>
      </c>
      <c r="L146" s="5">
        <f t="shared" si="214"/>
        <v>81.480595330338701</v>
      </c>
      <c r="M146" s="24">
        <f t="shared" si="215"/>
        <v>440.20296924174301</v>
      </c>
      <c r="N146" s="16">
        <f t="shared" si="216"/>
        <v>0.18456167716216201</v>
      </c>
      <c r="O146" s="17">
        <f t="shared" si="217"/>
        <v>0.204029490881382</v>
      </c>
    </row>
    <row r="147" ht="14.25">
      <c r="A147" s="13">
        <v>13.300000000000001</v>
      </c>
      <c r="B147" s="13">
        <v>3.0834999999999999</v>
      </c>
      <c r="C147" s="18">
        <v>35974</v>
      </c>
      <c r="G147" s="19">
        <f t="shared" si="218"/>
        <v>14.800000000000001</v>
      </c>
      <c r="H147" s="19">
        <f t="shared" si="219"/>
        <v>9.1999999999999993</v>
      </c>
      <c r="I147" s="5">
        <f t="shared" si="211"/>
        <v>983.34752000000003</v>
      </c>
      <c r="J147" s="5">
        <f t="shared" si="212"/>
        <v>2.751334071</v>
      </c>
      <c r="K147" s="23">
        <f t="shared" si="213"/>
        <v>12.048665929</v>
      </c>
      <c r="L147" s="5">
        <f t="shared" si="214"/>
        <v>81.6146389811652</v>
      </c>
      <c r="M147" s="24">
        <f t="shared" si="215"/>
        <v>440.77876774412999</v>
      </c>
      <c r="N147" s="16">
        <f t="shared" si="216"/>
        <v>0.185900950743243</v>
      </c>
      <c r="O147" s="17">
        <f t="shared" si="217"/>
        <v>0.20567323824865899</v>
      </c>
    </row>
    <row r="148" ht="14.25">
      <c r="A148" s="13">
        <v>13.4</v>
      </c>
      <c r="B148" s="13">
        <v>3.1040999999999999</v>
      </c>
      <c r="C148" s="18">
        <v>36080</v>
      </c>
      <c r="G148" s="19">
        <f t="shared" si="218"/>
        <v>14.800000000000001</v>
      </c>
      <c r="H148" s="19">
        <f t="shared" si="219"/>
        <v>9.1999999999999993</v>
      </c>
      <c r="I148" s="5">
        <f t="shared" si="211"/>
        <v>983.34752000000003</v>
      </c>
      <c r="J148" s="5">
        <f t="shared" si="212"/>
        <v>2.7709553200000001</v>
      </c>
      <c r="K148" s="23">
        <f t="shared" si="213"/>
        <v>12.02904468</v>
      </c>
      <c r="L148" s="5">
        <f t="shared" si="214"/>
        <v>81.747765193270496</v>
      </c>
      <c r="M148" s="24">
        <f t="shared" si="215"/>
        <v>441.35763118047998</v>
      </c>
      <c r="N148" s="16">
        <f t="shared" si="216"/>
        <v>0.18722671081081099</v>
      </c>
      <c r="O148" s="17">
        <f t="shared" si="217"/>
        <v>0.20730306540806101</v>
      </c>
    </row>
    <row r="149" ht="14.25">
      <c r="A149" s="13">
        <v>13.5</v>
      </c>
      <c r="B149" s="13">
        <v>3.1246999999999998</v>
      </c>
      <c r="C149" s="18">
        <v>36180</v>
      </c>
      <c r="G149" s="19">
        <f t="shared" si="218"/>
        <v>14.800000000000001</v>
      </c>
      <c r="H149" s="19">
        <f t="shared" si="219"/>
        <v>9.1999999999999993</v>
      </c>
      <c r="I149" s="5">
        <f t="shared" si="211"/>
        <v>983.34752000000003</v>
      </c>
      <c r="J149" s="5">
        <f t="shared" si="212"/>
        <v>2.7906319700000002</v>
      </c>
      <c r="K149" s="23">
        <f t="shared" si="213"/>
        <v>12.009368029999999</v>
      </c>
      <c r="L149" s="5">
        <f t="shared" si="214"/>
        <v>81.881704144926601</v>
      </c>
      <c r="M149" s="24">
        <f t="shared" si="215"/>
        <v>441.85694933709698</v>
      </c>
      <c r="N149" s="16">
        <f t="shared" si="216"/>
        <v>0.188556214189189</v>
      </c>
      <c r="O149" s="17">
        <f t="shared" si="217"/>
        <v>0.208940166379078</v>
      </c>
    </row>
    <row r="150" ht="14.25">
      <c r="A150" s="13">
        <v>13.6</v>
      </c>
      <c r="B150" s="13">
        <v>3.1452</v>
      </c>
      <c r="C150" s="18">
        <v>36283</v>
      </c>
      <c r="G150" s="19">
        <f t="shared" si="218"/>
        <v>14.800000000000001</v>
      </c>
      <c r="H150" s="19">
        <f t="shared" si="219"/>
        <v>9.1999999999999993</v>
      </c>
      <c r="I150" s="5">
        <f t="shared" si="211"/>
        <v>983.34752000000003</v>
      </c>
      <c r="J150" s="5">
        <f t="shared" si="212"/>
        <v>2.8101809195</v>
      </c>
      <c r="K150" s="23">
        <f t="shared" si="213"/>
        <v>11.9898190805</v>
      </c>
      <c r="L150" s="5">
        <f t="shared" si="214"/>
        <v>82.015209186875595</v>
      </c>
      <c r="M150" s="24">
        <f t="shared" si="215"/>
        <v>442.39355553343103</v>
      </c>
      <c r="N150" s="16">
        <f t="shared" si="216"/>
        <v>0.18987708915540499</v>
      </c>
      <c r="O150" s="17">
        <f t="shared" si="217"/>
        <v>0.21056930104382199</v>
      </c>
    </row>
    <row r="151" ht="14.25">
      <c r="A151" s="13">
        <v>13.699999999999999</v>
      </c>
      <c r="B151" s="13">
        <v>3.1657999999999999</v>
      </c>
      <c r="C151" s="18">
        <v>36388</v>
      </c>
      <c r="G151" s="19">
        <f t="shared" si="218"/>
        <v>14.800000000000001</v>
      </c>
      <c r="H151" s="19">
        <f t="shared" si="219"/>
        <v>9.1999999999999993</v>
      </c>
      <c r="I151" s="5">
        <f t="shared" si="211"/>
        <v>983.34752000000003</v>
      </c>
      <c r="J151" s="5">
        <f t="shared" si="212"/>
        <v>2.8298114019999998</v>
      </c>
      <c r="K151" s="23">
        <f t="shared" si="213"/>
        <v>11.970188598</v>
      </c>
      <c r="L151" s="5">
        <f t="shared" si="214"/>
        <v>82.149709835340403</v>
      </c>
      <c r="M151" s="24">
        <f t="shared" si="215"/>
        <v>442.94739534607697</v>
      </c>
      <c r="N151" s="16">
        <f t="shared" si="216"/>
        <v>0.19120347310810801</v>
      </c>
      <c r="O151" s="17">
        <f t="shared" si="217"/>
        <v>0.21220790543458601</v>
      </c>
    </row>
    <row r="152" ht="14.25">
      <c r="A152" s="13">
        <v>13.800000000000001</v>
      </c>
      <c r="B152" s="13">
        <v>3.1865000000000001</v>
      </c>
      <c r="C152" s="18">
        <v>36490</v>
      </c>
      <c r="G152" s="19">
        <f t="shared" si="218"/>
        <v>14.800000000000001</v>
      </c>
      <c r="H152" s="19">
        <f t="shared" si="219"/>
        <v>9.1999999999999993</v>
      </c>
      <c r="I152" s="5">
        <f t="shared" si="211"/>
        <v>983.34752000000003</v>
      </c>
      <c r="J152" s="5">
        <f t="shared" si="212"/>
        <v>2.8495695849999998</v>
      </c>
      <c r="K152" s="23">
        <f t="shared" si="213"/>
        <v>11.950430415</v>
      </c>
      <c r="L152" s="5">
        <f t="shared" si="214"/>
        <v>82.285531637899595</v>
      </c>
      <c r="M152" s="24">
        <f t="shared" si="215"/>
        <v>443.45584544042998</v>
      </c>
      <c r="N152" s="16">
        <f t="shared" si="216"/>
        <v>0.192538485472973</v>
      </c>
      <c r="O152" s="17">
        <f t="shared" si="217"/>
        <v>0.21385988504955</v>
      </c>
    </row>
    <row r="153" ht="14.25">
      <c r="A153" s="13">
        <v>13.9</v>
      </c>
      <c r="B153" s="13">
        <v>3.2071999999999998</v>
      </c>
      <c r="C153" s="18">
        <v>36592</v>
      </c>
      <c r="G153" s="19">
        <f t="shared" si="218"/>
        <v>14.800000000000001</v>
      </c>
      <c r="H153" s="19">
        <f t="shared" si="219"/>
        <v>9.1999999999999993</v>
      </c>
      <c r="I153" s="5">
        <f t="shared" si="211"/>
        <v>983.34752000000003</v>
      </c>
      <c r="J153" s="5">
        <f t="shared" si="212"/>
        <v>2.8693277679999998</v>
      </c>
      <c r="K153" s="23">
        <f t="shared" si="213"/>
        <v>11.930672231999999</v>
      </c>
      <c r="L153" s="5">
        <f t="shared" si="214"/>
        <v>82.421803304804797</v>
      </c>
      <c r="M153" s="24">
        <f t="shared" si="215"/>
        <v>443.96019660815699</v>
      </c>
      <c r="N153" s="16">
        <f t="shared" si="216"/>
        <v>0.193873497837838</v>
      </c>
      <c r="O153" s="17">
        <f t="shared" si="217"/>
        <v>0.215514598217559</v>
      </c>
    </row>
    <row r="154" ht="14.25">
      <c r="A154" s="13">
        <v>14</v>
      </c>
      <c r="B154" s="13">
        <v>3.2286999999999999</v>
      </c>
      <c r="C154" s="18">
        <v>36694</v>
      </c>
      <c r="G154" s="19">
        <f t="shared" si="218"/>
        <v>14.800000000000001</v>
      </c>
      <c r="H154" s="19">
        <f t="shared" si="219"/>
        <v>9.1999999999999993</v>
      </c>
      <c r="I154" s="5">
        <f t="shared" si="211"/>
        <v>983.34752000000003</v>
      </c>
      <c r="J154" s="5">
        <f t="shared" si="212"/>
        <v>2.8898859510000001</v>
      </c>
      <c r="K154" s="23">
        <f t="shared" si="213"/>
        <v>11.910114049000001</v>
      </c>
      <c r="L154" s="5">
        <f t="shared" si="214"/>
        <v>82.564072514701394</v>
      </c>
      <c r="M154" s="24">
        <f t="shared" si="215"/>
        <v>444.43059653417998</v>
      </c>
      <c r="N154" s="16">
        <f t="shared" si="216"/>
        <v>0.195262564256757</v>
      </c>
      <c r="O154" s="17">
        <f t="shared" si="217"/>
        <v>0.217239221546106</v>
      </c>
    </row>
    <row r="155" ht="14.25">
      <c r="A155" s="13">
        <v>14.1</v>
      </c>
      <c r="B155" s="13">
        <v>3.2494999999999998</v>
      </c>
      <c r="C155" s="18">
        <v>36795</v>
      </c>
      <c r="G155" s="19">
        <f t="shared" si="218"/>
        <v>14.800000000000001</v>
      </c>
      <c r="H155" s="19">
        <f t="shared" si="219"/>
        <v>9.1999999999999993</v>
      </c>
      <c r="I155" s="5">
        <f t="shared" si="211"/>
        <v>983.34752000000003</v>
      </c>
      <c r="J155" s="5">
        <f t="shared" si="212"/>
        <v>2.9097533675</v>
      </c>
      <c r="K155" s="23">
        <f t="shared" si="213"/>
        <v>11.8902466325</v>
      </c>
      <c r="L155" s="5">
        <f t="shared" si="214"/>
        <v>82.702028847087504</v>
      </c>
      <c r="M155" s="24">
        <f t="shared" si="215"/>
        <v>444.91048784344099</v>
      </c>
      <c r="N155" s="16">
        <f t="shared" si="216"/>
        <v>0.19660495726351401</v>
      </c>
      <c r="O155" s="17">
        <f t="shared" si="217"/>
        <v>0.21890872743137299</v>
      </c>
    </row>
    <row r="156" ht="14.25">
      <c r="A156" s="13">
        <v>14.199999999999999</v>
      </c>
      <c r="B156" s="13">
        <v>3.2702</v>
      </c>
      <c r="C156" s="18">
        <v>36900</v>
      </c>
      <c r="G156" s="19">
        <f t="shared" si="218"/>
        <v>14.800000000000001</v>
      </c>
      <c r="H156" s="19">
        <f t="shared" si="219"/>
        <v>9.1999999999999993</v>
      </c>
      <c r="I156" s="5">
        <f t="shared" si="211"/>
        <v>983.34752000000003</v>
      </c>
      <c r="J156" s="5">
        <f t="shared" si="212"/>
        <v>2.92948385</v>
      </c>
      <c r="K156" s="23">
        <f t="shared" si="213"/>
        <v>11.87051615</v>
      </c>
      <c r="L156" s="5">
        <f t="shared" si="214"/>
        <v>82.839491356068805</v>
      </c>
      <c r="M156" s="24">
        <f t="shared" si="215"/>
        <v>445.43972199675699</v>
      </c>
      <c r="N156" s="16">
        <f t="shared" si="216"/>
        <v>0.19793809797297299</v>
      </c>
      <c r="O156" s="17">
        <f t="shared" si="217"/>
        <v>0.22056948952184499</v>
      </c>
    </row>
    <row r="157" ht="14.25">
      <c r="A157" s="13">
        <v>14.300000000000001</v>
      </c>
      <c r="B157" s="13">
        <v>3.2909000000000002</v>
      </c>
      <c r="C157" s="18">
        <v>37002</v>
      </c>
      <c r="G157" s="19">
        <f t="shared" si="218"/>
        <v>14.800000000000001</v>
      </c>
      <c r="H157" s="19">
        <f t="shared" si="219"/>
        <v>9.1999999999999993</v>
      </c>
      <c r="I157" s="5">
        <f t="shared" si="211"/>
        <v>983.34752000000003</v>
      </c>
      <c r="J157" s="5">
        <f t="shared" si="212"/>
        <v>2.949242033</v>
      </c>
      <c r="K157" s="23">
        <f t="shared" si="213"/>
        <v>11.850757967</v>
      </c>
      <c r="L157" s="5">
        <f t="shared" si="214"/>
        <v>82.977605545422605</v>
      </c>
      <c r="M157" s="24">
        <f t="shared" si="215"/>
        <v>445.92754583337302</v>
      </c>
      <c r="N157" s="16">
        <f t="shared" si="216"/>
        <v>0.19927311033783801</v>
      </c>
      <c r="O157" s="17">
        <f t="shared" si="217"/>
        <v>0.222235351774589</v>
      </c>
    </row>
    <row r="158" ht="14.25">
      <c r="A158" s="13">
        <v>14.4</v>
      </c>
      <c r="B158" s="13">
        <v>3.3115000000000001</v>
      </c>
      <c r="C158" s="18">
        <v>37099</v>
      </c>
      <c r="G158" s="19">
        <f t="shared" si="218"/>
        <v>14.800000000000001</v>
      </c>
      <c r="H158" s="19">
        <f t="shared" si="219"/>
        <v>9.1999999999999993</v>
      </c>
      <c r="I158" s="5">
        <f t="shared" si="211"/>
        <v>983.34752000000003</v>
      </c>
      <c r="J158" s="5">
        <f t="shared" si="212"/>
        <v>2.9689463835000001</v>
      </c>
      <c r="K158" s="23">
        <f t="shared" si="213"/>
        <v>11.8310536165</v>
      </c>
      <c r="L158" s="5">
        <f t="shared" si="214"/>
        <v>83.115802858723299</v>
      </c>
      <c r="M158" s="24">
        <f t="shared" si="215"/>
        <v>446.35314493754299</v>
      </c>
      <c r="N158" s="16">
        <f t="shared" si="216"/>
        <v>0.20060448537162201</v>
      </c>
      <c r="O158" s="17">
        <f t="shared" si="217"/>
        <v>0.223899443643374</v>
      </c>
    </row>
    <row r="159" ht="14.25">
      <c r="A159" s="13">
        <v>14.5</v>
      </c>
      <c r="B159" s="13">
        <v>3.3321999999999998</v>
      </c>
      <c r="C159" s="18">
        <v>37205</v>
      </c>
      <c r="G159" s="19">
        <f t="shared" si="218"/>
        <v>14.800000000000001</v>
      </c>
      <c r="H159" s="19">
        <f t="shared" si="219"/>
        <v>9.1999999999999993</v>
      </c>
      <c r="I159" s="5">
        <f t="shared" si="211"/>
        <v>983.34752000000003</v>
      </c>
      <c r="J159" s="5">
        <f t="shared" si="212"/>
        <v>2.9886676324999999</v>
      </c>
      <c r="K159" s="23">
        <f t="shared" si="213"/>
        <v>11.8113323675</v>
      </c>
      <c r="L159" s="5">
        <f t="shared" si="214"/>
        <v>83.254580381276398</v>
      </c>
      <c r="M159" s="24">
        <f t="shared" si="215"/>
        <v>446.882319622708</v>
      </c>
      <c r="N159" s="16">
        <f t="shared" si="216"/>
        <v>0.20193700219594601</v>
      </c>
      <c r="O159" s="17">
        <f t="shared" si="217"/>
        <v>0.22556774003168201</v>
      </c>
    </row>
    <row r="160" ht="14.25">
      <c r="A160" s="13">
        <v>14.6</v>
      </c>
      <c r="B160" s="13">
        <v>3.3527999999999998</v>
      </c>
      <c r="C160" s="18">
        <v>37307</v>
      </c>
      <c r="G160" s="19">
        <f t="shared" si="218"/>
        <v>14.800000000000001</v>
      </c>
      <c r="H160" s="19">
        <f t="shared" si="219"/>
        <v>9.1999999999999993</v>
      </c>
      <c r="I160" s="5">
        <f t="shared" si="211"/>
        <v>983.34752000000003</v>
      </c>
      <c r="J160" s="5">
        <f t="shared" si="212"/>
        <v>3.0083258155000001</v>
      </c>
      <c r="K160" s="23">
        <f t="shared" si="213"/>
        <v>11.7916741845</v>
      </c>
      <c r="L160" s="5">
        <f t="shared" si="214"/>
        <v>83.393376090105804</v>
      </c>
      <c r="M160" s="24">
        <f t="shared" si="215"/>
        <v>447.36167006466002</v>
      </c>
      <c r="N160" s="16">
        <f t="shared" si="216"/>
        <v>0.20326525780405399</v>
      </c>
      <c r="O160" s="17">
        <f t="shared" si="217"/>
        <v>0.22723347592021001</v>
      </c>
    </row>
    <row r="161" ht="14.25">
      <c r="A161" s="13">
        <v>14.699999999999999</v>
      </c>
      <c r="B161" s="13">
        <v>3.3734000000000002</v>
      </c>
      <c r="C161" s="18">
        <v>37411</v>
      </c>
      <c r="G161" s="19">
        <f t="shared" si="218"/>
        <v>14.800000000000001</v>
      </c>
      <c r="H161" s="19">
        <f t="shared" si="219"/>
        <v>9.1999999999999993</v>
      </c>
      <c r="I161" s="5">
        <f t="shared" si="211"/>
        <v>983.34752000000003</v>
      </c>
      <c r="J161" s="5">
        <f t="shared" si="212"/>
        <v>3.0279655315</v>
      </c>
      <c r="K161" s="23">
        <f t="shared" si="213"/>
        <v>11.772034468499999</v>
      </c>
      <c r="L161" s="5">
        <f t="shared" si="214"/>
        <v>83.532504311916</v>
      </c>
      <c r="M161" s="24">
        <f t="shared" si="215"/>
        <v>447.86158763186103</v>
      </c>
      <c r="N161" s="16">
        <f t="shared" si="216"/>
        <v>0.20459226564189201</v>
      </c>
      <c r="O161" s="17">
        <f t="shared" si="217"/>
        <v>0.22890042239599401</v>
      </c>
    </row>
    <row r="162" ht="14.25">
      <c r="A162" s="13">
        <v>14.800000000000001</v>
      </c>
      <c r="B162" s="13">
        <v>3.3946999999999998</v>
      </c>
      <c r="C162" s="18">
        <v>37513</v>
      </c>
      <c r="G162" s="19">
        <f t="shared" si="218"/>
        <v>14.800000000000001</v>
      </c>
      <c r="H162" s="19">
        <f t="shared" si="219"/>
        <v>9.1999999999999993</v>
      </c>
      <c r="I162" s="5">
        <f t="shared" si="211"/>
        <v>983.34752000000003</v>
      </c>
      <c r="J162" s="5">
        <f t="shared" si="212"/>
        <v>3.0483237144999999</v>
      </c>
      <c r="K162" s="23">
        <f t="shared" si="213"/>
        <v>11.7516762855</v>
      </c>
      <c r="L162" s="5">
        <f t="shared" si="214"/>
        <v>83.677213029882296</v>
      </c>
      <c r="M162" s="24">
        <f t="shared" si="215"/>
        <v>448.30603986061999</v>
      </c>
      <c r="N162" s="16">
        <f t="shared" si="216"/>
        <v>0.20596781854729701</v>
      </c>
      <c r="O162" s="17">
        <f t="shared" si="217"/>
        <v>0.23063128775949701</v>
      </c>
    </row>
    <row r="163" ht="14.25">
      <c r="A163" s="13">
        <v>14.9</v>
      </c>
      <c r="B163" s="13">
        <v>3.4155000000000002</v>
      </c>
      <c r="C163" s="18">
        <v>37616</v>
      </c>
      <c r="G163" s="19">
        <f t="shared" si="218"/>
        <v>14.800000000000001</v>
      </c>
      <c r="H163" s="19">
        <f t="shared" si="219"/>
        <v>9.1999999999999993</v>
      </c>
      <c r="I163" s="5">
        <f t="shared" si="211"/>
        <v>983.34752000000003</v>
      </c>
      <c r="J163" s="5">
        <f t="shared" si="212"/>
        <v>3.068172664</v>
      </c>
      <c r="K163" s="23">
        <f t="shared" si="213"/>
        <v>11.731827336</v>
      </c>
      <c r="L163" s="5">
        <f t="shared" si="214"/>
        <v>83.818785585304695</v>
      </c>
      <c r="M163" s="24">
        <f t="shared" si="215"/>
        <v>448.77767838472403</v>
      </c>
      <c r="N163" s="16">
        <f t="shared" si="216"/>
        <v>0.20730896378378399</v>
      </c>
      <c r="O163" s="17">
        <f t="shared" si="217"/>
        <v>0.23232174711741099</v>
      </c>
    </row>
    <row r="164" ht="14.25">
      <c r="A164" s="13">
        <v>15</v>
      </c>
      <c r="B164" s="13">
        <v>3.4363000000000001</v>
      </c>
      <c r="C164" s="18">
        <v>37716</v>
      </c>
      <c r="G164" s="19">
        <f t="shared" si="218"/>
        <v>14.800000000000001</v>
      </c>
      <c r="H164" s="19">
        <f t="shared" si="219"/>
        <v>9.1999999999999993</v>
      </c>
      <c r="I164" s="5">
        <f t="shared" ref="I164:I227" si="220">(3.14*POWER(H164,2)*0.25*G164)</f>
        <v>983.34752000000003</v>
      </c>
      <c r="J164" s="5">
        <f t="shared" ref="J164:J227" si="221">B164-C164/(2*10^5/1.8467)</f>
        <v>3.088049314</v>
      </c>
      <c r="K164" s="23">
        <f t="shared" ref="K164:K227" si="222">G164-J164</f>
        <v>11.711950686</v>
      </c>
      <c r="L164" s="5">
        <f t="shared" ref="L164:L227" si="223">I164/K164</f>
        <v>83.9610365825271</v>
      </c>
      <c r="M164" s="24">
        <f t="shared" ref="M164:M227" si="224">C164/L164</f>
        <v>449.208365393728</v>
      </c>
      <c r="N164" s="16">
        <f t="shared" ref="N164:N227" si="225">J164/G164</f>
        <v>0.208651980675676</v>
      </c>
      <c r="O164" s="17">
        <f t="shared" ref="O164:O227" si="226">LN(L164/(3.14*H164^2/4))</f>
        <v>0.23401743411325701</v>
      </c>
    </row>
    <row r="165" ht="14.25">
      <c r="A165" s="13">
        <v>15.1</v>
      </c>
      <c r="B165" s="13">
        <v>3.4571000000000001</v>
      </c>
      <c r="C165" s="18">
        <v>37819</v>
      </c>
      <c r="G165" s="19">
        <f t="shared" si="218"/>
        <v>14.800000000000001</v>
      </c>
      <c r="H165" s="19">
        <f t="shared" si="219"/>
        <v>9.1999999999999993</v>
      </c>
      <c r="I165" s="5">
        <f t="shared" si="220"/>
        <v>983.34752000000003</v>
      </c>
      <c r="J165" s="5">
        <f t="shared" si="221"/>
        <v>3.1078982635000001</v>
      </c>
      <c r="K165" s="23">
        <f t="shared" si="222"/>
        <v>11.6921017365</v>
      </c>
      <c r="L165" s="5">
        <f t="shared" si="223"/>
        <v>84.103571980580696</v>
      </c>
      <c r="M165" s="24">
        <f t="shared" si="224"/>
        <v>449.67174531816897</v>
      </c>
      <c r="N165" s="16">
        <f t="shared" si="225"/>
        <v>0.20999312591216199</v>
      </c>
      <c r="O165" s="17">
        <f t="shared" si="226"/>
        <v>0.23571363218191699</v>
      </c>
    </row>
    <row r="166" ht="14.25">
      <c r="A166" s="13">
        <v>15.199999999999999</v>
      </c>
      <c r="B166" s="13">
        <v>3.4777999999999998</v>
      </c>
      <c r="C166" s="18">
        <v>37923</v>
      </c>
      <c r="G166" s="19">
        <f t="shared" si="218"/>
        <v>14.800000000000001</v>
      </c>
      <c r="H166" s="19">
        <f t="shared" si="219"/>
        <v>9.1999999999999993</v>
      </c>
      <c r="I166" s="5">
        <f t="shared" si="220"/>
        <v>983.34752000000003</v>
      </c>
      <c r="J166" s="5">
        <f t="shared" si="221"/>
        <v>3.1276379795000002</v>
      </c>
      <c r="K166" s="23">
        <f t="shared" si="222"/>
        <v>11.6723620205</v>
      </c>
      <c r="L166" s="5">
        <f t="shared" si="223"/>
        <v>84.245803743317794</v>
      </c>
      <c r="M166" s="24">
        <f t="shared" si="224"/>
        <v>450.14704964468899</v>
      </c>
      <c r="N166" s="16">
        <f t="shared" si="225"/>
        <v>0.21132689050675699</v>
      </c>
      <c r="O166" s="17">
        <f t="shared" si="226"/>
        <v>0.23740335388081599</v>
      </c>
    </row>
    <row r="167" ht="14.25">
      <c r="A167" s="13">
        <v>15.300000000000001</v>
      </c>
      <c r="B167" s="13">
        <v>3.4986000000000002</v>
      </c>
      <c r="C167" s="18">
        <v>38025</v>
      </c>
      <c r="G167" s="19">
        <f t="shared" si="218"/>
        <v>14.800000000000001</v>
      </c>
      <c r="H167" s="19">
        <f t="shared" si="219"/>
        <v>9.1999999999999993</v>
      </c>
      <c r="I167" s="5">
        <f t="shared" si="220"/>
        <v>983.34752000000003</v>
      </c>
      <c r="J167" s="5">
        <f t="shared" si="221"/>
        <v>3.1474961625</v>
      </c>
      <c r="K167" s="23">
        <f t="shared" si="222"/>
        <v>11.652503837499999</v>
      </c>
      <c r="L167" s="5">
        <f t="shared" si="223"/>
        <v>84.389375340551098</v>
      </c>
      <c r="M167" s="24">
        <f t="shared" si="224"/>
        <v>450.58989768025998</v>
      </c>
      <c r="N167" s="16">
        <f t="shared" si="225"/>
        <v>0.212668659628378</v>
      </c>
      <c r="O167" s="17">
        <f t="shared" si="226"/>
        <v>0.23910610217689399</v>
      </c>
    </row>
    <row r="168" ht="14.25">
      <c r="A168" s="13">
        <v>15.4</v>
      </c>
      <c r="B168" s="13">
        <v>3.5194000000000001</v>
      </c>
      <c r="C168" s="18">
        <v>38126</v>
      </c>
      <c r="G168" s="19">
        <f t="shared" si="218"/>
        <v>14.800000000000001</v>
      </c>
      <c r="H168" s="19">
        <f t="shared" si="219"/>
        <v>9.1999999999999993</v>
      </c>
      <c r="I168" s="5">
        <f t="shared" si="220"/>
        <v>983.34752000000003</v>
      </c>
      <c r="J168" s="5">
        <f t="shared" si="221"/>
        <v>3.1673635789999999</v>
      </c>
      <c r="K168" s="23">
        <f t="shared" si="222"/>
        <v>11.632636421000001</v>
      </c>
      <c r="L168" s="5">
        <f t="shared" si="223"/>
        <v>84.533504221347101</v>
      </c>
      <c r="M168" s="24">
        <f t="shared" si="224"/>
        <v>451.01643840729503</v>
      </c>
      <c r="N168" s="16">
        <f t="shared" si="225"/>
        <v>0.21401105263513501</v>
      </c>
      <c r="O168" s="17">
        <f t="shared" si="226"/>
        <v>0.24081254852856199</v>
      </c>
    </row>
    <row r="169" ht="14.25">
      <c r="A169" s="13">
        <v>15.5</v>
      </c>
      <c r="B169" s="13">
        <v>3.5402</v>
      </c>
      <c r="C169" s="18">
        <v>38229</v>
      </c>
      <c r="G169" s="19">
        <f t="shared" si="218"/>
        <v>14.800000000000001</v>
      </c>
      <c r="H169" s="19">
        <f t="shared" si="219"/>
        <v>9.1999999999999993</v>
      </c>
      <c r="I169" s="5">
        <f t="shared" si="220"/>
        <v>983.34752000000003</v>
      </c>
      <c r="J169" s="5">
        <f t="shared" si="221"/>
        <v>3.1872125284999999</v>
      </c>
      <c r="K169" s="23">
        <f t="shared" si="222"/>
        <v>11.612787471500001</v>
      </c>
      <c r="L169" s="5">
        <f t="shared" si="223"/>
        <v>84.677991603077402</v>
      </c>
      <c r="M169" s="24">
        <f t="shared" si="224"/>
        <v>451.46323473513598</v>
      </c>
      <c r="N169" s="16">
        <f t="shared" si="225"/>
        <v>0.21535219787162199</v>
      </c>
      <c r="O169" s="17">
        <f t="shared" si="226"/>
        <v>0.24252032158668199</v>
      </c>
    </row>
    <row r="170" ht="14.25">
      <c r="A170" s="13">
        <v>15.6</v>
      </c>
      <c r="B170" s="13">
        <v>3.5615999999999999</v>
      </c>
      <c r="C170" s="18">
        <v>38335</v>
      </c>
      <c r="G170" s="19">
        <f t="shared" si="218"/>
        <v>14.800000000000001</v>
      </c>
      <c r="H170" s="19">
        <f t="shared" si="219"/>
        <v>9.1999999999999993</v>
      </c>
      <c r="I170" s="5">
        <f t="shared" si="220"/>
        <v>983.34752000000003</v>
      </c>
      <c r="J170" s="5">
        <f t="shared" si="221"/>
        <v>3.2076337774999999</v>
      </c>
      <c r="K170" s="23">
        <f t="shared" si="222"/>
        <v>11.592366222500001</v>
      </c>
      <c r="L170" s="5">
        <f t="shared" si="223"/>
        <v>84.827161351354604</v>
      </c>
      <c r="M170" s="24">
        <f t="shared" si="224"/>
        <v>451.91893008438899</v>
      </c>
      <c r="N170" s="16">
        <f t="shared" si="225"/>
        <v>0.21673201199324299</v>
      </c>
      <c r="O170" s="17">
        <f t="shared" si="226"/>
        <v>0.24428038355748999</v>
      </c>
    </row>
    <row r="171" ht="14.25">
      <c r="A171" s="13">
        <v>15.699999999999999</v>
      </c>
      <c r="B171" s="13">
        <v>3.5823</v>
      </c>
      <c r="C171" s="18">
        <v>38437</v>
      </c>
      <c r="G171" s="19">
        <f t="shared" si="218"/>
        <v>14.800000000000001</v>
      </c>
      <c r="H171" s="19">
        <f t="shared" si="219"/>
        <v>9.1999999999999993</v>
      </c>
      <c r="I171" s="5">
        <f t="shared" si="220"/>
        <v>983.34752000000003</v>
      </c>
      <c r="J171" s="5">
        <f t="shared" si="221"/>
        <v>3.2273919604999999</v>
      </c>
      <c r="K171" s="23">
        <f t="shared" si="222"/>
        <v>11.5726080395</v>
      </c>
      <c r="L171" s="5">
        <f t="shared" si="223"/>
        <v>84.971988737854602</v>
      </c>
      <c r="M171" s="24">
        <f t="shared" si="224"/>
        <v>452.34906903946001</v>
      </c>
      <c r="N171" s="16">
        <f t="shared" si="225"/>
        <v>0.21806702435810801</v>
      </c>
      <c r="O171" s="17">
        <f t="shared" si="226"/>
        <v>0.24598625100787999</v>
      </c>
    </row>
    <row r="172" ht="14.25">
      <c r="A172" s="13">
        <v>15.800000000000001</v>
      </c>
      <c r="B172" s="13">
        <v>3.6030000000000002</v>
      </c>
      <c r="C172" s="18">
        <v>38541</v>
      </c>
      <c r="G172" s="19">
        <f t="shared" si="218"/>
        <v>14.800000000000001</v>
      </c>
      <c r="H172" s="19">
        <f t="shared" si="219"/>
        <v>9.1999999999999993</v>
      </c>
      <c r="I172" s="5">
        <f t="shared" si="220"/>
        <v>983.34752000000003</v>
      </c>
      <c r="J172" s="5">
        <f t="shared" si="221"/>
        <v>3.2471316765</v>
      </c>
      <c r="K172" s="23">
        <f t="shared" si="222"/>
        <v>11.5528683235</v>
      </c>
      <c r="L172" s="5">
        <f t="shared" si="223"/>
        <v>85.1171754463561</v>
      </c>
      <c r="M172" s="24">
        <f t="shared" si="224"/>
        <v>452.79932984019098</v>
      </c>
      <c r="N172" s="16">
        <f t="shared" si="225"/>
        <v>0.21940078895270301</v>
      </c>
      <c r="O172" s="17">
        <f t="shared" si="226"/>
        <v>0.24769343493649501</v>
      </c>
    </row>
    <row r="173" ht="14.25">
      <c r="A173" s="13">
        <v>15.9</v>
      </c>
      <c r="B173" s="13">
        <v>3.6438000000000001</v>
      </c>
      <c r="C173" s="18">
        <v>38739</v>
      </c>
      <c r="G173" s="19">
        <f t="shared" si="218"/>
        <v>14.800000000000001</v>
      </c>
      <c r="H173" s="19">
        <f t="shared" si="219"/>
        <v>9.1999999999999993</v>
      </c>
      <c r="I173" s="5">
        <f t="shared" si="220"/>
        <v>983.34752000000003</v>
      </c>
      <c r="J173" s="5">
        <f t="shared" si="221"/>
        <v>3.2861034435000001</v>
      </c>
      <c r="K173" s="23">
        <f t="shared" si="222"/>
        <v>11.513896556500001</v>
      </c>
      <c r="L173" s="5">
        <f t="shared" si="223"/>
        <v>85.405276586827199</v>
      </c>
      <c r="M173" s="24">
        <f t="shared" si="224"/>
        <v>453.59024112071103</v>
      </c>
      <c r="N173" s="16">
        <f t="shared" si="225"/>
        <v>0.22203401645270299</v>
      </c>
      <c r="O173" s="17">
        <f t="shared" si="226"/>
        <v>0.25107247870653998</v>
      </c>
    </row>
    <row r="174" ht="14.25">
      <c r="A174" s="13">
        <v>16</v>
      </c>
      <c r="B174" s="13">
        <v>3.6644000000000001</v>
      </c>
      <c r="C174" s="18">
        <v>38841</v>
      </c>
      <c r="G174" s="19">
        <f t="shared" si="218"/>
        <v>14.800000000000001</v>
      </c>
      <c r="H174" s="19">
        <f t="shared" si="219"/>
        <v>9.1999999999999993</v>
      </c>
      <c r="I174" s="5">
        <f t="shared" si="220"/>
        <v>983.34752000000003</v>
      </c>
      <c r="J174" s="5">
        <f t="shared" si="221"/>
        <v>3.3057616264999998</v>
      </c>
      <c r="K174" s="23">
        <f t="shared" si="222"/>
        <v>11.4942383735</v>
      </c>
      <c r="L174" s="5">
        <f t="shared" si="223"/>
        <v>85.551342163488698</v>
      </c>
      <c r="M174" s="24">
        <f t="shared" si="224"/>
        <v>454.00807302093301</v>
      </c>
      <c r="N174" s="16">
        <f t="shared" si="225"/>
        <v>0.223362272060811</v>
      </c>
      <c r="O174" s="17">
        <f t="shared" si="226"/>
        <v>0.252781281948812</v>
      </c>
    </row>
    <row r="175" ht="14.25">
      <c r="A175" s="13">
        <v>16.100000000000001</v>
      </c>
      <c r="B175" s="13">
        <v>3.6850999999999998</v>
      </c>
      <c r="C175" s="18">
        <v>38937</v>
      </c>
      <c r="G175" s="19">
        <f t="shared" si="218"/>
        <v>14.800000000000001</v>
      </c>
      <c r="H175" s="19">
        <f t="shared" si="219"/>
        <v>9.1999999999999993</v>
      </c>
      <c r="I175" s="5">
        <f t="shared" si="220"/>
        <v>983.34752000000003</v>
      </c>
      <c r="J175" s="5">
        <f t="shared" si="221"/>
        <v>3.3255752104999998</v>
      </c>
      <c r="K175" s="23">
        <f t="shared" si="222"/>
        <v>11.4744247895</v>
      </c>
      <c r="L175" s="5">
        <f t="shared" si="223"/>
        <v>85.699068845685403</v>
      </c>
      <c r="M175" s="24">
        <f t="shared" si="224"/>
        <v>454.34566004575998</v>
      </c>
      <c r="N175" s="16">
        <f t="shared" si="225"/>
        <v>0.22470102773648601</v>
      </c>
      <c r="O175" s="17">
        <f t="shared" si="226"/>
        <v>0.25450655335656303</v>
      </c>
    </row>
    <row r="176" ht="14.25">
      <c r="A176" s="13">
        <v>16.199999999999999</v>
      </c>
      <c r="B176" s="13">
        <v>3.7058</v>
      </c>
      <c r="C176" s="18">
        <v>39037</v>
      </c>
      <c r="G176" s="19">
        <f t="shared" si="218"/>
        <v>14.800000000000001</v>
      </c>
      <c r="H176" s="19">
        <f t="shared" si="219"/>
        <v>9.1999999999999993</v>
      </c>
      <c r="I176" s="5">
        <f t="shared" si="220"/>
        <v>983.34752000000003</v>
      </c>
      <c r="J176" s="5">
        <f t="shared" si="221"/>
        <v>3.3453518605000001</v>
      </c>
      <c r="K176" s="23">
        <f t="shared" si="222"/>
        <v>11.4546481395</v>
      </c>
      <c r="L176" s="5">
        <f t="shared" si="223"/>
        <v>85.847029784270902</v>
      </c>
      <c r="M176" s="24">
        <f t="shared" si="224"/>
        <v>454.72743900514598</v>
      </c>
      <c r="N176" s="16">
        <f t="shared" si="225"/>
        <v>0.226037287871622</v>
      </c>
      <c r="O176" s="17">
        <f t="shared" si="226"/>
        <v>0.25623158209761998</v>
      </c>
    </row>
    <row r="177" ht="14.25">
      <c r="A177" s="13">
        <v>16.300000000000001</v>
      </c>
      <c r="B177" s="13">
        <v>3.7271000000000001</v>
      </c>
      <c r="C177" s="18">
        <v>39137</v>
      </c>
      <c r="G177" s="19">
        <f t="shared" si="218"/>
        <v>14.800000000000001</v>
      </c>
      <c r="H177" s="19">
        <f t="shared" si="219"/>
        <v>9.1999999999999993</v>
      </c>
      <c r="I177" s="5">
        <f t="shared" si="220"/>
        <v>983.34752000000003</v>
      </c>
      <c r="J177" s="5">
        <f t="shared" si="221"/>
        <v>3.3657285104999999</v>
      </c>
      <c r="K177" s="23">
        <f t="shared" si="222"/>
        <v>11.4342714895</v>
      </c>
      <c r="L177" s="5">
        <f t="shared" si="223"/>
        <v>86.000015034014197</v>
      </c>
      <c r="M177" s="24">
        <f t="shared" si="224"/>
        <v>455.08131579419802</v>
      </c>
      <c r="N177" s="16">
        <f t="shared" si="225"/>
        <v>0.227414088547297</v>
      </c>
      <c r="O177" s="17">
        <f t="shared" si="226"/>
        <v>0.25801206415735001</v>
      </c>
    </row>
    <row r="178" ht="14.25">
      <c r="A178" s="13">
        <v>16.399999999999999</v>
      </c>
      <c r="B178" s="13">
        <v>3.7479</v>
      </c>
      <c r="C178" s="18">
        <v>39240</v>
      </c>
      <c r="G178" s="19">
        <f t="shared" si="218"/>
        <v>14.800000000000001</v>
      </c>
      <c r="H178" s="19">
        <f t="shared" si="219"/>
        <v>9.1999999999999993</v>
      </c>
      <c r="I178" s="5">
        <f t="shared" si="220"/>
        <v>983.34752000000003</v>
      </c>
      <c r="J178" s="5">
        <f t="shared" si="221"/>
        <v>3.3855774599999999</v>
      </c>
      <c r="K178" s="23">
        <f t="shared" si="222"/>
        <v>11.41442254</v>
      </c>
      <c r="L178" s="5">
        <f t="shared" si="223"/>
        <v>86.149563550325695</v>
      </c>
      <c r="M178" s="24">
        <f t="shared" si="224"/>
        <v>455.48692741870099</v>
      </c>
      <c r="N178" s="16">
        <f t="shared" si="225"/>
        <v>0.22875523378378401</v>
      </c>
      <c r="O178" s="17">
        <f t="shared" si="226"/>
        <v>0.25974948989095797</v>
      </c>
    </row>
    <row r="179" ht="14.25">
      <c r="A179" s="13">
        <v>16.5</v>
      </c>
      <c r="B179" s="13">
        <v>3.7686000000000002</v>
      </c>
      <c r="C179" s="18">
        <v>39344</v>
      </c>
      <c r="G179" s="19">
        <f t="shared" si="218"/>
        <v>14.800000000000001</v>
      </c>
      <c r="H179" s="19">
        <f t="shared" si="219"/>
        <v>9.1999999999999993</v>
      </c>
      <c r="I179" s="5">
        <f t="shared" si="220"/>
        <v>983.34752000000003</v>
      </c>
      <c r="J179" s="5">
        <f t="shared" si="221"/>
        <v>3.4053171760000001</v>
      </c>
      <c r="K179" s="23">
        <f t="shared" si="222"/>
        <v>11.394682824</v>
      </c>
      <c r="L179" s="5">
        <f t="shared" si="223"/>
        <v>86.298805784117903</v>
      </c>
      <c r="M179" s="24">
        <f t="shared" si="224"/>
        <v>455.90433891312</v>
      </c>
      <c r="N179" s="16">
        <f t="shared" si="225"/>
        <v>0.23008899837837801</v>
      </c>
      <c r="O179" s="17">
        <f t="shared" si="226"/>
        <v>0.26148035312413997</v>
      </c>
    </row>
    <row r="180" ht="14.25">
      <c r="A180" s="13">
        <v>16.600000000000001</v>
      </c>
      <c r="B180" s="13">
        <v>3.7892999999999999</v>
      </c>
      <c r="C180" s="18">
        <v>39440</v>
      </c>
      <c r="G180" s="19">
        <f t="shared" si="218"/>
        <v>14.800000000000001</v>
      </c>
      <c r="H180" s="19">
        <f t="shared" si="219"/>
        <v>9.1999999999999993</v>
      </c>
      <c r="I180" s="5">
        <f t="shared" si="220"/>
        <v>983.34752000000003</v>
      </c>
      <c r="J180" s="5">
        <f t="shared" si="221"/>
        <v>3.4251307600000001</v>
      </c>
      <c r="K180" s="23">
        <f t="shared" si="222"/>
        <v>11.374869240000001</v>
      </c>
      <c r="L180" s="5">
        <f t="shared" si="223"/>
        <v>86.449127392342703</v>
      </c>
      <c r="M180" s="24">
        <f t="shared" si="224"/>
        <v>456.22207175099197</v>
      </c>
      <c r="N180" s="16">
        <f t="shared" si="225"/>
        <v>0.231427754054054</v>
      </c>
      <c r="O180" s="17">
        <f t="shared" si="226"/>
        <v>0.26322071138374298</v>
      </c>
    </row>
    <row r="181" ht="14.25">
      <c r="A181" s="13">
        <v>16.699999999999999</v>
      </c>
      <c r="B181" s="13">
        <v>3.8098999999999998</v>
      </c>
      <c r="C181" s="18">
        <v>39541</v>
      </c>
      <c r="G181" s="19">
        <f t="shared" si="218"/>
        <v>14.800000000000001</v>
      </c>
      <c r="H181" s="19">
        <f t="shared" si="219"/>
        <v>9.1999999999999993</v>
      </c>
      <c r="I181" s="5">
        <f t="shared" si="220"/>
        <v>983.34752000000003</v>
      </c>
      <c r="J181" s="5">
        <f t="shared" si="221"/>
        <v>3.4447981765</v>
      </c>
      <c r="K181" s="23">
        <f t="shared" si="222"/>
        <v>11.3552018235</v>
      </c>
      <c r="L181" s="5">
        <f t="shared" si="223"/>
        <v>86.598858856469406</v>
      </c>
      <c r="M181" s="24">
        <f t="shared" si="224"/>
        <v>456.59955018040199</v>
      </c>
      <c r="N181" s="16">
        <f t="shared" si="225"/>
        <v>0.232756633547297</v>
      </c>
      <c r="O181" s="17">
        <f t="shared" si="226"/>
        <v>0.26495123139428101</v>
      </c>
    </row>
    <row r="182" ht="14.25">
      <c r="A182" s="13">
        <v>16.800000000000001</v>
      </c>
      <c r="B182" s="13">
        <v>3.8304999999999998</v>
      </c>
      <c r="C182" s="18">
        <v>39641</v>
      </c>
      <c r="G182" s="19">
        <f t="shared" si="218"/>
        <v>14.800000000000001</v>
      </c>
      <c r="H182" s="19">
        <f t="shared" si="219"/>
        <v>9.1999999999999993</v>
      </c>
      <c r="I182" s="5">
        <f t="shared" si="220"/>
        <v>983.34752000000003</v>
      </c>
      <c r="J182" s="5">
        <f t="shared" si="221"/>
        <v>3.4644748265</v>
      </c>
      <c r="K182" s="23">
        <f t="shared" si="222"/>
        <v>11.335525173500001</v>
      </c>
      <c r="L182" s="5">
        <f t="shared" si="223"/>
        <v>86.749180558378796</v>
      </c>
      <c r="M182" s="24">
        <f t="shared" si="224"/>
        <v>456.96108879464498</v>
      </c>
      <c r="N182" s="16">
        <f t="shared" si="225"/>
        <v>0.23408613692567601</v>
      </c>
      <c r="O182" s="17">
        <f t="shared" si="226"/>
        <v>0.26668556585917003</v>
      </c>
    </row>
    <row r="183" ht="14.25">
      <c r="A183" s="13">
        <v>16.899999999999999</v>
      </c>
      <c r="B183" s="13">
        <v>3.8511000000000002</v>
      </c>
      <c r="C183" s="18">
        <v>39742</v>
      </c>
      <c r="G183" s="19">
        <f t="shared" si="218"/>
        <v>14.800000000000001</v>
      </c>
      <c r="H183" s="19">
        <f t="shared" si="219"/>
        <v>9.1999999999999993</v>
      </c>
      <c r="I183" s="5">
        <f t="shared" si="220"/>
        <v>983.34752000000003</v>
      </c>
      <c r="J183" s="5">
        <f t="shared" si="221"/>
        <v>3.484142243</v>
      </c>
      <c r="K183" s="23">
        <f t="shared" si="222"/>
        <v>11.315857757</v>
      </c>
      <c r="L183" s="5">
        <f t="shared" si="223"/>
        <v>86.899954127799106</v>
      </c>
      <c r="M183" s="24">
        <f t="shared" si="224"/>
        <v>457.33050608465902</v>
      </c>
      <c r="N183" s="16">
        <f t="shared" si="225"/>
        <v>0.23541501641891899</v>
      </c>
      <c r="O183" s="17">
        <f t="shared" si="226"/>
        <v>0.268422097487519</v>
      </c>
    </row>
    <row r="184" ht="14.25">
      <c r="A184" s="13">
        <v>17</v>
      </c>
      <c r="B184" s="13">
        <v>3.8717000000000001</v>
      </c>
      <c r="C184" s="18">
        <v>39836</v>
      </c>
      <c r="G184" s="19">
        <f t="shared" si="218"/>
        <v>14.800000000000001</v>
      </c>
      <c r="H184" s="19">
        <f t="shared" si="219"/>
        <v>9.1999999999999993</v>
      </c>
      <c r="I184" s="5">
        <f t="shared" si="220"/>
        <v>983.34752000000003</v>
      </c>
      <c r="J184" s="5">
        <f t="shared" si="221"/>
        <v>3.5038742940000001</v>
      </c>
      <c r="K184" s="23">
        <f t="shared" si="222"/>
        <v>11.296125706</v>
      </c>
      <c r="L184" s="5">
        <f t="shared" si="223"/>
        <v>87.051750803170506</v>
      </c>
      <c r="M184" s="24">
        <f t="shared" si="224"/>
        <v>457.61285249818502</v>
      </c>
      <c r="N184" s="16">
        <f t="shared" si="225"/>
        <v>0.23674826310810801</v>
      </c>
      <c r="O184" s="17">
        <f t="shared" si="226"/>
        <v>0.27016737171708</v>
      </c>
    </row>
    <row r="185" ht="14.25">
      <c r="A185" s="13">
        <v>17.100000000000001</v>
      </c>
      <c r="B185" s="13">
        <v>3.8929999999999998</v>
      </c>
      <c r="C185" s="18">
        <v>39942</v>
      </c>
      <c r="G185" s="19">
        <f t="shared" si="218"/>
        <v>14.800000000000001</v>
      </c>
      <c r="H185" s="19">
        <f t="shared" si="219"/>
        <v>9.1999999999999993</v>
      </c>
      <c r="I185" s="5">
        <f t="shared" si="220"/>
        <v>983.34752000000003</v>
      </c>
      <c r="J185" s="5">
        <f t="shared" si="221"/>
        <v>3.5241955429999998</v>
      </c>
      <c r="K185" s="23">
        <f t="shared" si="222"/>
        <v>11.275804457</v>
      </c>
      <c r="L185" s="5">
        <f t="shared" si="223"/>
        <v>87.2086354237492</v>
      </c>
      <c r="M185" s="24">
        <f t="shared" si="224"/>
        <v>458.00510242960098</v>
      </c>
      <c r="N185" s="16">
        <f t="shared" si="225"/>
        <v>0.23812132047297299</v>
      </c>
      <c r="O185" s="17">
        <f t="shared" si="226"/>
        <v>0.27196794919038503</v>
      </c>
    </row>
    <row r="186" ht="14.25">
      <c r="A186" s="13">
        <v>17.199999999999999</v>
      </c>
      <c r="B186" s="13">
        <v>3.9136000000000002</v>
      </c>
      <c r="C186" s="18">
        <v>40038</v>
      </c>
      <c r="G186" s="19">
        <f t="shared" si="218"/>
        <v>14.800000000000001</v>
      </c>
      <c r="H186" s="19">
        <f t="shared" si="219"/>
        <v>9.1999999999999993</v>
      </c>
      <c r="I186" s="5">
        <f t="shared" si="220"/>
        <v>983.34752000000003</v>
      </c>
      <c r="J186" s="5">
        <f t="shared" si="221"/>
        <v>3.543909127</v>
      </c>
      <c r="K186" s="23">
        <f t="shared" si="222"/>
        <v>11.256090873</v>
      </c>
      <c r="L186" s="5">
        <f t="shared" si="223"/>
        <v>87.361370043551901</v>
      </c>
      <c r="M186" s="24">
        <f t="shared" si="224"/>
        <v>458.30325211291898</v>
      </c>
      <c r="N186" s="16">
        <f t="shared" si="225"/>
        <v>0.23945331939189199</v>
      </c>
      <c r="O186" s="17">
        <f t="shared" si="226"/>
        <v>0.27371778769632699</v>
      </c>
    </row>
    <row r="187" ht="14.25">
      <c r="A187" s="13">
        <v>17.300000000000001</v>
      </c>
      <c r="B187" s="13">
        <v>3.9342000000000001</v>
      </c>
      <c r="C187" s="18">
        <v>40136</v>
      </c>
      <c r="G187" s="19">
        <f t="shared" si="218"/>
        <v>14.800000000000001</v>
      </c>
      <c r="H187" s="19">
        <f t="shared" si="219"/>
        <v>9.1999999999999993</v>
      </c>
      <c r="I187" s="5">
        <f t="shared" si="220"/>
        <v>983.34752000000003</v>
      </c>
      <c r="J187" s="5">
        <f t="shared" si="221"/>
        <v>3.563604244</v>
      </c>
      <c r="K187" s="23">
        <f t="shared" si="222"/>
        <v>11.236395756</v>
      </c>
      <c r="L187" s="5">
        <f t="shared" si="223"/>
        <v>87.5144967615539</v>
      </c>
      <c r="M187" s="24">
        <f t="shared" si="224"/>
        <v>458.62115975318301</v>
      </c>
      <c r="N187" s="16">
        <f t="shared" si="225"/>
        <v>0.24078407054054099</v>
      </c>
      <c r="O187" s="17">
        <f t="shared" si="226"/>
        <v>0.27546905000524602</v>
      </c>
    </row>
    <row r="188" ht="14.25">
      <c r="A188" s="13">
        <v>17.399999999999999</v>
      </c>
      <c r="B188" s="13">
        <v>3.9546999999999999</v>
      </c>
      <c r="C188" s="18">
        <v>40238</v>
      </c>
      <c r="G188" s="19">
        <f t="shared" si="218"/>
        <v>14.800000000000001</v>
      </c>
      <c r="H188" s="19">
        <f t="shared" si="219"/>
        <v>9.1999999999999993</v>
      </c>
      <c r="I188" s="5">
        <f t="shared" si="220"/>
        <v>983.34752000000003</v>
      </c>
      <c r="J188" s="5">
        <f t="shared" si="221"/>
        <v>3.583162427</v>
      </c>
      <c r="K188" s="23">
        <f t="shared" si="222"/>
        <v>11.216837572999999</v>
      </c>
      <c r="L188" s="5">
        <f t="shared" si="223"/>
        <v>87.667090978210396</v>
      </c>
      <c r="M188" s="24">
        <f t="shared" si="224"/>
        <v>458.986371636321</v>
      </c>
      <c r="N188" s="16">
        <f t="shared" si="225"/>
        <v>0.24210556939189201</v>
      </c>
      <c r="O188" s="17">
        <f t="shared" si="226"/>
        <v>0.27721117664331302</v>
      </c>
    </row>
    <row r="189" ht="14.25">
      <c r="A189" s="13">
        <v>17.5</v>
      </c>
      <c r="B189" s="13">
        <v>3.9754</v>
      </c>
      <c r="C189" s="18">
        <v>40340</v>
      </c>
      <c r="G189" s="19">
        <f t="shared" si="218"/>
        <v>14.800000000000001</v>
      </c>
      <c r="H189" s="19">
        <f t="shared" si="219"/>
        <v>9.1999999999999993</v>
      </c>
      <c r="I189" s="5">
        <f t="shared" si="220"/>
        <v>983.34752000000003</v>
      </c>
      <c r="J189" s="5">
        <f t="shared" si="221"/>
        <v>3.60292061</v>
      </c>
      <c r="K189" s="23">
        <f t="shared" si="222"/>
        <v>11.197079390000001</v>
      </c>
      <c r="L189" s="5">
        <f t="shared" si="223"/>
        <v>87.8217868918763</v>
      </c>
      <c r="M189" s="24">
        <f t="shared" si="224"/>
        <v>459.33932145636601</v>
      </c>
      <c r="N189" s="16">
        <f t="shared" si="225"/>
        <v>0.24344058175675701</v>
      </c>
      <c r="O189" s="17">
        <f t="shared" si="226"/>
        <v>0.27897420522510302</v>
      </c>
    </row>
    <row r="190" ht="14.25">
      <c r="A190" s="13">
        <v>17.600000000000001</v>
      </c>
      <c r="B190" s="13">
        <v>3.9962</v>
      </c>
      <c r="C190" s="18">
        <v>40433</v>
      </c>
      <c r="G190" s="19">
        <f t="shared" si="218"/>
        <v>14.800000000000001</v>
      </c>
      <c r="H190" s="19">
        <f t="shared" si="219"/>
        <v>9.1999999999999993</v>
      </c>
      <c r="I190" s="5">
        <f t="shared" si="220"/>
        <v>983.34752000000003</v>
      </c>
      <c r="J190" s="5">
        <f t="shared" si="221"/>
        <v>3.6228618945000002</v>
      </c>
      <c r="K190" s="23">
        <f t="shared" si="222"/>
        <v>11.177138105499999</v>
      </c>
      <c r="L190" s="5">
        <f t="shared" si="223"/>
        <v>87.978470939364897</v>
      </c>
      <c r="M190" s="24">
        <f t="shared" si="224"/>
        <v>459.57834420498801</v>
      </c>
      <c r="N190" s="16">
        <f t="shared" si="225"/>
        <v>0.244787965844595</v>
      </c>
      <c r="O190" s="17">
        <f t="shared" si="226"/>
        <v>0.28075672922033201</v>
      </c>
    </row>
    <row r="191" ht="14.25">
      <c r="A191" s="13">
        <v>17.699999999999999</v>
      </c>
      <c r="B191" s="13">
        <v>4.0168999999999997</v>
      </c>
      <c r="C191" s="18">
        <v>40532</v>
      </c>
      <c r="G191" s="19">
        <f t="shared" si="218"/>
        <v>14.800000000000001</v>
      </c>
      <c r="H191" s="19">
        <f t="shared" si="219"/>
        <v>9.1999999999999993</v>
      </c>
      <c r="I191" s="5">
        <f t="shared" si="220"/>
        <v>983.34752000000003</v>
      </c>
      <c r="J191" s="5">
        <f t="shared" si="221"/>
        <v>3.6426477780000002</v>
      </c>
      <c r="K191" s="23">
        <f t="shared" si="222"/>
        <v>11.157352222</v>
      </c>
      <c r="L191" s="5">
        <f t="shared" si="223"/>
        <v>88.134487505112702</v>
      </c>
      <c r="M191" s="24">
        <f t="shared" si="224"/>
        <v>459.88807727109901</v>
      </c>
      <c r="N191" s="16">
        <f t="shared" si="225"/>
        <v>0.24612484986486499</v>
      </c>
      <c r="O191" s="17">
        <f t="shared" si="226"/>
        <v>0.28252850805977398</v>
      </c>
    </row>
    <row r="192" ht="14.25">
      <c r="A192" s="13">
        <v>17.800000000000001</v>
      </c>
      <c r="B192" s="13">
        <v>4.0376000000000003</v>
      </c>
      <c r="C192" s="18">
        <v>40633</v>
      </c>
      <c r="G192" s="19">
        <f t="shared" si="218"/>
        <v>14.800000000000001</v>
      </c>
      <c r="H192" s="19">
        <f t="shared" si="219"/>
        <v>9.1999999999999993</v>
      </c>
      <c r="I192" s="5">
        <f t="shared" si="220"/>
        <v>983.34752000000003</v>
      </c>
      <c r="J192" s="5">
        <f t="shared" si="221"/>
        <v>3.6624151944999999</v>
      </c>
      <c r="K192" s="23">
        <f t="shared" si="222"/>
        <v>11.1375848055</v>
      </c>
      <c r="L192" s="5">
        <f t="shared" si="223"/>
        <v>88.290912004046007</v>
      </c>
      <c r="M192" s="24">
        <f t="shared" si="224"/>
        <v>460.21724181689302</v>
      </c>
      <c r="N192" s="16">
        <f t="shared" si="225"/>
        <v>0.24746048611486501</v>
      </c>
      <c r="O192" s="17">
        <f t="shared" si="226"/>
        <v>0.284301773591357</v>
      </c>
    </row>
    <row r="193" ht="14.25">
      <c r="A193" s="13">
        <v>17.899999999999999</v>
      </c>
      <c r="B193" s="13">
        <v>4.0590000000000002</v>
      </c>
      <c r="C193" s="18">
        <v>40734</v>
      </c>
      <c r="G193" s="19">
        <f t="shared" si="218"/>
        <v>14.800000000000001</v>
      </c>
      <c r="H193" s="19">
        <f t="shared" si="219"/>
        <v>9.1999999999999993</v>
      </c>
      <c r="I193" s="5">
        <f t="shared" si="220"/>
        <v>983.34752000000003</v>
      </c>
      <c r="J193" s="5">
        <f t="shared" si="221"/>
        <v>3.6828826110000001</v>
      </c>
      <c r="K193" s="23">
        <f t="shared" si="222"/>
        <v>11.117117389000001</v>
      </c>
      <c r="L193" s="5">
        <f t="shared" si="223"/>
        <v>88.453461953454607</v>
      </c>
      <c r="M193" s="24">
        <f t="shared" si="224"/>
        <v>460.51334905845499</v>
      </c>
      <c r="N193" s="16">
        <f t="shared" si="225"/>
        <v>0.248843419662162</v>
      </c>
      <c r="O193" s="17">
        <f t="shared" si="226"/>
        <v>0.286141153160831</v>
      </c>
    </row>
    <row r="194" ht="14.25">
      <c r="A194" s="13">
        <v>18</v>
      </c>
      <c r="B194" s="13">
        <v>4.0797999999999996</v>
      </c>
      <c r="C194" s="18">
        <v>40840</v>
      </c>
      <c r="G194" s="19">
        <f t="shared" si="218"/>
        <v>14.800000000000001</v>
      </c>
      <c r="H194" s="19">
        <f t="shared" si="219"/>
        <v>9.1999999999999993</v>
      </c>
      <c r="I194" s="5">
        <f t="shared" si="220"/>
        <v>983.34752000000003</v>
      </c>
      <c r="J194" s="5">
        <f t="shared" si="221"/>
        <v>3.7027038600000002</v>
      </c>
      <c r="K194" s="23">
        <f t="shared" si="222"/>
        <v>11.097296139999999</v>
      </c>
      <c r="L194" s="5">
        <f t="shared" si="223"/>
        <v>88.611451617979398</v>
      </c>
      <c r="M194" s="24">
        <f t="shared" si="224"/>
        <v>460.88851107043001</v>
      </c>
      <c r="N194" s="16">
        <f t="shared" si="225"/>
        <v>0.25018269324324299</v>
      </c>
      <c r="O194" s="17">
        <f t="shared" si="226"/>
        <v>0.28792569311587601</v>
      </c>
    </row>
    <row r="195" ht="14.25">
      <c r="A195" s="13">
        <v>18.100000000000001</v>
      </c>
      <c r="B195" s="13">
        <v>4.1005000000000003</v>
      </c>
      <c r="C195" s="18">
        <v>40936</v>
      </c>
      <c r="G195" s="19">
        <f t="shared" si="218"/>
        <v>14.800000000000001</v>
      </c>
      <c r="H195" s="19">
        <f t="shared" si="219"/>
        <v>9.1999999999999993</v>
      </c>
      <c r="I195" s="5">
        <f t="shared" si="220"/>
        <v>983.34752000000003</v>
      </c>
      <c r="J195" s="5">
        <f t="shared" si="221"/>
        <v>3.7225174440000002</v>
      </c>
      <c r="K195" s="23">
        <f t="shared" si="222"/>
        <v>11.077482556</v>
      </c>
      <c r="L195" s="5">
        <f t="shared" si="223"/>
        <v>88.769945249643399</v>
      </c>
      <c r="M195" s="24">
        <f t="shared" si="224"/>
        <v>461.147068243398</v>
      </c>
      <c r="N195" s="16">
        <f t="shared" si="225"/>
        <v>0.25152144891891898</v>
      </c>
      <c r="O195" s="17">
        <f t="shared" si="226"/>
        <v>0.28971273140334097</v>
      </c>
    </row>
    <row r="196" ht="14.25">
      <c r="A196" s="13">
        <v>18.199999999999999</v>
      </c>
      <c r="B196" s="13">
        <v>4.1211000000000002</v>
      </c>
      <c r="C196" s="18">
        <v>41037</v>
      </c>
      <c r="G196" s="19">
        <f t="shared" si="218"/>
        <v>14.800000000000001</v>
      </c>
      <c r="H196" s="19">
        <f t="shared" si="219"/>
        <v>9.1999999999999993</v>
      </c>
      <c r="I196" s="5">
        <f t="shared" si="220"/>
        <v>983.34752000000003</v>
      </c>
      <c r="J196" s="5">
        <f t="shared" si="221"/>
        <v>3.7421848605000001</v>
      </c>
      <c r="K196" s="23">
        <f t="shared" si="222"/>
        <v>11.057815139500001</v>
      </c>
      <c r="L196" s="5">
        <f t="shared" si="223"/>
        <v>88.927831365832006</v>
      </c>
      <c r="M196" s="24">
        <f t="shared" si="224"/>
        <v>461.46408126362201</v>
      </c>
      <c r="N196" s="16">
        <f t="shared" si="225"/>
        <v>0.25285032841216198</v>
      </c>
      <c r="O196" s="17">
        <f t="shared" si="226"/>
        <v>0.291489750348016</v>
      </c>
    </row>
    <row r="197" ht="14.25">
      <c r="A197" s="13">
        <v>18.300000000000001</v>
      </c>
      <c r="B197" s="13">
        <v>4.1417000000000002</v>
      </c>
      <c r="C197" s="18">
        <v>41138</v>
      </c>
      <c r="G197" s="19">
        <f t="shared" si="218"/>
        <v>14.800000000000001</v>
      </c>
      <c r="H197" s="19">
        <f t="shared" si="219"/>
        <v>9.1999999999999993</v>
      </c>
      <c r="I197" s="5">
        <f t="shared" si="220"/>
        <v>983.34752000000003</v>
      </c>
      <c r="J197" s="5">
        <f t="shared" si="221"/>
        <v>3.761852277</v>
      </c>
      <c r="K197" s="23">
        <f t="shared" si="222"/>
        <v>11.038147723</v>
      </c>
      <c r="L197" s="5">
        <f t="shared" si="223"/>
        <v>89.086280114825399</v>
      </c>
      <c r="M197" s="24">
        <f t="shared" si="224"/>
        <v>461.77705418810001</v>
      </c>
      <c r="N197" s="16">
        <f t="shared" si="225"/>
        <v>0.25417920790540499</v>
      </c>
      <c r="O197" s="17">
        <f t="shared" si="226"/>
        <v>0.29326993271131102</v>
      </c>
    </row>
    <row r="198" ht="14.25">
      <c r="A198" s="13">
        <v>18.399999999999999</v>
      </c>
      <c r="B198" s="13">
        <v>4.1623000000000001</v>
      </c>
      <c r="C198" s="18">
        <v>41237</v>
      </c>
      <c r="G198" s="19">
        <f t="shared" si="218"/>
        <v>14.800000000000001</v>
      </c>
      <c r="H198" s="19">
        <f t="shared" si="219"/>
        <v>9.1999999999999993</v>
      </c>
      <c r="I198" s="5">
        <f t="shared" si="220"/>
        <v>983.34752000000003</v>
      </c>
      <c r="J198" s="5">
        <f t="shared" si="221"/>
        <v>3.7815381604999998</v>
      </c>
      <c r="K198" s="23">
        <f t="shared" si="222"/>
        <v>11.0184618395</v>
      </c>
      <c r="L198" s="5">
        <f t="shared" si="223"/>
        <v>89.245444085017795</v>
      </c>
      <c r="M198" s="24">
        <f t="shared" si="224"/>
        <v>462.062802452038</v>
      </c>
      <c r="N198" s="16">
        <f t="shared" si="225"/>
        <v>0.25550933516891899</v>
      </c>
      <c r="O198" s="17">
        <f t="shared" si="226"/>
        <v>0.29505496578009599</v>
      </c>
    </row>
    <row r="199" ht="14.25">
      <c r="A199" s="13">
        <v>18.5</v>
      </c>
      <c r="B199" s="13">
        <v>4.1829000000000001</v>
      </c>
      <c r="C199" s="18">
        <v>41331</v>
      </c>
      <c r="G199" s="19">
        <f t="shared" si="218"/>
        <v>14.800000000000001</v>
      </c>
      <c r="H199" s="19">
        <f t="shared" si="219"/>
        <v>9.1999999999999993</v>
      </c>
      <c r="I199" s="5">
        <f t="shared" si="220"/>
        <v>983.34752000000003</v>
      </c>
      <c r="J199" s="5">
        <f t="shared" si="221"/>
        <v>3.8012702114999999</v>
      </c>
      <c r="K199" s="23">
        <f t="shared" si="222"/>
        <v>10.9987297885</v>
      </c>
      <c r="L199" s="5">
        <f t="shared" si="223"/>
        <v>89.405553087426895</v>
      </c>
      <c r="M199" s="24">
        <f t="shared" si="224"/>
        <v>462.28672126868599</v>
      </c>
      <c r="N199" s="16">
        <f t="shared" si="225"/>
        <v>0.25684258185810799</v>
      </c>
      <c r="O199" s="17">
        <f t="shared" si="226"/>
        <v>0.29684738841203501</v>
      </c>
    </row>
    <row r="200" ht="14.25">
      <c r="A200" s="13">
        <v>18.600000000000001</v>
      </c>
      <c r="B200" s="13">
        <v>4.2037000000000004</v>
      </c>
      <c r="C200" s="18">
        <v>41432</v>
      </c>
      <c r="G200" s="19">
        <f t="shared" si="218"/>
        <v>14.800000000000001</v>
      </c>
      <c r="H200" s="19">
        <f t="shared" si="219"/>
        <v>9.1999999999999993</v>
      </c>
      <c r="I200" s="5">
        <f t="shared" si="220"/>
        <v>983.34752000000003</v>
      </c>
      <c r="J200" s="5">
        <f t="shared" si="221"/>
        <v>3.8211376279999998</v>
      </c>
      <c r="K200" s="23">
        <f t="shared" si="222"/>
        <v>10.978862372</v>
      </c>
      <c r="L200" s="5">
        <f t="shared" si="223"/>
        <v>89.567341923138201</v>
      </c>
      <c r="M200" s="24">
        <f t="shared" si="224"/>
        <v>462.57931864891901</v>
      </c>
      <c r="N200" s="16">
        <f t="shared" si="225"/>
        <v>0.25818497486486502</v>
      </c>
      <c r="O200" s="17">
        <f t="shared" si="226"/>
        <v>0.29865535916394698</v>
      </c>
    </row>
    <row r="201" ht="14.25">
      <c r="A201" s="13">
        <v>18.699999999999999</v>
      </c>
      <c r="B201" s="13">
        <v>4.2251000000000003</v>
      </c>
      <c r="C201" s="18">
        <v>41534</v>
      </c>
      <c r="G201" s="19">
        <f t="shared" si="218"/>
        <v>14.800000000000001</v>
      </c>
      <c r="H201" s="19">
        <f t="shared" si="219"/>
        <v>9.1999999999999993</v>
      </c>
      <c r="I201" s="5">
        <f t="shared" si="220"/>
        <v>983.34752000000003</v>
      </c>
      <c r="J201" s="5">
        <f t="shared" si="221"/>
        <v>3.8415958109999999</v>
      </c>
      <c r="K201" s="23">
        <f t="shared" si="222"/>
        <v>10.958404188999999</v>
      </c>
      <c r="L201" s="5">
        <f t="shared" si="223"/>
        <v>89.734554688818704</v>
      </c>
      <c r="M201" s="24">
        <f t="shared" si="224"/>
        <v>462.854027013691</v>
      </c>
      <c r="N201" s="16">
        <f t="shared" si="225"/>
        <v>0.25956728452702699</v>
      </c>
      <c r="O201" s="17">
        <f t="shared" si="226"/>
        <v>0.30052051304480498</v>
      </c>
    </row>
    <row r="202" ht="14.25">
      <c r="A202" s="13">
        <v>18.800000000000001</v>
      </c>
      <c r="B202" s="13">
        <v>4.2458999999999998</v>
      </c>
      <c r="C202" s="18">
        <v>41636</v>
      </c>
      <c r="G202" s="19">
        <f t="shared" si="218"/>
        <v>14.800000000000001</v>
      </c>
      <c r="H202" s="19">
        <f t="shared" si="219"/>
        <v>9.1999999999999993</v>
      </c>
      <c r="I202" s="5">
        <f t="shared" si="220"/>
        <v>983.34752000000003</v>
      </c>
      <c r="J202" s="5">
        <f t="shared" si="221"/>
        <v>3.8614539940000001</v>
      </c>
      <c r="K202" s="23">
        <f t="shared" si="222"/>
        <v>10.938546005999999</v>
      </c>
      <c r="L202" s="5">
        <f t="shared" si="223"/>
        <v>89.897461642581703</v>
      </c>
      <c r="M202" s="24">
        <f t="shared" si="224"/>
        <v>463.14989588402699</v>
      </c>
      <c r="N202" s="16">
        <f t="shared" si="225"/>
        <v>0.26090905364864903</v>
      </c>
      <c r="O202" s="17">
        <f t="shared" si="226"/>
        <v>0.30233429882476998</v>
      </c>
    </row>
    <row r="203" ht="14.25">
      <c r="A203" s="13">
        <v>18.899999999999999</v>
      </c>
      <c r="B203" s="13">
        <v>4.2666000000000004</v>
      </c>
      <c r="C203" s="18">
        <v>41736</v>
      </c>
      <c r="G203" s="19">
        <f t="shared" si="218"/>
        <v>14.800000000000001</v>
      </c>
      <c r="H203" s="19">
        <f t="shared" si="219"/>
        <v>9.1999999999999993</v>
      </c>
      <c r="I203" s="5">
        <f t="shared" si="220"/>
        <v>983.34752000000003</v>
      </c>
      <c r="J203" s="5">
        <f t="shared" si="221"/>
        <v>3.881230644</v>
      </c>
      <c r="K203" s="23">
        <f t="shared" si="222"/>
        <v>10.918769356</v>
      </c>
      <c r="L203" s="5">
        <f t="shared" si="223"/>
        <v>90.060288658779896</v>
      </c>
      <c r="M203" s="24">
        <f t="shared" si="224"/>
        <v>463.42289838898103</v>
      </c>
      <c r="N203" s="16">
        <f t="shared" si="225"/>
        <v>0.26224531378378402</v>
      </c>
      <c r="O203" s="17">
        <f t="shared" si="226"/>
        <v>0.30414391314101602</v>
      </c>
    </row>
    <row r="204" ht="14.25">
      <c r="A204" s="13">
        <v>19</v>
      </c>
      <c r="B204" s="13">
        <v>4.2872000000000003</v>
      </c>
      <c r="C204" s="18">
        <v>41836</v>
      </c>
      <c r="G204" s="19">
        <f t="shared" si="218"/>
        <v>14.800000000000001</v>
      </c>
      <c r="H204" s="19">
        <f t="shared" si="219"/>
        <v>9.1999999999999993</v>
      </c>
      <c r="I204" s="5">
        <f t="shared" si="220"/>
        <v>983.34752000000003</v>
      </c>
      <c r="J204" s="5">
        <f t="shared" si="221"/>
        <v>3.900907294</v>
      </c>
      <c r="K204" s="23">
        <f t="shared" si="222"/>
        <v>10.899092705999999</v>
      </c>
      <c r="L204" s="5">
        <f t="shared" si="223"/>
        <v>90.222878777667702</v>
      </c>
      <c r="M204" s="24">
        <f t="shared" si="224"/>
        <v>463.69613302956799</v>
      </c>
      <c r="N204" s="16">
        <f t="shared" si="225"/>
        <v>0.26357481716216202</v>
      </c>
      <c r="O204" s="17">
        <f t="shared" si="226"/>
        <v>0.30594763298109601</v>
      </c>
    </row>
    <row r="205" ht="14.25">
      <c r="A205" s="13">
        <v>19.100000000000001</v>
      </c>
      <c r="B205" s="13">
        <v>4.3079000000000001</v>
      </c>
      <c r="C205" s="18">
        <v>41930</v>
      </c>
      <c r="G205" s="19">
        <f t="shared" si="218"/>
        <v>14.800000000000001</v>
      </c>
      <c r="H205" s="19">
        <f t="shared" si="219"/>
        <v>9.1999999999999993</v>
      </c>
      <c r="I205" s="5">
        <f t="shared" si="220"/>
        <v>983.34752000000003</v>
      </c>
      <c r="J205" s="5">
        <f t="shared" si="221"/>
        <v>3.9207393449999999</v>
      </c>
      <c r="K205" s="23">
        <f t="shared" si="222"/>
        <v>10.879260655</v>
      </c>
      <c r="L205" s="5">
        <f t="shared" si="223"/>
        <v>90.3873481097324</v>
      </c>
      <c r="M205" s="24">
        <f t="shared" si="224"/>
        <v>463.89235746905598</v>
      </c>
      <c r="N205" s="16">
        <f t="shared" si="225"/>
        <v>0.264914820608108</v>
      </c>
      <c r="O205" s="17">
        <f t="shared" si="226"/>
        <v>0.307768896154961</v>
      </c>
    </row>
    <row r="206" ht="14.25">
      <c r="A206" s="13">
        <v>19.199999999999999</v>
      </c>
      <c r="B206" s="13">
        <v>4.3285</v>
      </c>
      <c r="C206" s="18">
        <v>42028</v>
      </c>
      <c r="G206" s="19">
        <f t="shared" ref="G206:G269" si="227">$G$11</f>
        <v>14.800000000000001</v>
      </c>
      <c r="H206" s="19">
        <f t="shared" ref="H206:H269" si="228">$H$11</f>
        <v>9.1999999999999993</v>
      </c>
      <c r="I206" s="5">
        <f t="shared" si="220"/>
        <v>983.34752000000003</v>
      </c>
      <c r="J206" s="5">
        <f t="shared" si="221"/>
        <v>3.9404344619999998</v>
      </c>
      <c r="K206" s="23">
        <f t="shared" si="222"/>
        <v>10.859565538</v>
      </c>
      <c r="L206" s="5">
        <f t="shared" si="223"/>
        <v>90.551276343335402</v>
      </c>
      <c r="M206" s="24">
        <f t="shared" si="224"/>
        <v>464.134816174717</v>
      </c>
      <c r="N206" s="16">
        <f t="shared" si="225"/>
        <v>0.266245571756757</v>
      </c>
      <c r="O206" s="17">
        <f t="shared" si="226"/>
        <v>0.30958087277355401</v>
      </c>
    </row>
    <row r="207" ht="14.25">
      <c r="A207" s="13">
        <v>19.300000000000001</v>
      </c>
      <c r="B207" s="13">
        <v>4.3491999999999997</v>
      </c>
      <c r="C207" s="18">
        <v>42127</v>
      </c>
      <c r="G207" s="19">
        <f t="shared" si="227"/>
        <v>14.800000000000001</v>
      </c>
      <c r="H207" s="19">
        <f t="shared" si="228"/>
        <v>9.1999999999999993</v>
      </c>
      <c r="I207" s="5">
        <f t="shared" si="220"/>
        <v>983.34752000000003</v>
      </c>
      <c r="J207" s="5">
        <f t="shared" si="221"/>
        <v>3.9602203454999998</v>
      </c>
      <c r="K207" s="23">
        <f t="shared" si="222"/>
        <v>10.839779654499999</v>
      </c>
      <c r="L207" s="5">
        <f t="shared" si="223"/>
        <v>90.716559869533398</v>
      </c>
      <c r="M207" s="24">
        <f t="shared" si="224"/>
        <v>464.38048423117198</v>
      </c>
      <c r="N207" s="16">
        <f t="shared" si="225"/>
        <v>0.267582455777027</v>
      </c>
      <c r="O207" s="17">
        <f t="shared" si="226"/>
        <v>0.31140451204081299</v>
      </c>
    </row>
    <row r="208" ht="14.25">
      <c r="A208" s="13">
        <v>19.399999999999999</v>
      </c>
      <c r="B208" s="13">
        <v>4.3697999999999997</v>
      </c>
      <c r="C208" s="18">
        <v>42221</v>
      </c>
      <c r="G208" s="19">
        <f t="shared" si="227"/>
        <v>14.800000000000001</v>
      </c>
      <c r="H208" s="19">
        <f t="shared" si="228"/>
        <v>9.1999999999999993</v>
      </c>
      <c r="I208" s="5">
        <f t="shared" si="220"/>
        <v>983.34752000000003</v>
      </c>
      <c r="J208" s="5">
        <f t="shared" si="221"/>
        <v>3.9799523964999999</v>
      </c>
      <c r="K208" s="23">
        <f t="shared" si="222"/>
        <v>10.820047603500001</v>
      </c>
      <c r="L208" s="5">
        <f t="shared" si="223"/>
        <v>90.881995720787103</v>
      </c>
      <c r="M208" s="24">
        <f t="shared" si="224"/>
        <v>464.56946356805099</v>
      </c>
      <c r="N208" s="16">
        <f t="shared" si="225"/>
        <v>0.26891570246621599</v>
      </c>
      <c r="O208" s="17">
        <f t="shared" si="226"/>
        <v>0.31322650777730898</v>
      </c>
    </row>
    <row r="209" ht="14.25">
      <c r="A209" s="13">
        <v>19.5</v>
      </c>
      <c r="B209" s="13">
        <v>4.3905000000000003</v>
      </c>
      <c r="C209" s="18">
        <v>42319</v>
      </c>
      <c r="G209" s="19">
        <f t="shared" si="227"/>
        <v>14.800000000000001</v>
      </c>
      <c r="H209" s="19">
        <f t="shared" si="228"/>
        <v>9.1999999999999993</v>
      </c>
      <c r="I209" s="5">
        <f t="shared" si="220"/>
        <v>983.34752000000003</v>
      </c>
      <c r="J209" s="5">
        <f t="shared" si="221"/>
        <v>3.9997475135</v>
      </c>
      <c r="K209" s="23">
        <f t="shared" si="222"/>
        <v>10.8002524865</v>
      </c>
      <c r="L209" s="5">
        <f t="shared" si="223"/>
        <v>91.048567728315206</v>
      </c>
      <c r="M209" s="24">
        <f t="shared" si="224"/>
        <v>464.79588922560498</v>
      </c>
      <c r="N209" s="16">
        <f t="shared" si="225"/>
        <v>0.27025321037162198</v>
      </c>
      <c r="O209" s="17">
        <f t="shared" si="226"/>
        <v>0.31505766853353601</v>
      </c>
    </row>
    <row r="210" ht="14.25">
      <c r="A210" s="13">
        <v>19.600000000000001</v>
      </c>
      <c r="B210" s="13">
        <v>4.4116999999999997</v>
      </c>
      <c r="C210" s="18">
        <v>42420</v>
      </c>
      <c r="G210" s="19">
        <f t="shared" si="227"/>
        <v>14.800000000000001</v>
      </c>
      <c r="H210" s="19">
        <f t="shared" si="228"/>
        <v>9.1999999999999993</v>
      </c>
      <c r="I210" s="5">
        <f t="shared" si="220"/>
        <v>983.34752000000003</v>
      </c>
      <c r="J210" s="5">
        <f t="shared" si="221"/>
        <v>4.0200149300000003</v>
      </c>
      <c r="K210" s="23">
        <f t="shared" si="222"/>
        <v>10.77998507</v>
      </c>
      <c r="L210" s="5">
        <f t="shared" si="223"/>
        <v>91.219747858147997</v>
      </c>
      <c r="M210" s="24">
        <f t="shared" si="224"/>
        <v>465.03088416738001</v>
      </c>
      <c r="N210" s="16">
        <f t="shared" si="225"/>
        <v>0.27162263040540502</v>
      </c>
      <c r="O210" s="17">
        <f t="shared" si="226"/>
        <v>0.31693600026234803</v>
      </c>
    </row>
    <row r="211" ht="14.25">
      <c r="A211" s="13">
        <v>19.699999999999999</v>
      </c>
      <c r="B211" s="13">
        <v>4.4322999999999997</v>
      </c>
      <c r="C211" s="18">
        <v>42520</v>
      </c>
      <c r="G211" s="19">
        <f t="shared" si="227"/>
        <v>14.800000000000001</v>
      </c>
      <c r="H211" s="19">
        <f t="shared" si="228"/>
        <v>9.1999999999999993</v>
      </c>
      <c r="I211" s="5">
        <f t="shared" si="220"/>
        <v>983.34752000000003</v>
      </c>
      <c r="J211" s="5">
        <f t="shared" si="221"/>
        <v>4.0396915800000004</v>
      </c>
      <c r="K211" s="23">
        <f t="shared" si="222"/>
        <v>10.760308419999999</v>
      </c>
      <c r="L211" s="5">
        <f t="shared" si="223"/>
        <v>91.386555256378003</v>
      </c>
      <c r="M211" s="24">
        <f t="shared" si="224"/>
        <v>465.27631860850198</v>
      </c>
      <c r="N211" s="16">
        <f t="shared" si="225"/>
        <v>0.27295213378378402</v>
      </c>
      <c r="O211" s="17">
        <f t="shared" si="226"/>
        <v>0.31876296287845002</v>
      </c>
    </row>
    <row r="212" ht="14.25">
      <c r="A212" s="13">
        <v>19.800000000000001</v>
      </c>
      <c r="B212" s="13">
        <v>4.4531000000000001</v>
      </c>
      <c r="C212" s="18">
        <v>42619</v>
      </c>
      <c r="G212" s="19">
        <f t="shared" si="227"/>
        <v>14.800000000000001</v>
      </c>
      <c r="H212" s="19">
        <f t="shared" si="228"/>
        <v>9.1999999999999993</v>
      </c>
      <c r="I212" s="5">
        <f t="shared" si="220"/>
        <v>983.34752000000003</v>
      </c>
      <c r="J212" s="5">
        <f t="shared" si="221"/>
        <v>4.0595774635000001</v>
      </c>
      <c r="K212" s="23">
        <f t="shared" si="222"/>
        <v>10.740422536500001</v>
      </c>
      <c r="L212" s="5">
        <f t="shared" si="223"/>
        <v>91.555757388334996</v>
      </c>
      <c r="M212" s="24">
        <f t="shared" si="224"/>
        <v>465.49776022528999</v>
      </c>
      <c r="N212" s="16">
        <f t="shared" si="225"/>
        <v>0.274295774560811</v>
      </c>
      <c r="O212" s="17">
        <f t="shared" si="226"/>
        <v>0.320612750144804</v>
      </c>
    </row>
    <row r="213" ht="14.25">
      <c r="A213" s="13">
        <v>19.899999999999999</v>
      </c>
      <c r="B213" s="13">
        <v>4.4737</v>
      </c>
      <c r="C213" s="18">
        <v>42717</v>
      </c>
      <c r="G213" s="19">
        <f t="shared" si="227"/>
        <v>14.800000000000001</v>
      </c>
      <c r="H213" s="19">
        <f t="shared" si="228"/>
        <v>9.1999999999999993</v>
      </c>
      <c r="I213" s="5">
        <f t="shared" si="220"/>
        <v>983.34752000000003</v>
      </c>
      <c r="J213" s="5">
        <f t="shared" si="221"/>
        <v>4.0792725804999996</v>
      </c>
      <c r="K213" s="23">
        <f t="shared" si="222"/>
        <v>10.720727419499999</v>
      </c>
      <c r="L213" s="5">
        <f t="shared" si="223"/>
        <v>91.723955056574098</v>
      </c>
      <c r="M213" s="24">
        <f t="shared" si="224"/>
        <v>465.71258264706</v>
      </c>
      <c r="N213" s="16">
        <f t="shared" si="225"/>
        <v>0.275626525709459</v>
      </c>
      <c r="O213" s="17">
        <f t="shared" si="226"/>
        <v>0.32244817113290603</v>
      </c>
    </row>
    <row r="214" ht="14.25">
      <c r="A214" s="13">
        <v>20</v>
      </c>
      <c r="B214" s="13">
        <v>4.4943999999999997</v>
      </c>
      <c r="C214" s="18">
        <v>42811</v>
      </c>
      <c r="G214" s="19">
        <f t="shared" si="227"/>
        <v>14.800000000000001</v>
      </c>
      <c r="H214" s="19">
        <f t="shared" si="228"/>
        <v>9.1999999999999993</v>
      </c>
      <c r="I214" s="5">
        <f t="shared" si="220"/>
        <v>983.34752000000003</v>
      </c>
      <c r="J214" s="5">
        <f t="shared" si="221"/>
        <v>4.0991046315000004</v>
      </c>
      <c r="K214" s="23">
        <f t="shared" si="222"/>
        <v>10.700895368499999</v>
      </c>
      <c r="L214" s="5">
        <f t="shared" si="223"/>
        <v>91.893947762040497</v>
      </c>
      <c r="M214" s="24">
        <f t="shared" si="224"/>
        <v>465.873988903591</v>
      </c>
      <c r="N214" s="16">
        <f t="shared" si="225"/>
        <v>0.27696652915540498</v>
      </c>
      <c r="O214" s="17">
        <f t="shared" si="226"/>
        <v>0.32429976350406098</v>
      </c>
    </row>
    <row r="215" ht="14.25">
      <c r="A215" s="13">
        <v>20.100000000000001</v>
      </c>
      <c r="B215" s="13">
        <v>4.5151000000000003</v>
      </c>
      <c r="C215" s="18">
        <v>42909</v>
      </c>
      <c r="G215" s="19">
        <f t="shared" si="227"/>
        <v>14.800000000000001</v>
      </c>
      <c r="H215" s="19">
        <f t="shared" si="228"/>
        <v>9.1999999999999993</v>
      </c>
      <c r="I215" s="5">
        <f t="shared" si="220"/>
        <v>983.34752000000003</v>
      </c>
      <c r="J215" s="5">
        <f t="shared" si="221"/>
        <v>4.1188997484999996</v>
      </c>
      <c r="K215" s="23">
        <f t="shared" si="222"/>
        <v>10.6811002515</v>
      </c>
      <c r="L215" s="5">
        <f t="shared" si="223"/>
        <v>92.064253386434004</v>
      </c>
      <c r="M215" s="24">
        <f t="shared" si="224"/>
        <v>466.076663000699</v>
      </c>
      <c r="N215" s="16">
        <f t="shared" si="225"/>
        <v>0.27830403706081103</v>
      </c>
      <c r="O215" s="17">
        <f t="shared" si="226"/>
        <v>0.32615133274082603</v>
      </c>
    </row>
    <row r="216" ht="14.25">
      <c r="A216" s="13">
        <v>20.199999999999999</v>
      </c>
      <c r="B216" s="13">
        <v>4.5358000000000001</v>
      </c>
      <c r="C216" s="18">
        <v>43009</v>
      </c>
      <c r="G216" s="19">
        <f t="shared" si="227"/>
        <v>14.800000000000001</v>
      </c>
      <c r="H216" s="19">
        <f t="shared" si="228"/>
        <v>9.1999999999999993</v>
      </c>
      <c r="I216" s="5">
        <f t="shared" si="220"/>
        <v>983.34752000000003</v>
      </c>
      <c r="J216" s="5">
        <f t="shared" si="221"/>
        <v>4.1386763985000004</v>
      </c>
      <c r="K216" s="23">
        <f t="shared" si="222"/>
        <v>10.661323601499999</v>
      </c>
      <c r="L216" s="5">
        <f t="shared" si="223"/>
        <v>92.235031667329494</v>
      </c>
      <c r="M216" s="24">
        <f t="shared" si="224"/>
        <v>466.29788294672602</v>
      </c>
      <c r="N216" s="16">
        <f t="shared" si="225"/>
        <v>0.27964029719594602</v>
      </c>
      <c r="O216" s="17">
        <f t="shared" si="226"/>
        <v>0.32800460449633401</v>
      </c>
    </row>
    <row r="217" ht="14.25">
      <c r="A217" s="13">
        <v>20.300000000000001</v>
      </c>
      <c r="B217" s="13">
        <v>4.5566000000000004</v>
      </c>
      <c r="C217" s="18">
        <v>43109</v>
      </c>
      <c r="G217" s="19">
        <f t="shared" si="227"/>
        <v>14.800000000000001</v>
      </c>
      <c r="H217" s="19">
        <f t="shared" si="228"/>
        <v>9.1999999999999993</v>
      </c>
      <c r="I217" s="5">
        <f t="shared" si="220"/>
        <v>983.34752000000003</v>
      </c>
      <c r="J217" s="5">
        <f t="shared" si="221"/>
        <v>4.1585530485</v>
      </c>
      <c r="K217" s="23">
        <f t="shared" si="222"/>
        <v>10.641446951500001</v>
      </c>
      <c r="L217" s="5">
        <f t="shared" si="223"/>
        <v>92.407313073283603</v>
      </c>
      <c r="M217" s="24">
        <f t="shared" si="224"/>
        <v>466.510696678437</v>
      </c>
      <c r="N217" s="16">
        <f t="shared" si="225"/>
        <v>0.280983314087838</v>
      </c>
      <c r="O217" s="17">
        <f t="shared" si="226"/>
        <v>0.32987071442027099</v>
      </c>
    </row>
    <row r="218" ht="14.25">
      <c r="A218" s="13">
        <v>20.399999999999999</v>
      </c>
      <c r="B218" s="13">
        <v>4.5777000000000001</v>
      </c>
      <c r="C218" s="18">
        <v>43210</v>
      </c>
      <c r="G218" s="19">
        <f t="shared" si="227"/>
        <v>14.800000000000001</v>
      </c>
      <c r="H218" s="19">
        <f t="shared" si="228"/>
        <v>9.1999999999999993</v>
      </c>
      <c r="I218" s="5">
        <f t="shared" si="220"/>
        <v>983.34752000000003</v>
      </c>
      <c r="J218" s="5">
        <f t="shared" si="221"/>
        <v>4.1787204649999996</v>
      </c>
      <c r="K218" s="23">
        <f t="shared" si="222"/>
        <v>10.621279534999999</v>
      </c>
      <c r="L218" s="5">
        <f t="shared" si="223"/>
        <v>92.582773738286704</v>
      </c>
      <c r="M218" s="24">
        <f t="shared" si="224"/>
        <v>466.71749241544802</v>
      </c>
      <c r="N218" s="16">
        <f t="shared" si="225"/>
        <v>0.282345977364865</v>
      </c>
      <c r="O218" s="17">
        <f t="shared" si="226"/>
        <v>0.33176768869217599</v>
      </c>
    </row>
    <row r="219" ht="14.25">
      <c r="A219" s="13">
        <v>20.5</v>
      </c>
      <c r="B219" s="13">
        <v>4.5983999999999998</v>
      </c>
      <c r="C219" s="18">
        <v>43309</v>
      </c>
      <c r="G219" s="19">
        <f t="shared" si="227"/>
        <v>14.800000000000001</v>
      </c>
      <c r="H219" s="19">
        <f t="shared" si="228"/>
        <v>9.1999999999999993</v>
      </c>
      <c r="I219" s="5">
        <f t="shared" si="220"/>
        <v>983.34752000000003</v>
      </c>
      <c r="J219" s="5">
        <f t="shared" si="221"/>
        <v>4.1985063484999996</v>
      </c>
      <c r="K219" s="23">
        <f t="shared" si="222"/>
        <v>10.6014936515</v>
      </c>
      <c r="L219" s="5">
        <f t="shared" si="223"/>
        <v>92.755563727651406</v>
      </c>
      <c r="M219" s="24">
        <f t="shared" si="224"/>
        <v>466.91538770831897</v>
      </c>
      <c r="N219" s="16">
        <f t="shared" si="225"/>
        <v>0.28368286138513499</v>
      </c>
      <c r="O219" s="17">
        <f t="shared" si="226"/>
        <v>0.33363227906013498</v>
      </c>
    </row>
    <row r="220" ht="14.25">
      <c r="A220" s="13">
        <v>20.600000000000001</v>
      </c>
      <c r="B220" s="13">
        <v>4.6189999999999998</v>
      </c>
      <c r="C220" s="18">
        <v>43403</v>
      </c>
      <c r="G220" s="19">
        <f t="shared" si="227"/>
        <v>14.800000000000001</v>
      </c>
      <c r="H220" s="19">
        <f t="shared" si="228"/>
        <v>9.1999999999999993</v>
      </c>
      <c r="I220" s="5">
        <f t="shared" si="220"/>
        <v>983.34752000000003</v>
      </c>
      <c r="J220" s="5">
        <f t="shared" si="221"/>
        <v>4.2182383994999997</v>
      </c>
      <c r="K220" s="23">
        <f t="shared" si="222"/>
        <v>10.5817616005</v>
      </c>
      <c r="L220" s="5">
        <f t="shared" si="223"/>
        <v>92.928527132338303</v>
      </c>
      <c r="M220" s="24">
        <f t="shared" si="224"/>
        <v>467.05787059543502</v>
      </c>
      <c r="N220" s="16">
        <f t="shared" si="225"/>
        <v>0.28501610807432398</v>
      </c>
      <c r="O220" s="17">
        <f t="shared" si="226"/>
        <v>0.33549526531718499</v>
      </c>
    </row>
    <row r="221" ht="14.25">
      <c r="A221" s="13">
        <v>20.699999999999999</v>
      </c>
      <c r="B221" s="13">
        <v>4.6395999999999997</v>
      </c>
      <c r="C221" s="18">
        <v>43503</v>
      </c>
      <c r="G221" s="19">
        <f t="shared" si="227"/>
        <v>14.800000000000001</v>
      </c>
      <c r="H221" s="19">
        <f t="shared" si="228"/>
        <v>9.1999999999999993</v>
      </c>
      <c r="I221" s="5">
        <f t="shared" si="220"/>
        <v>983.34752000000003</v>
      </c>
      <c r="J221" s="5">
        <f t="shared" si="221"/>
        <v>4.2379150494999998</v>
      </c>
      <c r="K221" s="23">
        <f t="shared" si="222"/>
        <v>10.562084950499999</v>
      </c>
      <c r="L221" s="5">
        <f t="shared" si="223"/>
        <v>93.101648453741007</v>
      </c>
      <c r="M221" s="24">
        <f t="shared" si="224"/>
        <v>467.26347731227497</v>
      </c>
      <c r="N221" s="16">
        <f t="shared" si="225"/>
        <v>0.28634561145270299</v>
      </c>
      <c r="O221" s="17">
        <f t="shared" si="226"/>
        <v>0.33735648348605002</v>
      </c>
    </row>
    <row r="222" ht="14.25">
      <c r="A222" s="13">
        <v>20.800000000000001</v>
      </c>
      <c r="B222" s="13">
        <v>4.6603000000000003</v>
      </c>
      <c r="C222" s="18">
        <v>43604</v>
      </c>
      <c r="G222" s="19">
        <f t="shared" si="227"/>
        <v>14.800000000000001</v>
      </c>
      <c r="H222" s="19">
        <f t="shared" si="228"/>
        <v>9.1999999999999993</v>
      </c>
      <c r="I222" s="5">
        <f t="shared" si="220"/>
        <v>983.34752000000003</v>
      </c>
      <c r="J222" s="5">
        <f t="shared" si="221"/>
        <v>4.2576824660000003</v>
      </c>
      <c r="K222" s="23">
        <f t="shared" si="222"/>
        <v>10.542317534</v>
      </c>
      <c r="L222" s="5">
        <f t="shared" si="223"/>
        <v>93.276219088318001</v>
      </c>
      <c r="M222" s="24">
        <f t="shared" si="224"/>
        <v>467.471778189399</v>
      </c>
      <c r="N222" s="16">
        <f t="shared" si="225"/>
        <v>0.28768124770270298</v>
      </c>
      <c r="O222" s="17">
        <f t="shared" si="226"/>
        <v>0.33922978194074399</v>
      </c>
    </row>
    <row r="223" ht="14.25">
      <c r="A223" s="13">
        <v>20.899999999999999</v>
      </c>
      <c r="B223" s="13">
        <v>4.6809000000000003</v>
      </c>
      <c r="C223" s="18">
        <v>43703</v>
      </c>
      <c r="G223" s="19">
        <f t="shared" si="227"/>
        <v>14.800000000000001</v>
      </c>
      <c r="H223" s="19">
        <f t="shared" si="228"/>
        <v>9.1999999999999993</v>
      </c>
      <c r="I223" s="5">
        <f t="shared" si="220"/>
        <v>983.34752000000003</v>
      </c>
      <c r="J223" s="5">
        <f t="shared" si="221"/>
        <v>4.2773683494999997</v>
      </c>
      <c r="K223" s="23">
        <f t="shared" si="222"/>
        <v>10.522631650499999</v>
      </c>
      <c r="L223" s="5">
        <f t="shared" si="223"/>
        <v>93.450721517299797</v>
      </c>
      <c r="M223" s="24">
        <f t="shared" si="224"/>
        <v>467.65824051887699</v>
      </c>
      <c r="N223" s="16">
        <f t="shared" si="225"/>
        <v>0.28901137496621598</v>
      </c>
      <c r="O223" s="17">
        <f t="shared" si="226"/>
        <v>0.34109884785288902</v>
      </c>
    </row>
    <row r="224" ht="14.25">
      <c r="A224" s="13">
        <v>21</v>
      </c>
      <c r="B224" s="13">
        <v>4.7016</v>
      </c>
      <c r="C224" s="18">
        <v>43796</v>
      </c>
      <c r="G224" s="19">
        <f t="shared" si="227"/>
        <v>14.800000000000001</v>
      </c>
      <c r="H224" s="19">
        <f t="shared" si="228"/>
        <v>9.1999999999999993</v>
      </c>
      <c r="I224" s="5">
        <f t="shared" si="220"/>
        <v>983.34752000000003</v>
      </c>
      <c r="J224" s="5">
        <f t="shared" si="221"/>
        <v>4.2972096339999997</v>
      </c>
      <c r="K224" s="23">
        <f t="shared" si="222"/>
        <v>10.502790365999999</v>
      </c>
      <c r="L224" s="5">
        <f t="shared" si="223"/>
        <v>93.627263396909001</v>
      </c>
      <c r="M224" s="24">
        <f t="shared" si="224"/>
        <v>467.76973299260101</v>
      </c>
      <c r="N224" s="16">
        <f t="shared" si="225"/>
        <v>0.29035200229729702</v>
      </c>
      <c r="O224" s="17">
        <f t="shared" si="226"/>
        <v>0.34298620976878302</v>
      </c>
    </row>
    <row r="225" ht="14.25">
      <c r="A225" s="13">
        <v>21.100000000000001</v>
      </c>
      <c r="B225" s="13">
        <v>4.7224000000000004</v>
      </c>
      <c r="C225" s="18">
        <v>43897</v>
      </c>
      <c r="G225" s="19">
        <f t="shared" si="227"/>
        <v>14.800000000000001</v>
      </c>
      <c r="H225" s="19">
        <f t="shared" si="228"/>
        <v>9.1999999999999993</v>
      </c>
      <c r="I225" s="5">
        <f t="shared" si="220"/>
        <v>983.34752000000003</v>
      </c>
      <c r="J225" s="5">
        <f t="shared" si="221"/>
        <v>4.3170770505</v>
      </c>
      <c r="K225" s="23">
        <f t="shared" si="222"/>
        <v>10.482922949500001</v>
      </c>
      <c r="L225" s="5">
        <f t="shared" si="223"/>
        <v>93.804707402423702</v>
      </c>
      <c r="M225" s="24">
        <f t="shared" si="224"/>
        <v>467.96158972791397</v>
      </c>
      <c r="N225" s="16">
        <f t="shared" si="225"/>
        <v>0.291694395304054</v>
      </c>
      <c r="O225" s="17">
        <f t="shared" si="226"/>
        <v>0.344879633369572</v>
      </c>
    </row>
    <row r="226" ht="14.25">
      <c r="A226" s="13">
        <v>21.199999999999999</v>
      </c>
      <c r="B226" s="13">
        <v>4.7436999999999996</v>
      </c>
      <c r="C226" s="18">
        <v>43998</v>
      </c>
      <c r="G226" s="19">
        <f t="shared" si="227"/>
        <v>14.800000000000001</v>
      </c>
      <c r="H226" s="19">
        <f t="shared" si="228"/>
        <v>9.1999999999999993</v>
      </c>
      <c r="I226" s="5">
        <f t="shared" si="220"/>
        <v>983.34752000000003</v>
      </c>
      <c r="J226" s="5">
        <f t="shared" si="221"/>
        <v>4.3374444670000001</v>
      </c>
      <c r="K226" s="23">
        <f t="shared" si="222"/>
        <v>10.462555533</v>
      </c>
      <c r="L226" s="5">
        <f t="shared" si="223"/>
        <v>93.987316664501193</v>
      </c>
      <c r="M226" s="24">
        <f t="shared" si="224"/>
        <v>468.12699374167801</v>
      </c>
      <c r="N226" s="16">
        <f t="shared" si="225"/>
        <v>0.29307057209459503</v>
      </c>
      <c r="O226" s="17">
        <f t="shared" si="226"/>
        <v>0.34682443715494199</v>
      </c>
    </row>
    <row r="227" ht="14.25">
      <c r="A227" s="13">
        <v>21.300000000000001</v>
      </c>
      <c r="B227" s="13">
        <v>4.7644000000000002</v>
      </c>
      <c r="C227" s="18">
        <v>44100</v>
      </c>
      <c r="G227" s="19">
        <f t="shared" si="227"/>
        <v>14.800000000000001</v>
      </c>
      <c r="H227" s="19">
        <f t="shared" si="228"/>
        <v>9.1999999999999993</v>
      </c>
      <c r="I227" s="5">
        <f t="shared" si="220"/>
        <v>983.34752000000003</v>
      </c>
      <c r="J227" s="5">
        <f t="shared" si="221"/>
        <v>4.3572026499999996</v>
      </c>
      <c r="K227" s="23">
        <f t="shared" si="222"/>
        <v>10.442797349999999</v>
      </c>
      <c r="L227" s="5">
        <f t="shared" si="223"/>
        <v>94.165144361438806</v>
      </c>
      <c r="M227" s="24">
        <f t="shared" si="224"/>
        <v>468.32615506570897</v>
      </c>
      <c r="N227" s="16">
        <f t="shared" si="225"/>
        <v>0.29440558445945902</v>
      </c>
      <c r="O227" s="17">
        <f t="shared" si="226"/>
        <v>0.34871468880423601</v>
      </c>
    </row>
    <row r="228" ht="14.25">
      <c r="A228" s="13">
        <v>21.399999999999999</v>
      </c>
      <c r="B228" s="13">
        <v>4.7850999999999999</v>
      </c>
      <c r="C228" s="18">
        <v>44201</v>
      </c>
      <c r="G228" s="19">
        <f t="shared" si="227"/>
        <v>14.800000000000001</v>
      </c>
      <c r="H228" s="19">
        <f t="shared" si="228"/>
        <v>9.1999999999999993</v>
      </c>
      <c r="I228" s="5">
        <f t="shared" ref="I228:I291" si="229">(3.14*POWER(H228,2)*0.25*G228)</f>
        <v>983.34752000000003</v>
      </c>
      <c r="J228" s="5">
        <f t="shared" ref="J228:J291" si="230">B228-C228/(2*10^5/1.8467)</f>
        <v>4.3769700665000002</v>
      </c>
      <c r="K228" s="23">
        <f t="shared" ref="K228:K291" si="231">G228-J228</f>
        <v>10.423029933500001</v>
      </c>
      <c r="L228" s="5">
        <f t="shared" ref="L228:L291" si="232">I228/K228</f>
        <v>94.343729824615096</v>
      </c>
      <c r="M228" s="24">
        <f t="shared" ref="M228:M291" si="233">C228/L228</f>
        <v>468.51020287378498</v>
      </c>
      <c r="N228" s="16">
        <f t="shared" ref="N228:N291" si="234">J228/G228</f>
        <v>0.29574122070945902</v>
      </c>
      <c r="O228" s="17">
        <f t="shared" ref="O228:O291" si="235">LN(L228/(3.14*H228^2/4))</f>
        <v>0.35060940614710501</v>
      </c>
    </row>
    <row r="229" ht="14.25">
      <c r="A229" s="13">
        <v>21.5</v>
      </c>
      <c r="B229" s="13">
        <v>4.8057999999999996</v>
      </c>
      <c r="C229" s="18">
        <v>44297</v>
      </c>
      <c r="G229" s="19">
        <f t="shared" si="227"/>
        <v>14.800000000000001</v>
      </c>
      <c r="H229" s="19">
        <f t="shared" si="228"/>
        <v>9.1999999999999993</v>
      </c>
      <c r="I229" s="5">
        <f t="shared" si="229"/>
        <v>983.34752000000003</v>
      </c>
      <c r="J229" s="5">
        <f t="shared" si="230"/>
        <v>4.3967836504999998</v>
      </c>
      <c r="K229" s="23">
        <f t="shared" si="231"/>
        <v>10.403216349499999</v>
      </c>
      <c r="L229" s="5">
        <f t="shared" si="232"/>
        <v>94.523413429469002</v>
      </c>
      <c r="M229" s="24">
        <f t="shared" si="233"/>
        <v>468.63521314804501</v>
      </c>
      <c r="N229" s="16">
        <f t="shared" si="234"/>
        <v>0.297079976385135</v>
      </c>
      <c r="O229" s="17">
        <f t="shared" si="235"/>
        <v>0.35251215806011199</v>
      </c>
    </row>
    <row r="230" ht="14.25">
      <c r="A230" s="13">
        <v>21.600000000000001</v>
      </c>
      <c r="B230" s="13">
        <v>4.8265000000000002</v>
      </c>
      <c r="C230" s="18">
        <v>44396</v>
      </c>
      <c r="G230" s="19">
        <f t="shared" si="227"/>
        <v>14.800000000000001</v>
      </c>
      <c r="H230" s="19">
        <f t="shared" si="228"/>
        <v>9.1999999999999993</v>
      </c>
      <c r="I230" s="5">
        <f t="shared" si="229"/>
        <v>983.34752000000003</v>
      </c>
      <c r="J230" s="5">
        <f t="shared" si="230"/>
        <v>4.4165695339999997</v>
      </c>
      <c r="K230" s="23">
        <f t="shared" si="231"/>
        <v>10.383430466</v>
      </c>
      <c r="L230" s="5">
        <f t="shared" si="232"/>
        <v>94.703530131002495</v>
      </c>
      <c r="M230" s="24">
        <f t="shared" si="233"/>
        <v>468.78928313007401</v>
      </c>
      <c r="N230" s="16">
        <f t="shared" si="234"/>
        <v>0.29841686040540499</v>
      </c>
      <c r="O230" s="17">
        <f t="shared" si="235"/>
        <v>0.35441586957752502</v>
      </c>
    </row>
    <row r="231" ht="14.25">
      <c r="A231" s="13">
        <v>21.699999999999999</v>
      </c>
      <c r="B231" s="13">
        <v>4.8471000000000002</v>
      </c>
      <c r="C231" s="18">
        <v>44495</v>
      </c>
      <c r="G231" s="19">
        <f t="shared" si="227"/>
        <v>14.800000000000001</v>
      </c>
      <c r="H231" s="19">
        <f t="shared" si="228"/>
        <v>9.1999999999999993</v>
      </c>
      <c r="I231" s="5">
        <f t="shared" si="229"/>
        <v>983.34752000000003</v>
      </c>
      <c r="J231" s="5">
        <f t="shared" si="230"/>
        <v>4.4362554175</v>
      </c>
      <c r="K231" s="23">
        <f t="shared" si="231"/>
        <v>10.363744582500001</v>
      </c>
      <c r="L231" s="5">
        <f t="shared" si="232"/>
        <v>94.883419035669803</v>
      </c>
      <c r="M231" s="24">
        <f t="shared" si="233"/>
        <v>468.94389401453702</v>
      </c>
      <c r="N231" s="16">
        <f t="shared" si="234"/>
        <v>0.299746987668919</v>
      </c>
      <c r="O231" s="17">
        <f t="shared" si="235"/>
        <v>0.35631356305741102</v>
      </c>
    </row>
    <row r="232" ht="14.25">
      <c r="A232" s="13">
        <v>21.800000000000001</v>
      </c>
      <c r="B232" s="13">
        <v>4.8677000000000001</v>
      </c>
      <c r="C232" s="18">
        <v>44595</v>
      </c>
      <c r="G232" s="19">
        <f t="shared" si="227"/>
        <v>14.800000000000001</v>
      </c>
      <c r="H232" s="19">
        <f t="shared" si="228"/>
        <v>9.1999999999999993</v>
      </c>
      <c r="I232" s="5">
        <f t="shared" si="229"/>
        <v>983.34752000000003</v>
      </c>
      <c r="J232" s="5">
        <f t="shared" si="230"/>
        <v>4.4559320675</v>
      </c>
      <c r="K232" s="23">
        <f t="shared" si="231"/>
        <v>10.3440679325</v>
      </c>
      <c r="L232" s="5">
        <f t="shared" si="232"/>
        <v>95.063907779493903</v>
      </c>
      <c r="M232" s="24">
        <f t="shared" si="233"/>
        <v>469.105479057737</v>
      </c>
      <c r="N232" s="16">
        <f t="shared" si="234"/>
        <v>0.301076491047297</v>
      </c>
      <c r="O232" s="17">
        <f t="shared" si="235"/>
        <v>0.35821397198835803</v>
      </c>
    </row>
    <row r="233" ht="14.25">
      <c r="A233" s="13">
        <v>21.899999999999999</v>
      </c>
      <c r="B233" s="13">
        <v>4.8883999999999999</v>
      </c>
      <c r="C233" s="18">
        <v>44687</v>
      </c>
      <c r="G233" s="19">
        <f t="shared" si="227"/>
        <v>14.800000000000001</v>
      </c>
      <c r="H233" s="19">
        <f t="shared" si="228"/>
        <v>9.1999999999999993</v>
      </c>
      <c r="I233" s="5">
        <f t="shared" si="229"/>
        <v>983.34752000000003</v>
      </c>
      <c r="J233" s="5">
        <f t="shared" si="230"/>
        <v>4.4757825855000002</v>
      </c>
      <c r="K233" s="23">
        <f t="shared" si="231"/>
        <v>10.3242174145</v>
      </c>
      <c r="L233" s="5">
        <f t="shared" si="232"/>
        <v>95.246688491751698</v>
      </c>
      <c r="M233" s="24">
        <f t="shared" si="233"/>
        <v>469.17116707810601</v>
      </c>
      <c r="N233" s="16">
        <f t="shared" si="234"/>
        <v>0.30241774226351398</v>
      </c>
      <c r="O233" s="17">
        <f t="shared" si="235"/>
        <v>0.36013484000138601</v>
      </c>
    </row>
    <row r="234" ht="14.25">
      <c r="A234" s="13">
        <v>22</v>
      </c>
      <c r="B234" s="13">
        <v>4.9097</v>
      </c>
      <c r="C234" s="18">
        <v>44793</v>
      </c>
      <c r="G234" s="19">
        <f t="shared" si="227"/>
        <v>14.800000000000001</v>
      </c>
      <c r="H234" s="19">
        <f t="shared" si="228"/>
        <v>9.1999999999999993</v>
      </c>
      <c r="I234" s="5">
        <f t="shared" si="229"/>
        <v>983.34752000000003</v>
      </c>
      <c r="J234" s="5">
        <f t="shared" si="230"/>
        <v>4.4961038345000004</v>
      </c>
      <c r="K234" s="23">
        <f t="shared" si="231"/>
        <v>10.303896165499999</v>
      </c>
      <c r="L234" s="5">
        <f t="shared" si="232"/>
        <v>95.434533132475806</v>
      </c>
      <c r="M234" s="24">
        <f t="shared" si="233"/>
        <v>469.358402349193</v>
      </c>
      <c r="N234" s="16">
        <f t="shared" si="234"/>
        <v>0.30379079962837802</v>
      </c>
      <c r="O234" s="17">
        <f t="shared" si="235"/>
        <v>0.36210508856482398</v>
      </c>
    </row>
    <row r="235" ht="14.25">
      <c r="A235" s="13">
        <v>22.100000000000001</v>
      </c>
      <c r="B235" s="13">
        <v>4.9302000000000001</v>
      </c>
      <c r="C235" s="18">
        <v>44893</v>
      </c>
      <c r="G235" s="19">
        <f t="shared" si="227"/>
        <v>14.800000000000001</v>
      </c>
      <c r="H235" s="19">
        <f t="shared" si="228"/>
        <v>9.1999999999999993</v>
      </c>
      <c r="I235" s="5">
        <f t="shared" si="229"/>
        <v>983.34752000000003</v>
      </c>
      <c r="J235" s="5">
        <f t="shared" si="230"/>
        <v>4.5156804844999998</v>
      </c>
      <c r="K235" s="23">
        <f t="shared" si="231"/>
        <v>10.2843195155</v>
      </c>
      <c r="L235" s="5">
        <f t="shared" si="232"/>
        <v>95.6161969217262</v>
      </c>
      <c r="M235" s="24">
        <f t="shared" si="233"/>
        <v>469.51250358504097</v>
      </c>
      <c r="N235" s="16">
        <f t="shared" si="234"/>
        <v>0.30511354624999998</v>
      </c>
      <c r="O235" s="17">
        <f t="shared" si="235"/>
        <v>0.36400682266392098</v>
      </c>
    </row>
    <row r="236" ht="14.25">
      <c r="A236" s="13">
        <v>22.199999999999999</v>
      </c>
      <c r="B236" s="13">
        <v>4.9508999999999999</v>
      </c>
      <c r="C236" s="18">
        <v>44995</v>
      </c>
      <c r="G236" s="19">
        <f t="shared" si="227"/>
        <v>14.800000000000001</v>
      </c>
      <c r="H236" s="19">
        <f t="shared" si="228"/>
        <v>9.1999999999999993</v>
      </c>
      <c r="I236" s="5">
        <f t="shared" si="229"/>
        <v>983.34752000000003</v>
      </c>
      <c r="J236" s="5">
        <f t="shared" si="230"/>
        <v>4.5354386675000002</v>
      </c>
      <c r="K236" s="23">
        <f t="shared" si="231"/>
        <v>10.2645613325</v>
      </c>
      <c r="L236" s="5">
        <f t="shared" si="232"/>
        <v>95.800247876788603</v>
      </c>
      <c r="M236" s="24">
        <f t="shared" si="233"/>
        <v>469.67519392923998</v>
      </c>
      <c r="N236" s="16">
        <f t="shared" si="234"/>
        <v>0.30644855861486497</v>
      </c>
      <c r="O236" s="17">
        <f t="shared" si="235"/>
        <v>0.36592986550358902</v>
      </c>
    </row>
    <row r="237" ht="14.25">
      <c r="A237" s="13">
        <v>22.300000000000001</v>
      </c>
      <c r="B237" s="13">
        <v>4.9714999999999998</v>
      </c>
      <c r="C237" s="18">
        <v>45102</v>
      </c>
      <c r="G237" s="19">
        <f t="shared" si="227"/>
        <v>14.800000000000001</v>
      </c>
      <c r="H237" s="19">
        <f t="shared" si="228"/>
        <v>9.1999999999999993</v>
      </c>
      <c r="I237" s="5">
        <f t="shared" si="229"/>
        <v>983.34752000000003</v>
      </c>
      <c r="J237" s="5">
        <f t="shared" si="230"/>
        <v>4.5550506830000002</v>
      </c>
      <c r="K237" s="23">
        <f t="shared" si="231"/>
        <v>10.244949317</v>
      </c>
      <c r="L237" s="5">
        <f t="shared" si="232"/>
        <v>95.983639310765398</v>
      </c>
      <c r="M237" s="24">
        <f t="shared" si="233"/>
        <v>469.892580900935</v>
      </c>
      <c r="N237" s="16">
        <f t="shared" si="234"/>
        <v>0.30777369479729699</v>
      </c>
      <c r="O237" s="17">
        <f t="shared" si="235"/>
        <v>0.36784234618758799</v>
      </c>
    </row>
    <row r="238" ht="14.25">
      <c r="A238" s="13">
        <v>22.399999999999999</v>
      </c>
      <c r="B238" s="13">
        <v>4.9922000000000004</v>
      </c>
      <c r="C238" s="18">
        <v>45209</v>
      </c>
      <c r="G238" s="19">
        <f t="shared" si="227"/>
        <v>14.800000000000001</v>
      </c>
      <c r="H238" s="19">
        <f t="shared" si="228"/>
        <v>9.1999999999999993</v>
      </c>
      <c r="I238" s="5">
        <f t="shared" si="229"/>
        <v>983.34752000000003</v>
      </c>
      <c r="J238" s="5">
        <f t="shared" si="230"/>
        <v>4.5747626984999998</v>
      </c>
      <c r="K238" s="23">
        <f t="shared" si="231"/>
        <v>10.2252373015</v>
      </c>
      <c r="L238" s="5">
        <f t="shared" si="232"/>
        <v>96.168674721685605</v>
      </c>
      <c r="M238" s="24">
        <f t="shared" si="233"/>
        <v>470.10110236868599</v>
      </c>
      <c r="N238" s="16">
        <f t="shared" si="234"/>
        <v>0.309105587736487</v>
      </c>
      <c r="O238" s="17">
        <f t="shared" si="235"/>
        <v>0.36976827113984501</v>
      </c>
    </row>
    <row r="239" ht="14.25">
      <c r="A239" s="13">
        <v>22.5</v>
      </c>
      <c r="B239" s="13">
        <v>5.0129000000000001</v>
      </c>
      <c r="C239" s="18">
        <v>45310</v>
      </c>
      <c r="G239" s="19">
        <f t="shared" si="227"/>
        <v>14.800000000000001</v>
      </c>
      <c r="H239" s="19">
        <f t="shared" si="228"/>
        <v>9.1999999999999993</v>
      </c>
      <c r="I239" s="5">
        <f t="shared" si="229"/>
        <v>983.34752000000003</v>
      </c>
      <c r="J239" s="5">
        <f t="shared" si="230"/>
        <v>4.5945301150000004</v>
      </c>
      <c r="K239" s="23">
        <f t="shared" si="231"/>
        <v>10.205469884999999</v>
      </c>
      <c r="L239" s="5">
        <f t="shared" si="232"/>
        <v>96.354947991696505</v>
      </c>
      <c r="M239" s="24">
        <f t="shared" si="233"/>
        <v>470.24051119725198</v>
      </c>
      <c r="N239" s="16">
        <f t="shared" si="234"/>
        <v>0.31044122398648699</v>
      </c>
      <c r="O239" s="17">
        <f t="shared" si="235"/>
        <v>0.37170334098229402</v>
      </c>
    </row>
    <row r="240" ht="14.25">
      <c r="A240" s="13">
        <v>22.600000000000001</v>
      </c>
      <c r="B240" s="13">
        <v>5.0335000000000001</v>
      </c>
      <c r="C240" s="18">
        <v>45416</v>
      </c>
      <c r="G240" s="19">
        <f t="shared" si="227"/>
        <v>14.800000000000001</v>
      </c>
      <c r="H240" s="19">
        <f t="shared" si="228"/>
        <v>9.1999999999999993</v>
      </c>
      <c r="I240" s="5">
        <f t="shared" si="229"/>
        <v>983.34752000000003</v>
      </c>
      <c r="J240" s="5">
        <f t="shared" si="230"/>
        <v>4.6141513639999996</v>
      </c>
      <c r="K240" s="23">
        <f t="shared" si="231"/>
        <v>10.185848635999999</v>
      </c>
      <c r="L240" s="5">
        <f t="shared" si="232"/>
        <v>96.540558881322795</v>
      </c>
      <c r="M240" s="24">
        <f t="shared" si="233"/>
        <v>470.43440110834501</v>
      </c>
      <c r="N240" s="16">
        <f t="shared" si="234"/>
        <v>0.31176698405405401</v>
      </c>
      <c r="O240" s="17">
        <f t="shared" si="235"/>
        <v>0.373627812421994</v>
      </c>
    </row>
    <row r="241" ht="14.25">
      <c r="A241" s="13">
        <v>22.699999999999999</v>
      </c>
      <c r="B241" s="13">
        <v>5.0541999999999998</v>
      </c>
      <c r="C241" s="18">
        <v>45525</v>
      </c>
      <c r="G241" s="19">
        <f t="shared" si="227"/>
        <v>14.800000000000001</v>
      </c>
      <c r="H241" s="19">
        <f t="shared" si="228"/>
        <v>9.1999999999999993</v>
      </c>
      <c r="I241" s="5">
        <f t="shared" si="229"/>
        <v>983.34752000000003</v>
      </c>
      <c r="J241" s="5">
        <f t="shared" si="230"/>
        <v>4.6338449124999999</v>
      </c>
      <c r="K241" s="23">
        <f t="shared" si="231"/>
        <v>10.1661550875</v>
      </c>
      <c r="L241" s="5">
        <f t="shared" si="232"/>
        <v>96.727574145420505</v>
      </c>
      <c r="M241" s="24">
        <f t="shared" si="233"/>
        <v>470.651728860248</v>
      </c>
      <c r="N241" s="16">
        <f t="shared" si="234"/>
        <v>0.31309762922297302</v>
      </c>
      <c r="O241" s="17">
        <f t="shared" si="235"/>
        <v>0.37556310635316498</v>
      </c>
    </row>
    <row r="242" ht="14.25">
      <c r="A242" s="13">
        <v>22.800000000000001</v>
      </c>
      <c r="B242" s="13">
        <v>5.0755999999999997</v>
      </c>
      <c r="C242" s="18">
        <v>45635</v>
      </c>
      <c r="G242" s="19">
        <f t="shared" si="227"/>
        <v>14.800000000000001</v>
      </c>
      <c r="H242" s="19">
        <f t="shared" si="228"/>
        <v>9.1999999999999993</v>
      </c>
      <c r="I242" s="5">
        <f t="shared" si="229"/>
        <v>983.34752000000003</v>
      </c>
      <c r="J242" s="5">
        <f t="shared" si="230"/>
        <v>4.6542292275000001</v>
      </c>
      <c r="K242" s="23">
        <f t="shared" si="231"/>
        <v>10.145770772500001</v>
      </c>
      <c r="L242" s="5">
        <f t="shared" si="232"/>
        <v>96.921913775674099</v>
      </c>
      <c r="M242" s="24">
        <f t="shared" si="233"/>
        <v>470.84295204511</v>
      </c>
      <c r="N242" s="16">
        <f t="shared" si="234"/>
        <v>0.31447494780405399</v>
      </c>
      <c r="O242" s="17">
        <f t="shared" si="235"/>
        <v>0.37757023477454599</v>
      </c>
    </row>
    <row r="243" ht="14.25">
      <c r="A243" s="13">
        <v>22.899999999999999</v>
      </c>
      <c r="B243" s="13">
        <v>5.0961999999999996</v>
      </c>
      <c r="C243" s="18">
        <v>45743</v>
      </c>
      <c r="G243" s="19">
        <f t="shared" si="227"/>
        <v>14.800000000000001</v>
      </c>
      <c r="H243" s="19">
        <f t="shared" si="228"/>
        <v>9.1999999999999993</v>
      </c>
      <c r="I243" s="5">
        <f t="shared" si="229"/>
        <v>983.34752000000003</v>
      </c>
      <c r="J243" s="5">
        <f t="shared" si="230"/>
        <v>4.6738320094999999</v>
      </c>
      <c r="K243" s="23">
        <f t="shared" si="231"/>
        <v>10.126167990500001</v>
      </c>
      <c r="L243" s="5">
        <f t="shared" si="232"/>
        <v>97.109540442400402</v>
      </c>
      <c r="M243" s="24">
        <f t="shared" si="233"/>
        <v>471.04537609393799</v>
      </c>
      <c r="N243" s="16">
        <f t="shared" si="234"/>
        <v>0.31579946010135101</v>
      </c>
      <c r="O243" s="17">
        <f t="shared" si="235"/>
        <v>0.37950421734416401</v>
      </c>
    </row>
    <row r="244" ht="14.25">
      <c r="A244" s="13">
        <v>23</v>
      </c>
      <c r="B244" s="13">
        <v>5.1169000000000002</v>
      </c>
      <c r="C244" s="18">
        <v>45848</v>
      </c>
      <c r="G244" s="19">
        <f t="shared" si="227"/>
        <v>14.800000000000001</v>
      </c>
      <c r="H244" s="19">
        <f t="shared" si="228"/>
        <v>9.1999999999999993</v>
      </c>
      <c r="I244" s="5">
        <f t="shared" si="229"/>
        <v>983.34752000000003</v>
      </c>
      <c r="J244" s="5">
        <f t="shared" si="230"/>
        <v>4.6935624919999999</v>
      </c>
      <c r="K244" s="23">
        <f t="shared" si="231"/>
        <v>10.106437508000001</v>
      </c>
      <c r="L244" s="5">
        <f t="shared" si="232"/>
        <v>97.299124367177498</v>
      </c>
      <c r="M244" s="24">
        <f t="shared" si="233"/>
        <v>471.20670713318498</v>
      </c>
      <c r="N244" s="16">
        <f t="shared" si="234"/>
        <v>0.31713260081081102</v>
      </c>
      <c r="O244" s="17">
        <f t="shared" si="235"/>
        <v>0.38145458293162099</v>
      </c>
    </row>
    <row r="245" ht="14.25">
      <c r="A245" s="13">
        <v>23.100000000000001</v>
      </c>
      <c r="B245" s="13">
        <v>5.1375999999999999</v>
      </c>
      <c r="C245" s="18">
        <v>45950</v>
      </c>
      <c r="G245" s="19">
        <f t="shared" si="227"/>
        <v>14.800000000000001</v>
      </c>
      <c r="H245" s="19">
        <f t="shared" si="228"/>
        <v>9.1999999999999993</v>
      </c>
      <c r="I245" s="5">
        <f t="shared" si="229"/>
        <v>983.34752000000003</v>
      </c>
      <c r="J245" s="5">
        <f t="shared" si="230"/>
        <v>4.7133206750000003</v>
      </c>
      <c r="K245" s="23">
        <f t="shared" si="231"/>
        <v>10.086679325</v>
      </c>
      <c r="L245" s="5">
        <f t="shared" si="232"/>
        <v>97.489717707467605</v>
      </c>
      <c r="M245" s="24">
        <f t="shared" si="233"/>
        <v>471.33175765140498</v>
      </c>
      <c r="N245" s="16">
        <f t="shared" si="234"/>
        <v>0.31846761317567601</v>
      </c>
      <c r="O245" s="17">
        <f t="shared" si="235"/>
        <v>0.38341150612171798</v>
      </c>
    </row>
    <row r="246" ht="14.25">
      <c r="A246" s="13">
        <v>23.199999999999999</v>
      </c>
      <c r="B246" s="13">
        <v>5.1581999999999999</v>
      </c>
      <c r="C246" s="18">
        <v>46062</v>
      </c>
      <c r="G246" s="19">
        <f t="shared" si="227"/>
        <v>14.800000000000001</v>
      </c>
      <c r="H246" s="19">
        <f t="shared" si="228"/>
        <v>9.1999999999999993</v>
      </c>
      <c r="I246" s="5">
        <f t="shared" si="229"/>
        <v>983.34752000000003</v>
      </c>
      <c r="J246" s="5">
        <f t="shared" si="230"/>
        <v>4.7328865230000003</v>
      </c>
      <c r="K246" s="23">
        <f t="shared" si="231"/>
        <v>10.067113476999999</v>
      </c>
      <c r="L246" s="5">
        <f t="shared" si="232"/>
        <v>97.679192972903394</v>
      </c>
      <c r="M246" s="24">
        <f t="shared" si="233"/>
        <v>471.56409259828501</v>
      </c>
      <c r="N246" s="16">
        <f t="shared" si="234"/>
        <v>0.31978962993243198</v>
      </c>
      <c r="O246" s="17">
        <f t="shared" si="235"/>
        <v>0.38535316090989502</v>
      </c>
    </row>
    <row r="247" ht="14.25">
      <c r="A247" s="13">
        <v>23.300000000000001</v>
      </c>
      <c r="B247" s="13">
        <v>5.1787999999999998</v>
      </c>
      <c r="C247" s="18">
        <v>46180</v>
      </c>
      <c r="G247" s="19">
        <f t="shared" si="227"/>
        <v>14.800000000000001</v>
      </c>
      <c r="H247" s="19">
        <f t="shared" si="228"/>
        <v>9.1999999999999993</v>
      </c>
      <c r="I247" s="5">
        <f t="shared" si="229"/>
        <v>983.34752000000003</v>
      </c>
      <c r="J247" s="5">
        <f t="shared" si="230"/>
        <v>4.7523969700000004</v>
      </c>
      <c r="K247" s="23">
        <f t="shared" si="231"/>
        <v>10.047603029999999</v>
      </c>
      <c r="L247" s="5">
        <f t="shared" si="232"/>
        <v>97.868866540998297</v>
      </c>
      <c r="M247" s="24">
        <f t="shared" si="233"/>
        <v>471.85587850508898</v>
      </c>
      <c r="N247" s="16">
        <f t="shared" si="234"/>
        <v>0.32110790337837802</v>
      </c>
      <c r="O247" s="17">
        <f t="shared" si="235"/>
        <v>0.38729307918931299</v>
      </c>
    </row>
    <row r="248" ht="14.25">
      <c r="A248" s="13">
        <v>23.399999999999999</v>
      </c>
      <c r="B248" s="13">
        <v>5.1994999999999996</v>
      </c>
      <c r="C248" s="18">
        <v>46293</v>
      </c>
      <c r="G248" s="19">
        <f t="shared" si="227"/>
        <v>14.800000000000001</v>
      </c>
      <c r="H248" s="19">
        <f t="shared" si="228"/>
        <v>9.1999999999999993</v>
      </c>
      <c r="I248" s="5">
        <f t="shared" si="229"/>
        <v>983.34752000000003</v>
      </c>
      <c r="J248" s="5">
        <f t="shared" si="230"/>
        <v>4.7720535845000001</v>
      </c>
      <c r="K248" s="23">
        <f t="shared" si="231"/>
        <v>10.027946415500001</v>
      </c>
      <c r="L248" s="5">
        <f t="shared" si="232"/>
        <v>98.060707472475002</v>
      </c>
      <c r="M248" s="24">
        <f t="shared" si="233"/>
        <v>472.08511128674201</v>
      </c>
      <c r="N248" s="16">
        <f t="shared" si="234"/>
        <v>0.32243605300675698</v>
      </c>
      <c r="O248" s="17">
        <f t="shared" si="235"/>
        <v>0.38925134397653199</v>
      </c>
    </row>
    <row r="249" ht="14.25">
      <c r="A249" s="13">
        <v>23.5</v>
      </c>
      <c r="B249" s="13">
        <v>5.2202000000000002</v>
      </c>
      <c r="C249" s="18">
        <v>46397</v>
      </c>
      <c r="G249" s="19">
        <f t="shared" si="227"/>
        <v>14.800000000000001</v>
      </c>
      <c r="H249" s="19">
        <f t="shared" si="228"/>
        <v>9.1999999999999993</v>
      </c>
      <c r="I249" s="5">
        <f t="shared" si="229"/>
        <v>983.34752000000003</v>
      </c>
      <c r="J249" s="5">
        <f t="shared" si="230"/>
        <v>4.7917933005000002</v>
      </c>
      <c r="K249" s="23">
        <f t="shared" si="231"/>
        <v>10.008206699500001</v>
      </c>
      <c r="L249" s="5">
        <f t="shared" si="232"/>
        <v>98.254117798059397</v>
      </c>
      <c r="M249" s="24">
        <f t="shared" si="233"/>
        <v>472.21430551500401</v>
      </c>
      <c r="N249" s="16">
        <f t="shared" si="234"/>
        <v>0.32376981760135098</v>
      </c>
      <c r="O249" s="17">
        <f t="shared" si="235"/>
        <v>0.39122175439147999</v>
      </c>
    </row>
    <row r="250" ht="14.25">
      <c r="A250" s="13">
        <v>23.600000000000001</v>
      </c>
      <c r="B250" s="13">
        <v>5.2416999999999998</v>
      </c>
      <c r="C250" s="18">
        <v>46515</v>
      </c>
      <c r="G250" s="19">
        <f t="shared" si="227"/>
        <v>14.800000000000001</v>
      </c>
      <c r="H250" s="19">
        <f t="shared" si="228"/>
        <v>9.1999999999999993</v>
      </c>
      <c r="I250" s="5">
        <f t="shared" si="229"/>
        <v>983.34752000000003</v>
      </c>
      <c r="J250" s="5">
        <f t="shared" si="230"/>
        <v>4.8122037474999999</v>
      </c>
      <c r="K250" s="23">
        <f t="shared" si="231"/>
        <v>9.9877962525000008</v>
      </c>
      <c r="L250" s="5">
        <f t="shared" si="232"/>
        <v>98.454903878707199</v>
      </c>
      <c r="M250" s="24">
        <f t="shared" si="233"/>
        <v>472.449803590329</v>
      </c>
      <c r="N250" s="16">
        <f t="shared" si="234"/>
        <v>0.32514890185810802</v>
      </c>
      <c r="O250" s="17">
        <f t="shared" si="235"/>
        <v>0.39326320778968499</v>
      </c>
    </row>
    <row r="251" ht="14.25">
      <c r="A251" s="13">
        <v>23.699999999999999</v>
      </c>
      <c r="B251" s="13">
        <v>5.2622999999999998</v>
      </c>
      <c r="C251" s="18">
        <v>46622</v>
      </c>
      <c r="G251" s="19">
        <f t="shared" si="227"/>
        <v>14.800000000000001</v>
      </c>
      <c r="H251" s="19">
        <f t="shared" si="228"/>
        <v>9.1999999999999993</v>
      </c>
      <c r="I251" s="5">
        <f t="shared" si="229"/>
        <v>983.34752000000003</v>
      </c>
      <c r="J251" s="5">
        <f t="shared" si="230"/>
        <v>4.8318157629999998</v>
      </c>
      <c r="K251" s="23">
        <f t="shared" si="231"/>
        <v>9.9681842369999991</v>
      </c>
      <c r="L251" s="5">
        <f t="shared" si="232"/>
        <v>98.648610079858003</v>
      </c>
      <c r="M251" s="24">
        <f t="shared" si="233"/>
        <v>472.60676011814598</v>
      </c>
      <c r="N251" s="16">
        <f t="shared" si="234"/>
        <v>0.32647403804054098</v>
      </c>
      <c r="O251" s="17">
        <f t="shared" si="235"/>
        <v>0.39522873605067299</v>
      </c>
    </row>
    <row r="252" ht="14.25">
      <c r="A252" s="13">
        <v>23.800000000000001</v>
      </c>
      <c r="B252" s="13">
        <v>5.2828999999999997</v>
      </c>
      <c r="C252" s="18">
        <v>46735</v>
      </c>
      <c r="G252" s="19">
        <f t="shared" si="227"/>
        <v>14.800000000000001</v>
      </c>
      <c r="H252" s="19">
        <f t="shared" si="228"/>
        <v>9.1999999999999993</v>
      </c>
      <c r="I252" s="5">
        <f t="shared" si="229"/>
        <v>983.34752000000003</v>
      </c>
      <c r="J252" s="5">
        <f t="shared" si="230"/>
        <v>4.8513723774999997</v>
      </c>
      <c r="K252" s="23">
        <f t="shared" si="231"/>
        <v>9.9486276225000001</v>
      </c>
      <c r="L252" s="5">
        <f t="shared" si="232"/>
        <v>98.842529574234206</v>
      </c>
      <c r="M252" s="24">
        <f t="shared" si="233"/>
        <v>472.822783889807</v>
      </c>
      <c r="N252" s="16">
        <f t="shared" si="234"/>
        <v>0.32779543091216201</v>
      </c>
      <c r="O252" s="17">
        <f t="shared" si="235"/>
        <v>0.39719256649935902</v>
      </c>
    </row>
    <row r="253" ht="14.25">
      <c r="A253" s="13">
        <v>23.899999999999999</v>
      </c>
      <c r="B253" s="13">
        <v>5.3036000000000003</v>
      </c>
      <c r="C253" s="18">
        <v>46845</v>
      </c>
      <c r="G253" s="19">
        <f t="shared" si="227"/>
        <v>14.800000000000001</v>
      </c>
      <c r="H253" s="19">
        <f t="shared" si="228"/>
        <v>9.1999999999999993</v>
      </c>
      <c r="I253" s="5">
        <f t="shared" si="229"/>
        <v>983.34752000000003</v>
      </c>
      <c r="J253" s="5">
        <f t="shared" si="230"/>
        <v>4.8710566924999998</v>
      </c>
      <c r="K253" s="23">
        <f t="shared" si="231"/>
        <v>9.9289433075000009</v>
      </c>
      <c r="L253" s="5">
        <f t="shared" si="232"/>
        <v>99.038486729721896</v>
      </c>
      <c r="M253" s="24">
        <f t="shared" si="233"/>
        <v>472.99793794144898</v>
      </c>
      <c r="N253" s="16">
        <f t="shared" si="234"/>
        <v>0.32912545219594602</v>
      </c>
      <c r="O253" s="17">
        <f t="shared" si="235"/>
        <v>0.399173122524419</v>
      </c>
    </row>
    <row r="254" ht="14.25">
      <c r="A254" s="13">
        <v>24</v>
      </c>
      <c r="B254" s="13">
        <v>5.3243999999999998</v>
      </c>
      <c r="C254" s="18">
        <v>46953</v>
      </c>
      <c r="G254" s="19">
        <f t="shared" si="227"/>
        <v>14.800000000000001</v>
      </c>
      <c r="H254" s="19">
        <f t="shared" si="228"/>
        <v>9.1999999999999993</v>
      </c>
      <c r="I254" s="5">
        <f t="shared" si="229"/>
        <v>983.34752000000003</v>
      </c>
      <c r="J254" s="5">
        <f t="shared" si="230"/>
        <v>4.8908594745</v>
      </c>
      <c r="K254" s="23">
        <f t="shared" si="231"/>
        <v>9.9091405254999998</v>
      </c>
      <c r="L254" s="5">
        <f t="shared" si="232"/>
        <v>99.236408795442102</v>
      </c>
      <c r="M254" s="24">
        <f t="shared" si="233"/>
        <v>473.14287739679401</v>
      </c>
      <c r="N254" s="16">
        <f t="shared" si="234"/>
        <v>0.33046347800675702</v>
      </c>
      <c r="O254" s="17">
        <f t="shared" si="235"/>
        <v>0.40116956419128202</v>
      </c>
    </row>
    <row r="255" ht="14.25">
      <c r="A255" s="13">
        <v>24.100000000000001</v>
      </c>
      <c r="B255" s="13">
        <v>5.3451000000000004</v>
      </c>
      <c r="C255" s="18">
        <v>47055</v>
      </c>
      <c r="G255" s="19">
        <f t="shared" si="227"/>
        <v>14.800000000000001</v>
      </c>
      <c r="H255" s="19">
        <f t="shared" si="228"/>
        <v>9.1999999999999993</v>
      </c>
      <c r="I255" s="5">
        <f t="shared" si="229"/>
        <v>983.34752000000003</v>
      </c>
      <c r="J255" s="5">
        <f t="shared" si="230"/>
        <v>4.9106176574999996</v>
      </c>
      <c r="K255" s="23">
        <f t="shared" si="231"/>
        <v>9.8893823424999994</v>
      </c>
      <c r="L255" s="5">
        <f t="shared" si="232"/>
        <v>99.434675083197703</v>
      </c>
      <c r="M255" s="24">
        <f t="shared" si="233"/>
        <v>473.22526030913002</v>
      </c>
      <c r="N255" s="16">
        <f t="shared" si="234"/>
        <v>0.33179849037162201</v>
      </c>
      <c r="O255" s="17">
        <f t="shared" si="235"/>
        <v>0.40316548981573203</v>
      </c>
    </row>
    <row r="256" ht="14.25">
      <c r="A256" s="13">
        <v>24.199999999999999</v>
      </c>
      <c r="B256" s="13">
        <v>5.3657000000000004</v>
      </c>
      <c r="C256" s="18">
        <v>47162</v>
      </c>
      <c r="G256" s="19">
        <f t="shared" si="227"/>
        <v>14.800000000000001</v>
      </c>
      <c r="H256" s="19">
        <f t="shared" si="228"/>
        <v>9.1999999999999993</v>
      </c>
      <c r="I256" s="5">
        <f t="shared" si="229"/>
        <v>983.34752000000003</v>
      </c>
      <c r="J256" s="5">
        <f t="shared" si="230"/>
        <v>4.9302296730000004</v>
      </c>
      <c r="K256" s="23">
        <f t="shared" si="231"/>
        <v>9.8697703269999995</v>
      </c>
      <c r="L256" s="5">
        <f t="shared" si="232"/>
        <v>99.632259659571702</v>
      </c>
      <c r="M256" s="24">
        <f t="shared" si="233"/>
        <v>473.360738390812</v>
      </c>
      <c r="N256" s="16">
        <f t="shared" si="234"/>
        <v>0.33312362655405398</v>
      </c>
      <c r="O256" s="17">
        <f t="shared" si="235"/>
        <v>0.40515059740292297</v>
      </c>
    </row>
    <row r="257" ht="14.25">
      <c r="A257" s="13">
        <v>24.300000000000001</v>
      </c>
      <c r="B257" s="13">
        <v>5.3864000000000001</v>
      </c>
      <c r="C257" s="18">
        <v>47271</v>
      </c>
      <c r="G257" s="19">
        <f t="shared" si="227"/>
        <v>14.800000000000001</v>
      </c>
      <c r="H257" s="19">
        <f t="shared" si="228"/>
        <v>9.1999999999999993</v>
      </c>
      <c r="I257" s="5">
        <f t="shared" si="229"/>
        <v>983.34752000000003</v>
      </c>
      <c r="J257" s="5">
        <f t="shared" si="230"/>
        <v>4.9499232214999997</v>
      </c>
      <c r="K257" s="23">
        <f t="shared" si="231"/>
        <v>9.8500767785000001</v>
      </c>
      <c r="L257" s="5">
        <f t="shared" si="232"/>
        <v>99.831457369588904</v>
      </c>
      <c r="M257" s="24">
        <f t="shared" si="233"/>
        <v>473.50806294449501</v>
      </c>
      <c r="N257" s="16">
        <f t="shared" si="234"/>
        <v>0.33445427172297298</v>
      </c>
      <c r="O257" s="17">
        <f t="shared" si="235"/>
        <v>0.40714793084487699</v>
      </c>
    </row>
    <row r="258" ht="14.25">
      <c r="A258" s="13">
        <v>24.399999999999999</v>
      </c>
      <c r="B258" s="13">
        <v>5.4077999999999999</v>
      </c>
      <c r="C258" s="18">
        <v>47384</v>
      </c>
      <c r="G258" s="19">
        <f t="shared" si="227"/>
        <v>14.800000000000001</v>
      </c>
      <c r="H258" s="19">
        <f t="shared" si="228"/>
        <v>9.1999999999999993</v>
      </c>
      <c r="I258" s="5">
        <f t="shared" si="229"/>
        <v>983.34752000000003</v>
      </c>
      <c r="J258" s="5">
        <f t="shared" si="230"/>
        <v>4.9702798359999996</v>
      </c>
      <c r="K258" s="23">
        <f t="shared" si="231"/>
        <v>9.8297201639999994</v>
      </c>
      <c r="L258" s="5">
        <f t="shared" si="232"/>
        <v>100.038200843334</v>
      </c>
      <c r="M258" s="24">
        <f t="shared" si="233"/>
        <v>473.659058245224</v>
      </c>
      <c r="N258" s="16">
        <f t="shared" si="234"/>
        <v>0.33582971864864902</v>
      </c>
      <c r="O258" s="17">
        <f t="shared" si="235"/>
        <v>0.40921671456452402</v>
      </c>
    </row>
    <row r="259" ht="14.25">
      <c r="A259" s="13">
        <v>24.5</v>
      </c>
      <c r="B259" s="13">
        <v>5.4284999999999997</v>
      </c>
      <c r="C259" s="18">
        <v>47499</v>
      </c>
      <c r="G259" s="19">
        <f t="shared" si="227"/>
        <v>14.800000000000001</v>
      </c>
      <c r="H259" s="19">
        <f t="shared" si="228"/>
        <v>9.1999999999999993</v>
      </c>
      <c r="I259" s="5">
        <f t="shared" si="229"/>
        <v>983.34752000000003</v>
      </c>
      <c r="J259" s="5">
        <f t="shared" si="230"/>
        <v>4.9899179834999998</v>
      </c>
      <c r="K259" s="23">
        <f t="shared" si="231"/>
        <v>9.8100820164999991</v>
      </c>
      <c r="L259" s="5">
        <f t="shared" si="232"/>
        <v>100.23846063122301</v>
      </c>
      <c r="M259" s="24">
        <f t="shared" si="233"/>
        <v>473.86003038044299</v>
      </c>
      <c r="N259" s="16">
        <f t="shared" si="234"/>
        <v>0.33715662050675699</v>
      </c>
      <c r="O259" s="17">
        <f t="shared" si="235"/>
        <v>0.41121654672825603</v>
      </c>
    </row>
    <row r="260" ht="14.25">
      <c r="A260" s="13">
        <v>24.600000000000001</v>
      </c>
      <c r="B260" s="13">
        <v>5.4492000000000003</v>
      </c>
      <c r="C260" s="18">
        <v>47612</v>
      </c>
      <c r="G260" s="19">
        <f t="shared" si="227"/>
        <v>14.800000000000001</v>
      </c>
      <c r="H260" s="19">
        <f t="shared" si="228"/>
        <v>9.1999999999999993</v>
      </c>
      <c r="I260" s="5">
        <f t="shared" si="229"/>
        <v>983.34752000000003</v>
      </c>
      <c r="J260" s="5">
        <f t="shared" si="230"/>
        <v>5.0095745980000004</v>
      </c>
      <c r="K260" s="23">
        <f t="shared" si="231"/>
        <v>9.7904254020000003</v>
      </c>
      <c r="L260" s="5">
        <f t="shared" si="232"/>
        <v>100.439713252819</v>
      </c>
      <c r="M260" s="24">
        <f t="shared" si="233"/>
        <v>474.03560263214399</v>
      </c>
      <c r="N260" s="16">
        <f t="shared" si="234"/>
        <v>0.338484770135135</v>
      </c>
      <c r="O260" s="17">
        <f t="shared" si="235"/>
        <v>0.413222272464848</v>
      </c>
    </row>
    <row r="261" ht="14.25">
      <c r="A261" s="13">
        <v>24.699999999999999</v>
      </c>
      <c r="B261" s="13">
        <v>5.4699999999999998</v>
      </c>
      <c r="C261" s="18">
        <v>47716</v>
      </c>
      <c r="G261" s="19">
        <f t="shared" si="227"/>
        <v>14.800000000000001</v>
      </c>
      <c r="H261" s="19">
        <f t="shared" si="228"/>
        <v>9.1999999999999993</v>
      </c>
      <c r="I261" s="5">
        <f t="shared" si="229"/>
        <v>983.34752000000003</v>
      </c>
      <c r="J261" s="5">
        <f t="shared" si="230"/>
        <v>5.0294143140000003</v>
      </c>
      <c r="K261" s="23">
        <f t="shared" si="231"/>
        <v>9.7705856860000004</v>
      </c>
      <c r="L261" s="5">
        <f t="shared" si="232"/>
        <v>100.64366165981301</v>
      </c>
      <c r="M261" s="24">
        <f t="shared" si="233"/>
        <v>474.108346348579</v>
      </c>
      <c r="N261" s="16">
        <f t="shared" si="234"/>
        <v>0.33982529148648599</v>
      </c>
      <c r="O261" s="17">
        <f t="shared" si="235"/>
        <v>0.41525076912218201</v>
      </c>
    </row>
    <row r="262" ht="14.25">
      <c r="A262" s="13">
        <v>24.800000000000001</v>
      </c>
      <c r="B262" s="13">
        <v>5.4908000000000001</v>
      </c>
      <c r="C262" s="18">
        <v>47826</v>
      </c>
      <c r="G262" s="19">
        <f t="shared" si="227"/>
        <v>14.800000000000001</v>
      </c>
      <c r="H262" s="19">
        <f t="shared" si="228"/>
        <v>9.1999999999999993</v>
      </c>
      <c r="I262" s="5">
        <f t="shared" si="229"/>
        <v>983.34752000000003</v>
      </c>
      <c r="J262" s="5">
        <f t="shared" si="230"/>
        <v>5.0491986290000002</v>
      </c>
      <c r="K262" s="23">
        <f t="shared" si="231"/>
        <v>9.7508013709999997</v>
      </c>
      <c r="L262" s="5">
        <f t="shared" si="232"/>
        <v>100.847867019893</v>
      </c>
      <c r="M262" s="24">
        <f t="shared" si="233"/>
        <v>474.23908321795102</v>
      </c>
      <c r="N262" s="16">
        <f t="shared" si="234"/>
        <v>0.34116206952702699</v>
      </c>
      <c r="O262" s="17">
        <f t="shared" si="235"/>
        <v>0.41727770724044599</v>
      </c>
    </row>
    <row r="263" ht="14.25">
      <c r="A263" s="13">
        <v>24.899999999999999</v>
      </c>
      <c r="B263" s="13">
        <v>5.5114999999999998</v>
      </c>
      <c r="C263" s="18">
        <v>47933</v>
      </c>
      <c r="G263" s="19">
        <f t="shared" si="227"/>
        <v>14.800000000000001</v>
      </c>
      <c r="H263" s="19">
        <f t="shared" si="228"/>
        <v>9.1999999999999993</v>
      </c>
      <c r="I263" s="5">
        <f t="shared" si="229"/>
        <v>983.34752000000003</v>
      </c>
      <c r="J263" s="5">
        <f t="shared" si="230"/>
        <v>5.0689106444999998</v>
      </c>
      <c r="K263" s="23">
        <f t="shared" si="231"/>
        <v>9.7310893555</v>
      </c>
      <c r="L263" s="5">
        <f t="shared" si="232"/>
        <v>101.052151930371</v>
      </c>
      <c r="M263" s="24">
        <f t="shared" si="233"/>
        <v>474.33923062843701</v>
      </c>
      <c r="N263" s="16">
        <f t="shared" si="234"/>
        <v>0.342493962466216</v>
      </c>
      <c r="O263" s="17">
        <f t="shared" si="235"/>
        <v>0.41930133241148898</v>
      </c>
    </row>
    <row r="264" ht="14.25">
      <c r="A264" s="13">
        <v>25</v>
      </c>
      <c r="B264" s="13">
        <v>5.5321999999999996</v>
      </c>
      <c r="C264" s="18">
        <v>48042</v>
      </c>
      <c r="G264" s="19">
        <f t="shared" si="227"/>
        <v>14.800000000000001</v>
      </c>
      <c r="H264" s="19">
        <f t="shared" si="228"/>
        <v>9.1999999999999993</v>
      </c>
      <c r="I264" s="5">
        <f t="shared" si="229"/>
        <v>983.34752000000003</v>
      </c>
      <c r="J264" s="5">
        <f t="shared" si="230"/>
        <v>5.0886041930000001</v>
      </c>
      <c r="K264" s="23">
        <f t="shared" si="231"/>
        <v>9.7113958070000006</v>
      </c>
      <c r="L264" s="5">
        <f t="shared" si="232"/>
        <v>101.257073601222</v>
      </c>
      <c r="M264" s="24">
        <f t="shared" si="233"/>
        <v>474.45574211637199</v>
      </c>
      <c r="N264" s="16">
        <f t="shared" si="234"/>
        <v>0.343824607635135</v>
      </c>
      <c r="O264" s="17">
        <f t="shared" si="235"/>
        <v>0.42132715936422199</v>
      </c>
    </row>
    <row r="265" ht="14.25">
      <c r="A265" s="13">
        <v>25.100000000000001</v>
      </c>
      <c r="B265" s="13">
        <v>5.5529000000000002</v>
      </c>
      <c r="C265" s="18">
        <v>48142</v>
      </c>
      <c r="G265" s="19">
        <f t="shared" si="227"/>
        <v>14.800000000000001</v>
      </c>
      <c r="H265" s="19">
        <f t="shared" si="228"/>
        <v>9.1999999999999993</v>
      </c>
      <c r="I265" s="5">
        <f t="shared" si="229"/>
        <v>983.34752000000003</v>
      </c>
      <c r="J265" s="5">
        <f t="shared" si="230"/>
        <v>5.1083808429999999</v>
      </c>
      <c r="K265" s="23">
        <f t="shared" si="231"/>
        <v>9.6916191569999999</v>
      </c>
      <c r="L265" s="5">
        <f t="shared" si="232"/>
        <v>101.463698074615</v>
      </c>
      <c r="M265" s="24">
        <f t="shared" si="233"/>
        <v>474.47511685013899</v>
      </c>
      <c r="N265" s="16">
        <f t="shared" si="234"/>
        <v>0.34516086777027</v>
      </c>
      <c r="O265" s="17">
        <f t="shared" si="235"/>
        <v>0.42336567316068602</v>
      </c>
    </row>
    <row r="266" ht="14.25">
      <c r="A266" s="13">
        <v>25.199999999999999</v>
      </c>
      <c r="B266" s="13">
        <v>5.5743</v>
      </c>
      <c r="C266" s="18">
        <v>48253</v>
      </c>
      <c r="G266" s="19">
        <f t="shared" si="227"/>
        <v>14.800000000000001</v>
      </c>
      <c r="H266" s="19">
        <f t="shared" si="228"/>
        <v>9.1999999999999993</v>
      </c>
      <c r="I266" s="5">
        <f t="shared" si="229"/>
        <v>983.34752000000003</v>
      </c>
      <c r="J266" s="5">
        <f t="shared" si="230"/>
        <v>5.1287559245000001</v>
      </c>
      <c r="K266" s="23">
        <f t="shared" si="231"/>
        <v>9.6712440755000006</v>
      </c>
      <c r="L266" s="5">
        <f t="shared" si="232"/>
        <v>101.677458693354</v>
      </c>
      <c r="M266" s="24">
        <f t="shared" si="233"/>
        <v>474.56929608680099</v>
      </c>
      <c r="N266" s="16">
        <f t="shared" si="234"/>
        <v>0.34653756246621598</v>
      </c>
      <c r="O266" s="17">
        <f t="shared" si="235"/>
        <v>0.42547022647758898</v>
      </c>
    </row>
    <row r="267" ht="14.25">
      <c r="A267" s="13">
        <v>25.300000000000001</v>
      </c>
      <c r="B267" s="13">
        <v>5.5949</v>
      </c>
      <c r="C267" s="18">
        <v>48358</v>
      </c>
      <c r="G267" s="19">
        <f t="shared" si="227"/>
        <v>14.800000000000001</v>
      </c>
      <c r="H267" s="19">
        <f t="shared" si="228"/>
        <v>9.1999999999999993</v>
      </c>
      <c r="I267" s="5">
        <f t="shared" si="229"/>
        <v>983.34752000000003</v>
      </c>
      <c r="J267" s="5">
        <f t="shared" si="230"/>
        <v>5.1483864070000003</v>
      </c>
      <c r="K267" s="23">
        <f t="shared" si="231"/>
        <v>9.6516135930000004</v>
      </c>
      <c r="L267" s="5">
        <f t="shared" si="232"/>
        <v>101.88426116781</v>
      </c>
      <c r="M267" s="24">
        <f t="shared" si="233"/>
        <v>474.63660673115203</v>
      </c>
      <c r="N267" s="16">
        <f t="shared" si="234"/>
        <v>0.34786394641891899</v>
      </c>
      <c r="O267" s="17">
        <f t="shared" si="235"/>
        <v>0.42750206768764998</v>
      </c>
    </row>
    <row r="268" ht="14.25">
      <c r="A268" s="13">
        <v>25.399999999999999</v>
      </c>
      <c r="B268" s="13">
        <v>5.6154999999999999</v>
      </c>
      <c r="C268" s="18">
        <v>48469</v>
      </c>
      <c r="G268" s="19">
        <f t="shared" si="227"/>
        <v>14.800000000000001</v>
      </c>
      <c r="H268" s="19">
        <f t="shared" si="228"/>
        <v>9.1999999999999993</v>
      </c>
      <c r="I268" s="5">
        <f t="shared" si="229"/>
        <v>983.34752000000003</v>
      </c>
      <c r="J268" s="5">
        <f t="shared" si="230"/>
        <v>5.1679614884999996</v>
      </c>
      <c r="K268" s="23">
        <f t="shared" si="231"/>
        <v>9.6320385114999993</v>
      </c>
      <c r="L268" s="5">
        <f t="shared" si="232"/>
        <v>102.09131938436001</v>
      </c>
      <c r="M268" s="24">
        <f t="shared" si="233"/>
        <v>474.76122644199398</v>
      </c>
      <c r="N268" s="16">
        <f t="shared" si="234"/>
        <v>0.34918658706081102</v>
      </c>
      <c r="O268" s="17">
        <f t="shared" si="235"/>
        <v>0.42953229392463699</v>
      </c>
    </row>
    <row r="269" ht="14.25">
      <c r="A269" s="13">
        <v>25.5</v>
      </c>
      <c r="B269" s="13">
        <v>5.6656000000000004</v>
      </c>
      <c r="C269" s="18">
        <v>48753</v>
      </c>
      <c r="G269" s="19">
        <f t="shared" si="227"/>
        <v>14.800000000000001</v>
      </c>
      <c r="H269" s="19">
        <f t="shared" si="228"/>
        <v>9.1999999999999993</v>
      </c>
      <c r="I269" s="5">
        <f t="shared" si="229"/>
        <v>983.34752000000003</v>
      </c>
      <c r="J269" s="5">
        <f t="shared" si="230"/>
        <v>5.2154391745000002</v>
      </c>
      <c r="K269" s="23">
        <f t="shared" si="231"/>
        <v>9.5845608255000005</v>
      </c>
      <c r="L269" s="5">
        <f t="shared" si="232"/>
        <v>102.597034741934</v>
      </c>
      <c r="M269" s="24">
        <f t="shared" si="233"/>
        <v>475.18917211038598</v>
      </c>
      <c r="N269" s="16">
        <f t="shared" si="234"/>
        <v>0.35239453881756799</v>
      </c>
      <c r="O269" s="17">
        <f t="shared" si="235"/>
        <v>0.434473624258018</v>
      </c>
    </row>
    <row r="270" ht="14.25">
      <c r="A270" s="13">
        <v>25.600000000000001</v>
      </c>
      <c r="B270" s="13">
        <v>5.6862000000000004</v>
      </c>
      <c r="C270" s="18">
        <v>48866</v>
      </c>
      <c r="G270" s="19">
        <f t="shared" ref="G270:G333" si="236">$G$11</f>
        <v>14.800000000000001</v>
      </c>
      <c r="H270" s="19">
        <f t="shared" ref="H270:H333" si="237">$H$11</f>
        <v>9.1999999999999993</v>
      </c>
      <c r="I270" s="5">
        <f t="shared" si="229"/>
        <v>983.34752000000003</v>
      </c>
      <c r="J270" s="5">
        <f t="shared" si="230"/>
        <v>5.2349957890000001</v>
      </c>
      <c r="K270" s="23">
        <f t="shared" si="231"/>
        <v>9.5650042109999998</v>
      </c>
      <c r="L270" s="5">
        <f t="shared" si="232"/>
        <v>102.80680471307301</v>
      </c>
      <c r="M270" s="24">
        <f t="shared" si="233"/>
        <v>475.31873144371798</v>
      </c>
      <c r="N270" s="16">
        <f t="shared" si="234"/>
        <v>0.35371593168918902</v>
      </c>
      <c r="O270" s="17">
        <f t="shared" si="235"/>
        <v>0.43651613762703501</v>
      </c>
    </row>
    <row r="271" ht="14.25">
      <c r="A271" s="13">
        <v>25.699999999999999</v>
      </c>
      <c r="B271" s="13">
        <v>5.7069000000000001</v>
      </c>
      <c r="C271" s="18">
        <v>48986</v>
      </c>
      <c r="G271" s="19">
        <f t="shared" si="236"/>
        <v>14.800000000000001</v>
      </c>
      <c r="H271" s="19">
        <f t="shared" si="237"/>
        <v>9.1999999999999993</v>
      </c>
      <c r="I271" s="5">
        <f t="shared" si="229"/>
        <v>983.34752000000003</v>
      </c>
      <c r="J271" s="5">
        <f t="shared" si="230"/>
        <v>5.2545877689999996</v>
      </c>
      <c r="K271" s="23">
        <f t="shared" si="231"/>
        <v>9.5454122310000002</v>
      </c>
      <c r="L271" s="5">
        <f t="shared" si="232"/>
        <v>103.017815910186</v>
      </c>
      <c r="M271" s="24">
        <f t="shared" si="233"/>
        <v>475.50998404690802</v>
      </c>
      <c r="N271" s="16">
        <f t="shared" si="234"/>
        <v>0.355039714121622</v>
      </c>
      <c r="O271" s="17">
        <f t="shared" si="235"/>
        <v>0.43856653636359899</v>
      </c>
    </row>
    <row r="272" ht="14.25">
      <c r="A272" s="13">
        <v>25.800000000000001</v>
      </c>
      <c r="B272" s="13">
        <v>5.7282999999999999</v>
      </c>
      <c r="C272" s="18">
        <v>49116</v>
      </c>
      <c r="G272" s="19">
        <f t="shared" si="236"/>
        <v>14.800000000000001</v>
      </c>
      <c r="H272" s="19">
        <f t="shared" si="237"/>
        <v>9.1999999999999993</v>
      </c>
      <c r="I272" s="5">
        <f t="shared" si="229"/>
        <v>983.34752000000003</v>
      </c>
      <c r="J272" s="5">
        <f t="shared" si="230"/>
        <v>5.2747874140000004</v>
      </c>
      <c r="K272" s="23">
        <f t="shared" si="231"/>
        <v>9.5252125860000003</v>
      </c>
      <c r="L272" s="5">
        <f t="shared" si="232"/>
        <v>103.23628067318</v>
      </c>
      <c r="M272" s="24">
        <f t="shared" si="233"/>
        <v>475.762974796516</v>
      </c>
      <c r="N272" s="16">
        <f t="shared" si="234"/>
        <v>0.35640455500000001</v>
      </c>
      <c r="O272" s="17">
        <f t="shared" si="235"/>
        <v>0.440684941266207</v>
      </c>
    </row>
    <row r="273" ht="14.25">
      <c r="A273" s="13">
        <v>25.899999999999999</v>
      </c>
      <c r="B273" s="13">
        <v>5.7492000000000001</v>
      </c>
      <c r="C273" s="18">
        <v>49234</v>
      </c>
      <c r="G273" s="19">
        <f t="shared" si="236"/>
        <v>14.800000000000001</v>
      </c>
      <c r="H273" s="19">
        <f t="shared" si="237"/>
        <v>9.1999999999999993</v>
      </c>
      <c r="I273" s="5">
        <f t="shared" si="229"/>
        <v>983.34752000000003</v>
      </c>
      <c r="J273" s="5">
        <f t="shared" si="230"/>
        <v>5.2945978609999997</v>
      </c>
      <c r="K273" s="23">
        <f t="shared" si="231"/>
        <v>9.5054021389999992</v>
      </c>
      <c r="L273" s="5">
        <f t="shared" si="232"/>
        <v>103.451437994969</v>
      </c>
      <c r="M273" s="24">
        <f t="shared" si="233"/>
        <v>475.91411926429203</v>
      </c>
      <c r="N273" s="16">
        <f t="shared" si="234"/>
        <v>0.35774309871621601</v>
      </c>
      <c r="O273" s="17">
        <f t="shared" si="235"/>
        <v>0.44276689757103799</v>
      </c>
    </row>
    <row r="274" ht="14.25">
      <c r="A274" s="13">
        <v>26</v>
      </c>
      <c r="B274" s="13">
        <v>5.7698999999999998</v>
      </c>
      <c r="C274" s="18">
        <v>49357</v>
      </c>
      <c r="G274" s="19">
        <f t="shared" si="236"/>
        <v>14.800000000000001</v>
      </c>
      <c r="H274" s="19">
        <f t="shared" si="237"/>
        <v>9.1999999999999993</v>
      </c>
      <c r="I274" s="5">
        <f t="shared" si="229"/>
        <v>983.34752000000003</v>
      </c>
      <c r="J274" s="5">
        <f t="shared" si="230"/>
        <v>5.3141621404999997</v>
      </c>
      <c r="K274" s="23">
        <f t="shared" si="231"/>
        <v>9.4858378595000001</v>
      </c>
      <c r="L274" s="5">
        <f t="shared" si="232"/>
        <v>103.664803738468</v>
      </c>
      <c r="M274" s="24">
        <f t="shared" si="233"/>
        <v>476.12109626446397</v>
      </c>
      <c r="N274" s="16">
        <f t="shared" si="234"/>
        <v>0.35906500949324299</v>
      </c>
      <c r="O274" s="17">
        <f t="shared" si="235"/>
        <v>0.444827246070922</v>
      </c>
    </row>
    <row r="275" ht="14.25">
      <c r="A275" s="13">
        <v>26.100000000000001</v>
      </c>
      <c r="B275" s="13">
        <v>5.7906000000000004</v>
      </c>
      <c r="C275" s="18">
        <v>49478</v>
      </c>
      <c r="G275" s="19">
        <f t="shared" si="236"/>
        <v>14.800000000000001</v>
      </c>
      <c r="H275" s="19">
        <f t="shared" si="237"/>
        <v>9.1999999999999993</v>
      </c>
      <c r="I275" s="5">
        <f t="shared" si="229"/>
        <v>983.34752000000003</v>
      </c>
      <c r="J275" s="5">
        <f t="shared" si="230"/>
        <v>5.3337448869999999</v>
      </c>
      <c r="K275" s="23">
        <f t="shared" si="231"/>
        <v>9.4662551130000008</v>
      </c>
      <c r="L275" s="5">
        <f t="shared" si="232"/>
        <v>103.879254072666</v>
      </c>
      <c r="M275" s="24">
        <f t="shared" si="233"/>
        <v>476.30299660593403</v>
      </c>
      <c r="N275" s="16">
        <f t="shared" si="234"/>
        <v>0.36038816804054102</v>
      </c>
      <c r="O275" s="17">
        <f t="shared" si="235"/>
        <v>0.44689379919491301</v>
      </c>
    </row>
    <row r="276" ht="14.25">
      <c r="A276" s="13">
        <v>26.199999999999999</v>
      </c>
      <c r="B276" s="13">
        <v>5.8112000000000004</v>
      </c>
      <c r="C276" s="18">
        <v>49603</v>
      </c>
      <c r="G276" s="19">
        <f t="shared" si="236"/>
        <v>14.800000000000001</v>
      </c>
      <c r="H276" s="19">
        <f t="shared" si="237"/>
        <v>9.1999999999999993</v>
      </c>
      <c r="I276" s="5">
        <f t="shared" si="229"/>
        <v>983.34752000000003</v>
      </c>
      <c r="J276" s="5">
        <f t="shared" si="230"/>
        <v>5.3531906994999998</v>
      </c>
      <c r="K276" s="23">
        <f t="shared" si="231"/>
        <v>9.4468093005</v>
      </c>
      <c r="L276" s="5">
        <f t="shared" si="232"/>
        <v>104.093084629956</v>
      </c>
      <c r="M276" s="24">
        <f t="shared" si="233"/>
        <v>476.52541161918202</v>
      </c>
      <c r="N276" s="16">
        <f t="shared" si="234"/>
        <v>0.36170207429054102</v>
      </c>
      <c r="O276" s="17">
        <f t="shared" si="235"/>
        <v>0.44895013643642001</v>
      </c>
    </row>
    <row r="277" ht="14.25">
      <c r="A277" s="13">
        <v>26.300000000000001</v>
      </c>
      <c r="B277" s="13">
        <v>5.8319000000000001</v>
      </c>
      <c r="C277" s="18">
        <v>49725</v>
      </c>
      <c r="G277" s="19">
        <f t="shared" si="236"/>
        <v>14.800000000000001</v>
      </c>
      <c r="H277" s="19">
        <f t="shared" si="237"/>
        <v>9.1999999999999993</v>
      </c>
      <c r="I277" s="5">
        <f t="shared" si="229"/>
        <v>983.34752000000003</v>
      </c>
      <c r="J277" s="5">
        <f t="shared" si="230"/>
        <v>5.3727642124999999</v>
      </c>
      <c r="K277" s="23">
        <f t="shared" si="231"/>
        <v>9.4272357875000008</v>
      </c>
      <c r="L277" s="5">
        <f t="shared" si="232"/>
        <v>104.30921026753801</v>
      </c>
      <c r="M277" s="24">
        <f t="shared" si="233"/>
        <v>476.70766438037901</v>
      </c>
      <c r="N277" s="16">
        <f t="shared" si="234"/>
        <v>0.363024608952703</v>
      </c>
      <c r="O277" s="17">
        <f t="shared" si="235"/>
        <v>0.45102425673504198</v>
      </c>
    </row>
    <row r="278" ht="14.25">
      <c r="A278" s="13">
        <v>26.399999999999999</v>
      </c>
      <c r="B278" s="13">
        <v>5.8525999999999998</v>
      </c>
      <c r="C278" s="18">
        <v>49848</v>
      </c>
      <c r="G278" s="19">
        <f t="shared" si="236"/>
        <v>14.800000000000001</v>
      </c>
      <c r="H278" s="19">
        <f t="shared" si="237"/>
        <v>9.1999999999999993</v>
      </c>
      <c r="I278" s="5">
        <f t="shared" si="229"/>
        <v>983.34752000000003</v>
      </c>
      <c r="J278" s="5">
        <f t="shared" si="230"/>
        <v>5.3923284919999999</v>
      </c>
      <c r="K278" s="23">
        <f t="shared" si="231"/>
        <v>9.407671508</v>
      </c>
      <c r="L278" s="5">
        <f t="shared" si="232"/>
        <v>104.52613265288799</v>
      </c>
      <c r="M278" s="24">
        <f t="shared" si="233"/>
        <v>476.89509536850602</v>
      </c>
      <c r="N278" s="16">
        <f t="shared" si="234"/>
        <v>0.36434651972972998</v>
      </c>
      <c r="O278" s="17">
        <f t="shared" si="235"/>
        <v>0.45310170646488102</v>
      </c>
    </row>
    <row r="279" ht="14.25">
      <c r="A279" s="13">
        <v>26.5</v>
      </c>
      <c r="B279" s="13">
        <v>5.8731999999999998</v>
      </c>
      <c r="C279" s="18">
        <v>49974</v>
      </c>
      <c r="G279" s="19">
        <f t="shared" si="236"/>
        <v>14.800000000000001</v>
      </c>
      <c r="H279" s="19">
        <f t="shared" si="237"/>
        <v>9.1999999999999993</v>
      </c>
      <c r="I279" s="5">
        <f t="shared" si="229"/>
        <v>983.34752000000003</v>
      </c>
      <c r="J279" s="5">
        <f t="shared" si="230"/>
        <v>5.4117650709999996</v>
      </c>
      <c r="K279" s="23">
        <f t="shared" si="231"/>
        <v>9.3882349289999993</v>
      </c>
      <c r="L279" s="5">
        <f t="shared" si="232"/>
        <v>104.742534399354</v>
      </c>
      <c r="M279" s="24">
        <f t="shared" si="233"/>
        <v>477.11276308689497</v>
      </c>
      <c r="N279" s="16">
        <f t="shared" si="234"/>
        <v>0.36565980209459498</v>
      </c>
      <c r="O279" s="17">
        <f t="shared" si="235"/>
        <v>0.45516987870155501</v>
      </c>
    </row>
    <row r="280" ht="14.25">
      <c r="A280" s="13">
        <v>26.600000000000001</v>
      </c>
      <c r="B280" s="13">
        <v>5.8945999999999996</v>
      </c>
      <c r="C280" s="18">
        <v>50104</v>
      </c>
      <c r="G280" s="19">
        <f t="shared" si="236"/>
        <v>14.800000000000001</v>
      </c>
      <c r="H280" s="19">
        <f t="shared" si="237"/>
        <v>9.1999999999999993</v>
      </c>
      <c r="I280" s="5">
        <f t="shared" si="229"/>
        <v>983.34752000000003</v>
      </c>
      <c r="J280" s="5">
        <f t="shared" si="230"/>
        <v>5.4319647160000004</v>
      </c>
      <c r="K280" s="23">
        <f t="shared" si="231"/>
        <v>9.3680352839999994</v>
      </c>
      <c r="L280" s="5">
        <f t="shared" si="232"/>
        <v>104.968383464513</v>
      </c>
      <c r="M280" s="24">
        <f t="shared" si="233"/>
        <v>477.32467954923601</v>
      </c>
      <c r="N280" s="16">
        <f t="shared" si="234"/>
        <v>0.36702464297297299</v>
      </c>
      <c r="O280" s="17">
        <f t="shared" si="235"/>
        <v>0.45732378804280499</v>
      </c>
    </row>
    <row r="281" ht="14.25">
      <c r="A281" s="13">
        <v>26.699999999999999</v>
      </c>
      <c r="B281" s="13">
        <v>5.9151999999999996</v>
      </c>
      <c r="C281" s="18">
        <v>50228</v>
      </c>
      <c r="G281" s="19">
        <f t="shared" si="236"/>
        <v>14.800000000000001</v>
      </c>
      <c r="H281" s="19">
        <f t="shared" si="237"/>
        <v>9.1999999999999993</v>
      </c>
      <c r="I281" s="5">
        <f t="shared" si="229"/>
        <v>983.34752000000003</v>
      </c>
      <c r="J281" s="5">
        <f t="shared" si="230"/>
        <v>5.4514197619999996</v>
      </c>
      <c r="K281" s="23">
        <f t="shared" si="231"/>
        <v>9.3485802380000003</v>
      </c>
      <c r="L281" s="5">
        <f t="shared" si="232"/>
        <v>105.18682997477001</v>
      </c>
      <c r="M281" s="24">
        <f t="shared" si="233"/>
        <v>477.51225141063497</v>
      </c>
      <c r="N281" s="16">
        <f t="shared" si="234"/>
        <v>0.36833917310810799</v>
      </c>
      <c r="O281" s="17">
        <f t="shared" si="235"/>
        <v>0.459402695202484</v>
      </c>
    </row>
    <row r="282" ht="14.25">
      <c r="A282" s="13">
        <v>26.800000000000001</v>
      </c>
      <c r="B282" s="13">
        <v>5.9359000000000002</v>
      </c>
      <c r="C282" s="18">
        <v>50352</v>
      </c>
      <c r="G282" s="19">
        <f t="shared" si="236"/>
        <v>14.800000000000001</v>
      </c>
      <c r="H282" s="19">
        <f t="shared" si="237"/>
        <v>9.1999999999999993</v>
      </c>
      <c r="I282" s="5">
        <f t="shared" si="229"/>
        <v>983.34752000000003</v>
      </c>
      <c r="J282" s="5">
        <f t="shared" si="230"/>
        <v>5.4709748080000002</v>
      </c>
      <c r="K282" s="23">
        <f t="shared" si="231"/>
        <v>9.3290251919999996</v>
      </c>
      <c r="L282" s="5">
        <f t="shared" si="232"/>
        <v>105.407317459412</v>
      </c>
      <c r="M282" s="24">
        <f t="shared" si="233"/>
        <v>477.68979624577099</v>
      </c>
      <c r="N282" s="16">
        <f t="shared" si="234"/>
        <v>0.36966046000000002</v>
      </c>
      <c r="O282" s="17">
        <f t="shared" si="235"/>
        <v>0.46149665239827897</v>
      </c>
    </row>
    <row r="283" ht="14.25">
      <c r="A283" s="13">
        <v>26.899999999999999</v>
      </c>
      <c r="B283" s="13">
        <v>5.9565999999999999</v>
      </c>
      <c r="C283" s="18">
        <v>50467</v>
      </c>
      <c r="G283" s="19">
        <f t="shared" si="236"/>
        <v>14.800000000000001</v>
      </c>
      <c r="H283" s="19">
        <f t="shared" si="237"/>
        <v>9.1999999999999993</v>
      </c>
      <c r="I283" s="5">
        <f t="shared" si="229"/>
        <v>983.34752000000003</v>
      </c>
      <c r="J283" s="5">
        <f t="shared" si="230"/>
        <v>5.4906129554999996</v>
      </c>
      <c r="K283" s="23">
        <f t="shared" si="231"/>
        <v>9.3093870444999993</v>
      </c>
      <c r="L283" s="5">
        <f t="shared" si="232"/>
        <v>105.62967414497599</v>
      </c>
      <c r="M283" s="24">
        <f t="shared" si="233"/>
        <v>477.77294030779802</v>
      </c>
      <c r="N283" s="16">
        <f t="shared" si="234"/>
        <v>0.37098736185810799</v>
      </c>
      <c r="O283" s="17">
        <f t="shared" si="235"/>
        <v>0.46360393004810702</v>
      </c>
    </row>
    <row r="284" ht="14.25">
      <c r="A284" s="13">
        <v>27</v>
      </c>
      <c r="B284" s="13">
        <v>5.9772999999999996</v>
      </c>
      <c r="C284" s="18">
        <v>50592</v>
      </c>
      <c r="G284" s="19">
        <f t="shared" si="236"/>
        <v>14.800000000000001</v>
      </c>
      <c r="H284" s="19">
        <f t="shared" si="237"/>
        <v>9.1999999999999993</v>
      </c>
      <c r="I284" s="5">
        <f t="shared" si="229"/>
        <v>983.34752000000003</v>
      </c>
      <c r="J284" s="5">
        <f t="shared" si="230"/>
        <v>5.5101587680000002</v>
      </c>
      <c r="K284" s="23">
        <f t="shared" si="231"/>
        <v>9.2898412320000006</v>
      </c>
      <c r="L284" s="5">
        <f t="shared" si="232"/>
        <v>105.851918826421</v>
      </c>
      <c r="M284" s="24">
        <f t="shared" si="233"/>
        <v>477.95071228668399</v>
      </c>
      <c r="N284" s="16">
        <f t="shared" si="234"/>
        <v>0.37230802486486497</v>
      </c>
      <c r="O284" s="17">
        <f t="shared" si="235"/>
        <v>0.465705718294882</v>
      </c>
    </row>
    <row r="285" ht="14.25">
      <c r="A285" s="13">
        <v>27.100000000000001</v>
      </c>
      <c r="B285" s="13">
        <v>5.9980000000000002</v>
      </c>
      <c r="C285" s="18">
        <v>50715</v>
      </c>
      <c r="G285" s="19">
        <f t="shared" si="236"/>
        <v>14.800000000000001</v>
      </c>
      <c r="H285" s="19">
        <f t="shared" si="237"/>
        <v>9.1999999999999993</v>
      </c>
      <c r="I285" s="5">
        <f t="shared" si="229"/>
        <v>983.34752000000003</v>
      </c>
      <c r="J285" s="5">
        <f t="shared" si="230"/>
        <v>5.5297230475000001</v>
      </c>
      <c r="K285" s="23">
        <f t="shared" si="231"/>
        <v>9.2702769524999997</v>
      </c>
      <c r="L285" s="5">
        <f t="shared" si="232"/>
        <v>106.07531199322101</v>
      </c>
      <c r="M285" s="24">
        <f t="shared" si="233"/>
        <v>478.103708082813</v>
      </c>
      <c r="N285" s="16">
        <f t="shared" si="234"/>
        <v>0.37362993564189201</v>
      </c>
      <c r="O285" s="17">
        <f t="shared" si="235"/>
        <v>0.467813925424998</v>
      </c>
    </row>
    <row r="286" ht="14.25">
      <c r="A286" s="13">
        <v>27.199999999999999</v>
      </c>
      <c r="B286" s="13">
        <v>6.0187999999999997</v>
      </c>
      <c r="C286" s="18">
        <v>50841</v>
      </c>
      <c r="G286" s="19">
        <f t="shared" si="236"/>
        <v>14.800000000000001</v>
      </c>
      <c r="H286" s="19">
        <f t="shared" si="237"/>
        <v>9.1999999999999993</v>
      </c>
      <c r="I286" s="5">
        <f t="shared" si="229"/>
        <v>983.34752000000003</v>
      </c>
      <c r="J286" s="5">
        <f t="shared" si="230"/>
        <v>5.5493596265000003</v>
      </c>
      <c r="K286" s="23">
        <f t="shared" si="231"/>
        <v>9.2506403734999996</v>
      </c>
      <c r="L286" s="5">
        <f t="shared" si="232"/>
        <v>106.300480863678</v>
      </c>
      <c r="M286" s="24">
        <f t="shared" si="233"/>
        <v>478.27629364348599</v>
      </c>
      <c r="N286" s="16">
        <f t="shared" si="234"/>
        <v>0.37495673152026998</v>
      </c>
      <c r="O286" s="17">
        <f t="shared" si="235"/>
        <v>0.469934402074424</v>
      </c>
    </row>
    <row r="287" ht="14.25">
      <c r="A287" s="13">
        <v>27.300000000000001</v>
      </c>
      <c r="B287" s="13">
        <v>6.0393999999999997</v>
      </c>
      <c r="C287" s="18">
        <v>50966</v>
      </c>
      <c r="G287" s="19">
        <f t="shared" si="236"/>
        <v>14.800000000000001</v>
      </c>
      <c r="H287" s="19">
        <f t="shared" si="237"/>
        <v>9.1999999999999993</v>
      </c>
      <c r="I287" s="5">
        <f t="shared" si="229"/>
        <v>983.34752000000003</v>
      </c>
      <c r="J287" s="5">
        <f t="shared" si="230"/>
        <v>5.5688054390000001</v>
      </c>
      <c r="K287" s="23">
        <f t="shared" si="231"/>
        <v>9.2311945610000006</v>
      </c>
      <c r="L287" s="5">
        <f t="shared" si="232"/>
        <v>106.52440629455</v>
      </c>
      <c r="M287" s="24">
        <f t="shared" si="233"/>
        <v>478.444346914025</v>
      </c>
      <c r="N287" s="16">
        <f t="shared" si="234"/>
        <v>0.37627063777026998</v>
      </c>
      <c r="O287" s="17">
        <f t="shared" si="235"/>
        <v>0.47203871906942602</v>
      </c>
    </row>
    <row r="288" ht="14.25">
      <c r="A288" s="13">
        <v>27.399999999999999</v>
      </c>
      <c r="B288" s="13">
        <v>6.0608000000000004</v>
      </c>
      <c r="C288" s="18">
        <v>51114</v>
      </c>
      <c r="G288" s="19">
        <f t="shared" si="236"/>
        <v>14.800000000000001</v>
      </c>
      <c r="H288" s="19">
        <f t="shared" si="237"/>
        <v>9.1999999999999993</v>
      </c>
      <c r="I288" s="5">
        <f t="shared" si="229"/>
        <v>983.34752000000003</v>
      </c>
      <c r="J288" s="5">
        <f t="shared" si="230"/>
        <v>5.588838881</v>
      </c>
      <c r="K288" s="23">
        <f t="shared" si="231"/>
        <v>9.2111611189999998</v>
      </c>
      <c r="L288" s="5">
        <f t="shared" si="232"/>
        <v>106.75608723982</v>
      </c>
      <c r="M288" s="24">
        <f t="shared" si="233"/>
        <v>478.792369798793</v>
      </c>
      <c r="N288" s="16">
        <f t="shared" si="234"/>
        <v>0.37762424871621603</v>
      </c>
      <c r="O288" s="17">
        <f t="shared" si="235"/>
        <v>0.47421126689654403</v>
      </c>
    </row>
    <row r="289" ht="14.25">
      <c r="A289" s="13">
        <v>27.5</v>
      </c>
      <c r="B289" s="13">
        <v>6.0815000000000001</v>
      </c>
      <c r="C289" s="18">
        <v>51243</v>
      </c>
      <c r="G289" s="19">
        <f t="shared" si="236"/>
        <v>14.800000000000001</v>
      </c>
      <c r="H289" s="19">
        <f t="shared" si="237"/>
        <v>9.1999999999999993</v>
      </c>
      <c r="I289" s="5">
        <f t="shared" si="229"/>
        <v>983.34752000000003</v>
      </c>
      <c r="J289" s="5">
        <f t="shared" si="230"/>
        <v>5.6083477595</v>
      </c>
      <c r="K289" s="23">
        <f t="shared" si="231"/>
        <v>9.1916522404999998</v>
      </c>
      <c r="L289" s="5">
        <f t="shared" si="232"/>
        <v>106.98267234994</v>
      </c>
      <c r="M289" s="24">
        <f t="shared" si="233"/>
        <v>478.98410905631999</v>
      </c>
      <c r="N289" s="16">
        <f t="shared" si="234"/>
        <v>0.37894241618243202</v>
      </c>
      <c r="O289" s="17">
        <f t="shared" si="235"/>
        <v>0.476331473783072</v>
      </c>
    </row>
    <row r="290" ht="14.25">
      <c r="A290" s="13">
        <v>27.600000000000001</v>
      </c>
      <c r="B290" s="13">
        <v>6.1021999999999998</v>
      </c>
      <c r="C290" s="18">
        <v>51376</v>
      </c>
      <c r="G290" s="19">
        <f t="shared" si="236"/>
        <v>14.800000000000001</v>
      </c>
      <c r="H290" s="19">
        <f t="shared" si="237"/>
        <v>9.1999999999999993</v>
      </c>
      <c r="I290" s="5">
        <f t="shared" si="229"/>
        <v>983.34752000000003</v>
      </c>
      <c r="J290" s="5">
        <f t="shared" si="230"/>
        <v>5.6278197040000002</v>
      </c>
      <c r="K290" s="23">
        <f t="shared" si="231"/>
        <v>9.1721802960000005</v>
      </c>
      <c r="L290" s="5">
        <f t="shared" si="232"/>
        <v>107.209789631898</v>
      </c>
      <c r="M290" s="24">
        <f t="shared" si="233"/>
        <v>479.20996931715098</v>
      </c>
      <c r="N290" s="16">
        <f t="shared" si="234"/>
        <v>0.38025808810810802</v>
      </c>
      <c r="O290" s="17">
        <f t="shared" si="235"/>
        <v>0.47845215874999297</v>
      </c>
    </row>
    <row r="291" ht="14.25">
      <c r="A291" s="13">
        <v>27.699999999999999</v>
      </c>
      <c r="B291" s="13">
        <v>6.1227999999999998</v>
      </c>
      <c r="C291" s="18">
        <v>51507</v>
      </c>
      <c r="G291" s="19">
        <f t="shared" si="236"/>
        <v>14.800000000000001</v>
      </c>
      <c r="H291" s="19">
        <f t="shared" si="237"/>
        <v>9.1999999999999993</v>
      </c>
      <c r="I291" s="5">
        <f t="shared" si="229"/>
        <v>983.34752000000003</v>
      </c>
      <c r="J291" s="5">
        <f t="shared" si="230"/>
        <v>5.6472101155000001</v>
      </c>
      <c r="K291" s="23">
        <f t="shared" si="231"/>
        <v>9.1527898845000006</v>
      </c>
      <c r="L291" s="5">
        <f t="shared" si="232"/>
        <v>107.436916219968</v>
      </c>
      <c r="M291" s="24">
        <f t="shared" si="233"/>
        <v>479.41621755545998</v>
      </c>
      <c r="N291" s="16">
        <f t="shared" si="234"/>
        <v>0.38156825104729702</v>
      </c>
      <c r="O291" s="17">
        <f t="shared" si="235"/>
        <v>0.48056844254701098</v>
      </c>
    </row>
    <row r="292" ht="14.25">
      <c r="A292" s="13">
        <v>27.800000000000001</v>
      </c>
      <c r="B292" s="13">
        <v>6.1433999999999997</v>
      </c>
      <c r="C292" s="18">
        <v>51633</v>
      </c>
      <c r="G292" s="19">
        <f t="shared" si="236"/>
        <v>14.800000000000001</v>
      </c>
      <c r="H292" s="19">
        <f t="shared" si="237"/>
        <v>9.1999999999999993</v>
      </c>
      <c r="I292" s="5">
        <f t="shared" ref="I292:I355" si="238">(3.14*POWER(H292,2)*0.25*G292)</f>
        <v>983.34752000000003</v>
      </c>
      <c r="J292" s="5">
        <f t="shared" ref="J292:J355" si="239">B292-C292/(2*10^5/1.8467)</f>
        <v>5.6666466944999998</v>
      </c>
      <c r="K292" s="23">
        <f t="shared" ref="K292:K355" si="240">G292-J292</f>
        <v>9.1333533055</v>
      </c>
      <c r="L292" s="5">
        <f t="shared" ref="L292:L355" si="241">I292/K292</f>
        <v>107.665551425437</v>
      </c>
      <c r="M292" s="24">
        <f t="shared" ref="M292:M355" si="242">C292/L292</f>
        <v>479.56843499527201</v>
      </c>
      <c r="N292" s="16">
        <f t="shared" ref="N292:N355" si="243">J292/G292</f>
        <v>0.38288153341216202</v>
      </c>
      <c r="O292" s="17">
        <f t="shared" ref="O292:O355" si="244">LN(L292/(3.14*H292^2/4))</f>
        <v>0.48269426931296899</v>
      </c>
    </row>
    <row r="293" ht="14.25">
      <c r="A293" s="13">
        <v>27.899999999999999</v>
      </c>
      <c r="B293" s="13">
        <v>6.1639999999999997</v>
      </c>
      <c r="C293" s="18">
        <v>51758</v>
      </c>
      <c r="G293" s="19">
        <f t="shared" si="236"/>
        <v>14.800000000000001</v>
      </c>
      <c r="H293" s="19">
        <f t="shared" si="237"/>
        <v>9.1999999999999993</v>
      </c>
      <c r="I293" s="5">
        <f t="shared" si="238"/>
        <v>983.34752000000003</v>
      </c>
      <c r="J293" s="5">
        <f t="shared" si="239"/>
        <v>5.6860925069999997</v>
      </c>
      <c r="K293" s="23">
        <f t="shared" si="240"/>
        <v>9.1139074929999992</v>
      </c>
      <c r="L293" s="5">
        <f t="shared" si="241"/>
        <v>107.895271128796</v>
      </c>
      <c r="M293" s="24">
        <f t="shared" si="242"/>
        <v>479.70591721499898</v>
      </c>
      <c r="N293" s="16">
        <f t="shared" si="243"/>
        <v>0.38419543966216202</v>
      </c>
      <c r="O293" s="17">
        <f t="shared" si="244"/>
        <v>0.48482563796891798</v>
      </c>
    </row>
    <row r="294" ht="14.25">
      <c r="A294" s="13">
        <v>28</v>
      </c>
      <c r="B294" s="13">
        <v>6.1847000000000003</v>
      </c>
      <c r="C294" s="18">
        <v>51894</v>
      </c>
      <c r="G294" s="19">
        <f t="shared" si="236"/>
        <v>14.800000000000001</v>
      </c>
      <c r="H294" s="19">
        <f t="shared" si="237"/>
        <v>9.1999999999999993</v>
      </c>
      <c r="I294" s="5">
        <f t="shared" si="238"/>
        <v>983.34752000000003</v>
      </c>
      <c r="J294" s="5">
        <f t="shared" si="239"/>
        <v>5.7055367510000004</v>
      </c>
      <c r="K294" s="23">
        <f t="shared" si="240"/>
        <v>9.0944632490000004</v>
      </c>
      <c r="L294" s="5">
        <f t="shared" si="241"/>
        <v>108.125954559014</v>
      </c>
      <c r="M294" s="24">
        <f t="shared" si="242"/>
        <v>479.94027161791797</v>
      </c>
      <c r="N294" s="16">
        <f t="shared" si="243"/>
        <v>0.38550923993243202</v>
      </c>
      <c r="O294" s="17">
        <f t="shared" si="244"/>
        <v>0.48696138659427601</v>
      </c>
    </row>
    <row r="295" ht="14.25">
      <c r="A295" s="13">
        <v>28.100000000000001</v>
      </c>
      <c r="B295" s="13">
        <v>6.2054</v>
      </c>
      <c r="C295" s="18">
        <v>52035</v>
      </c>
      <c r="G295" s="19">
        <f t="shared" si="236"/>
        <v>14.800000000000001</v>
      </c>
      <c r="H295" s="19">
        <f t="shared" si="237"/>
        <v>9.1999999999999993</v>
      </c>
      <c r="I295" s="5">
        <f t="shared" si="238"/>
        <v>983.34752000000003</v>
      </c>
      <c r="J295" s="5">
        <f t="shared" si="239"/>
        <v>5.7249348275000003</v>
      </c>
      <c r="K295" s="23">
        <f t="shared" si="240"/>
        <v>9.0750651725000004</v>
      </c>
      <c r="L295" s="5">
        <f t="shared" si="241"/>
        <v>108.35707527256299</v>
      </c>
      <c r="M295" s="24">
        <f t="shared" si="242"/>
        <v>480.217834129523</v>
      </c>
      <c r="N295" s="16">
        <f t="shared" si="243"/>
        <v>0.38681992077702698</v>
      </c>
      <c r="O295" s="17">
        <f t="shared" si="244"/>
        <v>0.489096619102242</v>
      </c>
    </row>
    <row r="296" ht="14.25">
      <c r="A296" s="13">
        <v>28.199999999999999</v>
      </c>
      <c r="B296" s="13">
        <v>6.2268999999999997</v>
      </c>
      <c r="C296" s="18">
        <v>52183</v>
      </c>
      <c r="G296" s="19">
        <f t="shared" si="236"/>
        <v>14.800000000000001</v>
      </c>
      <c r="H296" s="19">
        <f t="shared" si="237"/>
        <v>9.1999999999999993</v>
      </c>
      <c r="I296" s="5">
        <f t="shared" si="238"/>
        <v>983.34752000000003</v>
      </c>
      <c r="J296" s="5">
        <f t="shared" si="239"/>
        <v>5.7450682694999999</v>
      </c>
      <c r="K296" s="23">
        <f t="shared" si="240"/>
        <v>9.0549317304999999</v>
      </c>
      <c r="L296" s="5">
        <f t="shared" si="241"/>
        <v>108.598004851628</v>
      </c>
      <c r="M296" s="24">
        <f t="shared" si="242"/>
        <v>480.51527347389998</v>
      </c>
      <c r="N296" s="16">
        <f t="shared" si="243"/>
        <v>0.38818028847973002</v>
      </c>
      <c r="O296" s="17">
        <f t="shared" si="244"/>
        <v>0.491317628888846</v>
      </c>
    </row>
    <row r="297" ht="14.25">
      <c r="A297" s="13">
        <v>28.300000000000001</v>
      </c>
      <c r="B297" s="13">
        <v>6.2476000000000003</v>
      </c>
      <c r="C297" s="18">
        <v>52325</v>
      </c>
      <c r="G297" s="19">
        <f t="shared" si="236"/>
        <v>14.800000000000001</v>
      </c>
      <c r="H297" s="19">
        <f t="shared" si="237"/>
        <v>9.1999999999999993</v>
      </c>
      <c r="I297" s="5">
        <f t="shared" si="238"/>
        <v>983.34752000000003</v>
      </c>
      <c r="J297" s="5">
        <f t="shared" si="239"/>
        <v>5.7644571124999997</v>
      </c>
      <c r="K297" s="23">
        <f t="shared" si="240"/>
        <v>9.0355428875000001</v>
      </c>
      <c r="L297" s="5">
        <f t="shared" si="241"/>
        <v>108.831038958421</v>
      </c>
      <c r="M297" s="24">
        <f t="shared" si="242"/>
        <v>480.79114654037801</v>
      </c>
      <c r="N297" s="16">
        <f t="shared" si="243"/>
        <v>0.38949034543918898</v>
      </c>
      <c r="O297" s="17">
        <f t="shared" si="244"/>
        <v>0.49346117136999801</v>
      </c>
    </row>
    <row r="298" ht="14.25">
      <c r="A298" s="13">
        <v>28.399999999999999</v>
      </c>
      <c r="B298" s="13">
        <v>6.2683</v>
      </c>
      <c r="C298" s="18">
        <v>52463</v>
      </c>
      <c r="G298" s="19">
        <f t="shared" si="236"/>
        <v>14.800000000000001</v>
      </c>
      <c r="H298" s="19">
        <f t="shared" si="237"/>
        <v>9.1999999999999993</v>
      </c>
      <c r="I298" s="5">
        <f t="shared" si="238"/>
        <v>983.34752000000003</v>
      </c>
      <c r="J298" s="5">
        <f t="shared" si="239"/>
        <v>5.7838828895000001</v>
      </c>
      <c r="K298" s="23">
        <f t="shared" si="240"/>
        <v>9.0161171104999998</v>
      </c>
      <c r="L298" s="5">
        <f t="shared" si="241"/>
        <v>109.065522103169</v>
      </c>
      <c r="M298" s="24">
        <f t="shared" si="242"/>
        <v>481.02277409329503</v>
      </c>
      <c r="N298" s="16">
        <f t="shared" si="243"/>
        <v>0.39080289793918899</v>
      </c>
      <c r="O298" s="17">
        <f t="shared" si="244"/>
        <v>0.49561341493106098</v>
      </c>
    </row>
    <row r="299" ht="14.25">
      <c r="A299" s="13">
        <v>28.5</v>
      </c>
      <c r="B299" s="13">
        <v>6.2888999999999999</v>
      </c>
      <c r="C299" s="18">
        <v>52597</v>
      </c>
      <c r="G299" s="19">
        <f t="shared" si="236"/>
        <v>14.800000000000001</v>
      </c>
      <c r="H299" s="19">
        <f t="shared" si="237"/>
        <v>9.1999999999999993</v>
      </c>
      <c r="I299" s="5">
        <f t="shared" si="238"/>
        <v>983.34752000000003</v>
      </c>
      <c r="J299" s="5">
        <f t="shared" si="239"/>
        <v>5.8032456005000004</v>
      </c>
      <c r="K299" s="23">
        <f t="shared" si="240"/>
        <v>8.9967543995000003</v>
      </c>
      <c r="L299" s="5">
        <f t="shared" si="241"/>
        <v>109.30025166127101</v>
      </c>
      <c r="M299" s="24">
        <f t="shared" si="242"/>
        <v>481.215726410233</v>
      </c>
      <c r="N299" s="16">
        <f t="shared" si="243"/>
        <v>0.392111189222973</v>
      </c>
      <c r="O299" s="17">
        <f t="shared" si="244"/>
        <v>0.49776329075147802</v>
      </c>
    </row>
    <row r="300" ht="14.25">
      <c r="A300" s="13">
        <v>28.600000000000001</v>
      </c>
      <c r="B300" s="13">
        <v>6.3094999999999999</v>
      </c>
      <c r="C300" s="18">
        <v>52737</v>
      </c>
      <c r="G300" s="19">
        <f t="shared" si="236"/>
        <v>14.800000000000001</v>
      </c>
      <c r="H300" s="19">
        <f t="shared" si="237"/>
        <v>9.1999999999999993</v>
      </c>
      <c r="I300" s="5">
        <f t="shared" si="238"/>
        <v>983.34752000000003</v>
      </c>
      <c r="J300" s="5">
        <f t="shared" si="239"/>
        <v>5.8225529104999998</v>
      </c>
      <c r="K300" s="23">
        <f t="shared" si="240"/>
        <v>8.9774470895</v>
      </c>
      <c r="L300" s="5">
        <f t="shared" si="241"/>
        <v>109.53531780210901</v>
      </c>
      <c r="M300" s="24">
        <f t="shared" si="242"/>
        <v>481.461149318769</v>
      </c>
      <c r="N300" s="16">
        <f t="shared" si="243"/>
        <v>0.39341573719594602</v>
      </c>
      <c r="O300" s="17">
        <f t="shared" si="244"/>
        <v>0.49991162734797701</v>
      </c>
    </row>
    <row r="301" ht="14.25">
      <c r="A301" s="13">
        <v>28.699999999999999</v>
      </c>
      <c r="B301" s="13">
        <v>6.3301999999999996</v>
      </c>
      <c r="C301" s="18">
        <v>52876</v>
      </c>
      <c r="G301" s="19">
        <f t="shared" si="236"/>
        <v>14.800000000000001</v>
      </c>
      <c r="H301" s="19">
        <f t="shared" si="237"/>
        <v>9.1999999999999993</v>
      </c>
      <c r="I301" s="5">
        <f t="shared" si="238"/>
        <v>983.34752000000003</v>
      </c>
      <c r="J301" s="5">
        <f t="shared" si="239"/>
        <v>5.841969454</v>
      </c>
      <c r="K301" s="23">
        <f t="shared" si="240"/>
        <v>8.9580305459999998</v>
      </c>
      <c r="L301" s="5">
        <f t="shared" si="241"/>
        <v>109.772735753741</v>
      </c>
      <c r="M301" s="24">
        <f t="shared" si="242"/>
        <v>481.68609114944002</v>
      </c>
      <c r="N301" s="16">
        <f t="shared" si="243"/>
        <v>0.39472766581081098</v>
      </c>
      <c r="O301" s="17">
        <f t="shared" si="244"/>
        <v>0.50207678307784798</v>
      </c>
    </row>
    <row r="302" ht="14.25">
      <c r="A302" s="13">
        <v>28.800000000000001</v>
      </c>
      <c r="B302" s="13">
        <v>6.3507999999999996</v>
      </c>
      <c r="C302" s="18">
        <v>53013</v>
      </c>
      <c r="G302" s="19">
        <f t="shared" si="236"/>
        <v>14.800000000000001</v>
      </c>
      <c r="H302" s="19">
        <f t="shared" si="237"/>
        <v>9.1999999999999993</v>
      </c>
      <c r="I302" s="5">
        <f t="shared" si="238"/>
        <v>983.34752000000003</v>
      </c>
      <c r="J302" s="5">
        <f t="shared" si="239"/>
        <v>5.8613044644999999</v>
      </c>
      <c r="K302" s="23">
        <f t="shared" si="240"/>
        <v>8.9386955355000008</v>
      </c>
      <c r="L302" s="5">
        <f t="shared" si="241"/>
        <v>110.01018169761301</v>
      </c>
      <c r="M302" s="24">
        <f t="shared" si="242"/>
        <v>481.891759307494</v>
      </c>
      <c r="N302" s="16">
        <f t="shared" si="243"/>
        <v>0.396034085439189</v>
      </c>
      <c r="O302" s="17">
        <f t="shared" si="244"/>
        <v>0.504237515486055</v>
      </c>
    </row>
    <row r="303" ht="14.25">
      <c r="A303" s="13">
        <v>28.899999999999999</v>
      </c>
      <c r="B303" s="13">
        <v>6.3712999999999997</v>
      </c>
      <c r="C303" s="18">
        <v>53159</v>
      </c>
      <c r="G303" s="19">
        <f t="shared" si="236"/>
        <v>14.800000000000001</v>
      </c>
      <c r="H303" s="19">
        <f t="shared" si="237"/>
        <v>9.1999999999999993</v>
      </c>
      <c r="I303" s="5">
        <f t="shared" si="238"/>
        <v>983.34752000000003</v>
      </c>
      <c r="J303" s="5">
        <f t="shared" si="239"/>
        <v>5.8804563735000004</v>
      </c>
      <c r="K303" s="23">
        <f t="shared" si="240"/>
        <v>8.9195436264999994</v>
      </c>
      <c r="L303" s="5">
        <f t="shared" si="241"/>
        <v>110.24639389379399</v>
      </c>
      <c r="M303" s="24">
        <f t="shared" si="242"/>
        <v>482.18357192898998</v>
      </c>
      <c r="N303" s="16">
        <f t="shared" si="243"/>
        <v>0.39732813334459499</v>
      </c>
      <c r="O303" s="17">
        <f t="shared" si="244"/>
        <v>0.50638239843544997</v>
      </c>
    </row>
    <row r="304" ht="14.25">
      <c r="A304" s="13">
        <v>29</v>
      </c>
      <c r="B304" s="13">
        <v>6.3925999999999998</v>
      </c>
      <c r="C304" s="18">
        <v>53314</v>
      </c>
      <c r="G304" s="19">
        <f t="shared" si="236"/>
        <v>14.800000000000001</v>
      </c>
      <c r="H304" s="19">
        <f t="shared" si="237"/>
        <v>9.1999999999999993</v>
      </c>
      <c r="I304" s="5">
        <f t="shared" si="238"/>
        <v>983.34752000000003</v>
      </c>
      <c r="J304" s="5">
        <f t="shared" si="239"/>
        <v>5.9003251810000004</v>
      </c>
      <c r="K304" s="23">
        <f t="shared" si="240"/>
        <v>8.8996748189999995</v>
      </c>
      <c r="L304" s="5">
        <f t="shared" si="241"/>
        <v>110.49252247965801</v>
      </c>
      <c r="M304" s="24">
        <f t="shared" si="242"/>
        <v>482.51228955168</v>
      </c>
      <c r="N304" s="16">
        <f t="shared" si="243"/>
        <v>0.39867062033783801</v>
      </c>
      <c r="O304" s="17">
        <f t="shared" si="244"/>
        <v>0.50861244189048604</v>
      </c>
    </row>
    <row r="305" ht="14.25">
      <c r="A305" s="13">
        <v>29.100000000000001</v>
      </c>
      <c r="B305" s="13">
        <v>6.4132999999999996</v>
      </c>
      <c r="C305" s="18">
        <v>53450</v>
      </c>
      <c r="G305" s="19">
        <f t="shared" si="236"/>
        <v>14.800000000000001</v>
      </c>
      <c r="H305" s="19">
        <f t="shared" si="237"/>
        <v>9.1999999999999993</v>
      </c>
      <c r="I305" s="5">
        <f t="shared" si="238"/>
        <v>983.34752000000003</v>
      </c>
      <c r="J305" s="5">
        <f t="shared" si="239"/>
        <v>5.9197694250000001</v>
      </c>
      <c r="K305" s="23">
        <f t="shared" si="240"/>
        <v>8.8802305750000006</v>
      </c>
      <c r="L305" s="5">
        <f t="shared" si="241"/>
        <v>110.734458040804</v>
      </c>
      <c r="M305" s="24">
        <f t="shared" si="242"/>
        <v>482.68624731341203</v>
      </c>
      <c r="N305" s="16">
        <f t="shared" si="243"/>
        <v>0.39998442060810802</v>
      </c>
      <c r="O305" s="17">
        <f t="shared" si="244"/>
        <v>0.51079965844993902</v>
      </c>
    </row>
    <row r="306" ht="14.25">
      <c r="A306" s="13">
        <v>29.199999999999999</v>
      </c>
      <c r="B306" s="13">
        <v>6.4339000000000004</v>
      </c>
      <c r="C306" s="18">
        <v>53593</v>
      </c>
      <c r="G306" s="19">
        <f t="shared" si="236"/>
        <v>14.800000000000001</v>
      </c>
      <c r="H306" s="19">
        <f t="shared" si="237"/>
        <v>9.1999999999999993</v>
      </c>
      <c r="I306" s="5">
        <f t="shared" si="238"/>
        <v>983.34752000000003</v>
      </c>
      <c r="J306" s="5">
        <f t="shared" si="239"/>
        <v>5.9390490345</v>
      </c>
      <c r="K306" s="23">
        <f t="shared" si="240"/>
        <v>8.8609509655000007</v>
      </c>
      <c r="L306" s="5">
        <f t="shared" si="241"/>
        <v>110.975393479622</v>
      </c>
      <c r="M306" s="24">
        <f t="shared" si="242"/>
        <v>482.92687522519202</v>
      </c>
      <c r="N306" s="16">
        <f t="shared" si="243"/>
        <v>0.40128709692567599</v>
      </c>
      <c r="O306" s="17">
        <f t="shared" si="244"/>
        <v>0.512973089463585</v>
      </c>
    </row>
    <row r="307" ht="14.25">
      <c r="A307" s="13">
        <v>29.300000000000001</v>
      </c>
      <c r="B307" s="13">
        <v>6.4546000000000001</v>
      </c>
      <c r="C307" s="18">
        <v>53736</v>
      </c>
      <c r="G307" s="19">
        <f t="shared" si="236"/>
        <v>14.800000000000001</v>
      </c>
      <c r="H307" s="19">
        <f t="shared" si="237"/>
        <v>9.1999999999999993</v>
      </c>
      <c r="I307" s="5">
        <f t="shared" si="238"/>
        <v>983.34752000000003</v>
      </c>
      <c r="J307" s="5">
        <f t="shared" si="239"/>
        <v>5.9584286439999996</v>
      </c>
      <c r="K307" s="23">
        <f t="shared" si="240"/>
        <v>8.8415713559999993</v>
      </c>
      <c r="L307" s="5">
        <f t="shared" si="241"/>
        <v>111.218637548255</v>
      </c>
      <c r="M307" s="24">
        <f t="shared" si="242"/>
        <v>483.15643119333402</v>
      </c>
      <c r="N307" s="16">
        <f t="shared" si="243"/>
        <v>0.40259653000000001</v>
      </c>
      <c r="O307" s="17">
        <f t="shared" si="244"/>
        <v>0.51516256471348199</v>
      </c>
    </row>
    <row r="308" ht="14.25">
      <c r="A308" s="13">
        <v>29.399999999999999</v>
      </c>
      <c r="B308" s="13">
        <v>6.4752999999999998</v>
      </c>
      <c r="C308" s="18">
        <v>53875</v>
      </c>
      <c r="G308" s="19">
        <f t="shared" si="236"/>
        <v>14.800000000000001</v>
      </c>
      <c r="H308" s="19">
        <f t="shared" si="237"/>
        <v>9.1999999999999993</v>
      </c>
      <c r="I308" s="5">
        <f t="shared" si="238"/>
        <v>983.34752000000003</v>
      </c>
      <c r="J308" s="5">
        <f t="shared" si="239"/>
        <v>5.9778451874999998</v>
      </c>
      <c r="K308" s="23">
        <f t="shared" si="240"/>
        <v>8.8221548125000009</v>
      </c>
      <c r="L308" s="5">
        <f t="shared" si="241"/>
        <v>111.463416920173</v>
      </c>
      <c r="M308" s="24">
        <f t="shared" si="242"/>
        <v>483.34244085289203</v>
      </c>
      <c r="N308" s="16">
        <f t="shared" si="243"/>
        <v>0.40390845861486502</v>
      </c>
      <c r="O308" s="17">
        <f t="shared" si="244"/>
        <v>0.51736103078289397</v>
      </c>
    </row>
    <row r="309" ht="14.25">
      <c r="A309" s="13">
        <v>29.5</v>
      </c>
      <c r="B309" s="13">
        <v>6.4961000000000002</v>
      </c>
      <c r="C309" s="18">
        <v>54024</v>
      </c>
      <c r="G309" s="19">
        <f t="shared" si="236"/>
        <v>14.800000000000001</v>
      </c>
      <c r="H309" s="19">
        <f t="shared" si="237"/>
        <v>9.1999999999999993</v>
      </c>
      <c r="I309" s="5">
        <f t="shared" si="238"/>
        <v>983.34752000000003</v>
      </c>
      <c r="J309" s="5">
        <f t="shared" si="239"/>
        <v>5.9972693960000001</v>
      </c>
      <c r="K309" s="23">
        <f t="shared" si="240"/>
        <v>8.8027306040000006</v>
      </c>
      <c r="L309" s="5">
        <f t="shared" si="241"/>
        <v>111.70937340206299</v>
      </c>
      <c r="M309" s="24">
        <f t="shared" si="242"/>
        <v>483.61205827874198</v>
      </c>
      <c r="N309" s="16">
        <f t="shared" si="243"/>
        <v>0.40522090513513498</v>
      </c>
      <c r="O309" s="17">
        <f t="shared" si="244"/>
        <v>0.51956521150863699</v>
      </c>
    </row>
    <row r="310" ht="14.25">
      <c r="A310" s="13">
        <v>29.600000000000001</v>
      </c>
      <c r="B310" s="13">
        <v>6.5168999999999997</v>
      </c>
      <c r="C310" s="18">
        <v>54181</v>
      </c>
      <c r="G310" s="19">
        <f t="shared" si="236"/>
        <v>14.800000000000001</v>
      </c>
      <c r="H310" s="19">
        <f t="shared" si="237"/>
        <v>9.1999999999999993</v>
      </c>
      <c r="I310" s="5">
        <f t="shared" si="238"/>
        <v>983.34752000000003</v>
      </c>
      <c r="J310" s="5">
        <f t="shared" si="239"/>
        <v>6.0166197365</v>
      </c>
      <c r="K310" s="23">
        <f t="shared" si="240"/>
        <v>8.7833802634999998</v>
      </c>
      <c r="L310" s="5">
        <f t="shared" si="241"/>
        <v>111.955476194783</v>
      </c>
      <c r="M310" s="24">
        <f t="shared" si="242"/>
        <v>483.95131566172398</v>
      </c>
      <c r="N310" s="16">
        <f t="shared" si="243"/>
        <v>0.40652836057432401</v>
      </c>
      <c r="O310" s="17">
        <f t="shared" si="244"/>
        <v>0.52176585137210296</v>
      </c>
    </row>
    <row r="311" ht="14.25">
      <c r="A311" s="13">
        <v>29.699999999999999</v>
      </c>
      <c r="B311" s="13">
        <v>6.5377000000000001</v>
      </c>
      <c r="C311" s="18">
        <v>54338</v>
      </c>
      <c r="G311" s="19">
        <f t="shared" si="236"/>
        <v>14.800000000000001</v>
      </c>
      <c r="H311" s="19">
        <f t="shared" si="237"/>
        <v>9.1999999999999993</v>
      </c>
      <c r="I311" s="5">
        <f t="shared" si="238"/>
        <v>983.34752000000003</v>
      </c>
      <c r="J311" s="5">
        <f t="shared" si="239"/>
        <v>6.035970077</v>
      </c>
      <c r="K311" s="23">
        <f t="shared" si="240"/>
        <v>8.7640299230000007</v>
      </c>
      <c r="L311" s="5">
        <f t="shared" si="241"/>
        <v>112.202665741629</v>
      </c>
      <c r="M311" s="24">
        <f t="shared" si="242"/>
        <v>484.28439414376498</v>
      </c>
      <c r="N311" s="16">
        <f t="shared" si="243"/>
        <v>0.40783581601351399</v>
      </c>
      <c r="O311" s="17">
        <f t="shared" si="244"/>
        <v>0.52397134473414297</v>
      </c>
    </row>
    <row r="312" ht="14.25">
      <c r="A312" s="13">
        <v>29.800000000000001</v>
      </c>
      <c r="B312" s="13">
        <v>6.5590999999999999</v>
      </c>
      <c r="C312" s="18">
        <v>54494</v>
      </c>
      <c r="G312" s="19">
        <f t="shared" si="236"/>
        <v>14.800000000000001</v>
      </c>
      <c r="H312" s="19">
        <f t="shared" si="237"/>
        <v>9.1999999999999993</v>
      </c>
      <c r="I312" s="5">
        <f t="shared" si="238"/>
        <v>983.34752000000003</v>
      </c>
      <c r="J312" s="5">
        <f t="shared" si="239"/>
        <v>6.0559296509999996</v>
      </c>
      <c r="K312" s="23">
        <f t="shared" si="240"/>
        <v>8.7440703489999994</v>
      </c>
      <c r="L312" s="5">
        <f t="shared" si="241"/>
        <v>112.458784153362</v>
      </c>
      <c r="M312" s="24">
        <f t="shared" si="242"/>
        <v>484.56863917082501</v>
      </c>
      <c r="N312" s="16">
        <f t="shared" si="243"/>
        <v>0.40918443587837799</v>
      </c>
      <c r="O312" s="17">
        <f t="shared" si="244"/>
        <v>0.52625138452563403</v>
      </c>
    </row>
    <row r="313" ht="14.25">
      <c r="A313" s="13">
        <v>29.899999999999999</v>
      </c>
      <c r="B313" s="13">
        <v>6.5796999999999999</v>
      </c>
      <c r="C313" s="18">
        <v>54649</v>
      </c>
      <c r="G313" s="19">
        <f t="shared" si="236"/>
        <v>14.800000000000001</v>
      </c>
      <c r="H313" s="19">
        <f t="shared" si="237"/>
        <v>9.1999999999999993</v>
      </c>
      <c r="I313" s="5">
        <f t="shared" si="238"/>
        <v>983.34752000000003</v>
      </c>
      <c r="J313" s="5">
        <f t="shared" si="239"/>
        <v>6.0750984585000003</v>
      </c>
      <c r="K313" s="23">
        <f t="shared" si="240"/>
        <v>8.7249015414999995</v>
      </c>
      <c r="L313" s="5">
        <f t="shared" si="241"/>
        <v>112.70585866473201</v>
      </c>
      <c r="M313" s="24">
        <f t="shared" si="242"/>
        <v>484.88162591942398</v>
      </c>
      <c r="N313" s="16">
        <f t="shared" si="243"/>
        <v>0.41047962557432399</v>
      </c>
      <c r="O313" s="17">
        <f t="shared" si="244"/>
        <v>0.52844599738708398</v>
      </c>
    </row>
    <row r="314" ht="14.25">
      <c r="A314" s="13">
        <v>30</v>
      </c>
      <c r="B314" s="13">
        <v>6.6003999999999996</v>
      </c>
      <c r="C314" s="18">
        <v>54794</v>
      </c>
      <c r="G314" s="19">
        <f t="shared" si="236"/>
        <v>14.800000000000001</v>
      </c>
      <c r="H314" s="19">
        <f t="shared" si="237"/>
        <v>9.1999999999999993</v>
      </c>
      <c r="I314" s="5">
        <f t="shared" si="238"/>
        <v>983.34752000000003</v>
      </c>
      <c r="J314" s="5">
        <f t="shared" si="239"/>
        <v>6.0944596009999996</v>
      </c>
      <c r="K314" s="23">
        <f t="shared" si="240"/>
        <v>8.7055403990000002</v>
      </c>
      <c r="L314" s="5">
        <f t="shared" si="241"/>
        <v>112.95651676177999</v>
      </c>
      <c r="M314" s="24">
        <f t="shared" si="242"/>
        <v>485.08932083624501</v>
      </c>
      <c r="N314" s="16">
        <f t="shared" si="243"/>
        <v>0.41178781087837801</v>
      </c>
      <c r="O314" s="17">
        <f t="shared" si="244"/>
        <v>0.530667530326834</v>
      </c>
    </row>
    <row r="315" ht="14.25">
      <c r="A315" s="13">
        <v>30.100000000000001</v>
      </c>
      <c r="B315" s="13">
        <v>6.6210000000000004</v>
      </c>
      <c r="C315" s="18">
        <v>54953</v>
      </c>
      <c r="G315" s="19">
        <f t="shared" si="236"/>
        <v>14.800000000000001</v>
      </c>
      <c r="H315" s="19">
        <f t="shared" si="237"/>
        <v>9.1999999999999993</v>
      </c>
      <c r="I315" s="5">
        <f t="shared" si="238"/>
        <v>983.34752000000003</v>
      </c>
      <c r="J315" s="5">
        <f t="shared" si="239"/>
        <v>6.1135914744999997</v>
      </c>
      <c r="K315" s="23">
        <f t="shared" si="240"/>
        <v>8.6864085254999992</v>
      </c>
      <c r="L315" s="5">
        <f t="shared" si="241"/>
        <v>113.205304253566</v>
      </c>
      <c r="M315" s="24">
        <f t="shared" si="242"/>
        <v>485.42778416912199</v>
      </c>
      <c r="N315" s="16">
        <f t="shared" si="243"/>
        <v>0.41308050503378402</v>
      </c>
      <c r="O315" s="17">
        <f t="shared" si="244"/>
        <v>0.53286761512471004</v>
      </c>
    </row>
    <row r="316" ht="14.25">
      <c r="A316" s="13">
        <v>30.199999999999999</v>
      </c>
      <c r="B316" s="13">
        <v>6.6416000000000004</v>
      </c>
      <c r="C316" s="18">
        <v>55116</v>
      </c>
      <c r="G316" s="19">
        <f t="shared" si="236"/>
        <v>14.800000000000001</v>
      </c>
      <c r="H316" s="19">
        <f t="shared" si="237"/>
        <v>9.1999999999999993</v>
      </c>
      <c r="I316" s="5">
        <f t="shared" si="238"/>
        <v>983.34752000000003</v>
      </c>
      <c r="J316" s="5">
        <f t="shared" si="239"/>
        <v>6.1326864140000001</v>
      </c>
      <c r="K316" s="23">
        <f t="shared" si="240"/>
        <v>8.6673135860000006</v>
      </c>
      <c r="L316" s="5">
        <f t="shared" si="241"/>
        <v>113.454706610404</v>
      </c>
      <c r="M316" s="24">
        <f t="shared" si="242"/>
        <v>485.79738687496399</v>
      </c>
      <c r="N316" s="16">
        <f t="shared" si="243"/>
        <v>0.41437070364864897</v>
      </c>
      <c r="O316" s="17">
        <f t="shared" si="244"/>
        <v>0.535068289664</v>
      </c>
    </row>
    <row r="317" ht="14.25">
      <c r="A317" s="13">
        <v>30.300000000000001</v>
      </c>
      <c r="B317" s="13">
        <v>6.6622000000000003</v>
      </c>
      <c r="C317" s="18">
        <v>55279</v>
      </c>
      <c r="G317" s="19">
        <f t="shared" si="236"/>
        <v>14.800000000000001</v>
      </c>
      <c r="H317" s="19">
        <f t="shared" si="237"/>
        <v>9.1999999999999993</v>
      </c>
      <c r="I317" s="5">
        <f t="shared" si="238"/>
        <v>983.34752000000003</v>
      </c>
      <c r="J317" s="5">
        <f t="shared" si="239"/>
        <v>6.1517813534999997</v>
      </c>
      <c r="K317" s="23">
        <f t="shared" si="240"/>
        <v>8.6482186465000002</v>
      </c>
      <c r="L317" s="5">
        <f t="shared" si="241"/>
        <v>113.70521030917401</v>
      </c>
      <c r="M317" s="24">
        <f t="shared" si="242"/>
        <v>486.16065921422501</v>
      </c>
      <c r="N317" s="16">
        <f t="shared" si="243"/>
        <v>0.41566090226351399</v>
      </c>
      <c r="O317" s="17">
        <f t="shared" si="244"/>
        <v>0.53727381785498896</v>
      </c>
    </row>
    <row r="318" ht="14.25">
      <c r="A318" s="13">
        <v>30.399999999999999</v>
      </c>
      <c r="B318" s="13">
        <v>6.6828000000000003</v>
      </c>
      <c r="C318" s="18">
        <v>55430</v>
      </c>
      <c r="G318" s="19">
        <f t="shared" si="236"/>
        <v>14.800000000000001</v>
      </c>
      <c r="H318" s="19">
        <f t="shared" si="237"/>
        <v>9.1999999999999993</v>
      </c>
      <c r="I318" s="5">
        <f t="shared" si="238"/>
        <v>983.34752000000003</v>
      </c>
      <c r="J318" s="5">
        <f t="shared" si="239"/>
        <v>6.1709870950000001</v>
      </c>
      <c r="K318" s="23">
        <f t="shared" si="240"/>
        <v>8.6290129049999997</v>
      </c>
      <c r="L318" s="5">
        <f t="shared" si="241"/>
        <v>113.95828593908</v>
      </c>
      <c r="M318" s="24">
        <f t="shared" si="242"/>
        <v>486.40605238334302</v>
      </c>
      <c r="N318" s="16">
        <f t="shared" si="243"/>
        <v>0.41695858749999998</v>
      </c>
      <c r="O318" s="17">
        <f t="shared" si="244"/>
        <v>0.53949706170671596</v>
      </c>
    </row>
    <row r="319" ht="14.25">
      <c r="A319" s="13">
        <v>30.5</v>
      </c>
      <c r="B319" s="13">
        <v>6.7035</v>
      </c>
      <c r="C319" s="18">
        <v>55587</v>
      </c>
      <c r="G319" s="19">
        <f t="shared" si="236"/>
        <v>14.800000000000001</v>
      </c>
      <c r="H319" s="19">
        <f t="shared" si="237"/>
        <v>9.1999999999999993</v>
      </c>
      <c r="I319" s="5">
        <f t="shared" si="238"/>
        <v>983.34752000000003</v>
      </c>
      <c r="J319" s="5">
        <f t="shared" si="239"/>
        <v>6.1902374355000003</v>
      </c>
      <c r="K319" s="23">
        <f t="shared" si="240"/>
        <v>8.6097625645000004</v>
      </c>
      <c r="L319" s="5">
        <f t="shared" si="241"/>
        <v>114.21308225787401</v>
      </c>
      <c r="M319" s="24">
        <f t="shared" si="242"/>
        <v>486.69555974764802</v>
      </c>
      <c r="N319" s="16">
        <f t="shared" si="243"/>
        <v>0.41825928618243202</v>
      </c>
      <c r="O319" s="17">
        <f t="shared" si="244"/>
        <v>0.54173043942379895</v>
      </c>
    </row>
    <row r="320" ht="14.25">
      <c r="A320" s="13">
        <v>30.600000000000001</v>
      </c>
      <c r="B320" s="13">
        <v>6.7248999999999999</v>
      </c>
      <c r="C320" s="18">
        <v>55752</v>
      </c>
      <c r="G320" s="19">
        <f t="shared" si="236"/>
        <v>14.800000000000001</v>
      </c>
      <c r="H320" s="19">
        <f t="shared" si="237"/>
        <v>9.1999999999999993</v>
      </c>
      <c r="I320" s="5">
        <f t="shared" si="238"/>
        <v>983.34752000000003</v>
      </c>
      <c r="J320" s="5">
        <f t="shared" si="239"/>
        <v>6.2101139080000003</v>
      </c>
      <c r="K320" s="23">
        <f t="shared" si="240"/>
        <v>8.5898860920000004</v>
      </c>
      <c r="L320" s="5">
        <f t="shared" si="241"/>
        <v>114.4773643641</v>
      </c>
      <c r="M320" s="24">
        <f t="shared" si="242"/>
        <v>487.01330878546798</v>
      </c>
      <c r="N320" s="16">
        <f t="shared" si="243"/>
        <v>0.41960229108108099</v>
      </c>
      <c r="O320" s="17">
        <f t="shared" si="244"/>
        <v>0.54404170539733299</v>
      </c>
    </row>
    <row r="321" ht="14.25">
      <c r="A321" s="13">
        <v>30.699999999999999</v>
      </c>
      <c r="B321" s="13">
        <v>6.7457000000000003</v>
      </c>
      <c r="C321" s="18">
        <v>55903</v>
      </c>
      <c r="G321" s="19">
        <f t="shared" si="236"/>
        <v>14.800000000000001</v>
      </c>
      <c r="H321" s="19">
        <f t="shared" si="237"/>
        <v>9.1999999999999993</v>
      </c>
      <c r="I321" s="5">
        <f t="shared" si="238"/>
        <v>983.34752000000003</v>
      </c>
      <c r="J321" s="5">
        <f t="shared" si="239"/>
        <v>6.2295196495000003</v>
      </c>
      <c r="K321" s="23">
        <f t="shared" si="240"/>
        <v>8.5704803505000005</v>
      </c>
      <c r="L321" s="5">
        <f t="shared" si="241"/>
        <v>114.736570155328</v>
      </c>
      <c r="M321" s="24">
        <f t="shared" si="242"/>
        <v>487.22913648473099</v>
      </c>
      <c r="N321" s="16">
        <f t="shared" si="243"/>
        <v>0.42091348983108101</v>
      </c>
      <c r="O321" s="17">
        <f t="shared" si="244"/>
        <v>0.54630339949776396</v>
      </c>
    </row>
    <row r="322" ht="14.25">
      <c r="A322" s="13">
        <v>30.800000000000001</v>
      </c>
      <c r="B322" s="13">
        <v>6.7664999999999997</v>
      </c>
      <c r="C322" s="18">
        <v>56070</v>
      </c>
      <c r="G322" s="19">
        <f t="shared" si="236"/>
        <v>14.800000000000001</v>
      </c>
      <c r="H322" s="19">
        <f t="shared" si="237"/>
        <v>9.1999999999999993</v>
      </c>
      <c r="I322" s="5">
        <f t="shared" si="238"/>
        <v>983.34752000000003</v>
      </c>
      <c r="J322" s="5">
        <f t="shared" si="239"/>
        <v>6.2487776549999996</v>
      </c>
      <c r="K322" s="23">
        <f t="shared" si="240"/>
        <v>8.5512223449999993</v>
      </c>
      <c r="L322" s="5">
        <f t="shared" si="241"/>
        <v>114.994965670022</v>
      </c>
      <c r="M322" s="24">
        <f t="shared" si="242"/>
        <v>487.58656236215501</v>
      </c>
      <c r="N322" s="16">
        <f t="shared" si="243"/>
        <v>0.42221470641891901</v>
      </c>
      <c r="O322" s="17">
        <f t="shared" si="244"/>
        <v>0.54855294371234098</v>
      </c>
    </row>
    <row r="323" ht="14.25">
      <c r="A323" s="13">
        <v>30.899999999999999</v>
      </c>
      <c r="B323" s="13">
        <v>6.7872000000000003</v>
      </c>
      <c r="C323" s="18">
        <v>56239</v>
      </c>
      <c r="G323" s="19">
        <f t="shared" si="236"/>
        <v>14.800000000000001</v>
      </c>
      <c r="H323" s="19">
        <f t="shared" si="237"/>
        <v>9.1999999999999993</v>
      </c>
      <c r="I323" s="5">
        <f t="shared" si="238"/>
        <v>983.34752000000003</v>
      </c>
      <c r="J323" s="5">
        <f t="shared" si="239"/>
        <v>6.2679171934999998</v>
      </c>
      <c r="K323" s="23">
        <f t="shared" si="240"/>
        <v>8.5320828065000001</v>
      </c>
      <c r="L323" s="5">
        <f t="shared" si="241"/>
        <v>115.25292736855</v>
      </c>
      <c r="M323" s="24">
        <f t="shared" si="242"/>
        <v>487.96157532868301</v>
      </c>
      <c r="N323" s="16">
        <f t="shared" si="243"/>
        <v>0.42350791847973002</v>
      </c>
      <c r="O323" s="17">
        <f t="shared" si="244"/>
        <v>0.55079367480487396</v>
      </c>
    </row>
    <row r="324" ht="14.25">
      <c r="A324" s="13">
        <v>31</v>
      </c>
      <c r="B324" s="13">
        <v>6.8078000000000003</v>
      </c>
      <c r="C324" s="18">
        <v>56410</v>
      </c>
      <c r="G324" s="19">
        <f t="shared" si="236"/>
        <v>14.800000000000001</v>
      </c>
      <c r="H324" s="19">
        <f t="shared" si="237"/>
        <v>9.1999999999999993</v>
      </c>
      <c r="I324" s="5">
        <f t="shared" si="238"/>
        <v>983.34752000000003</v>
      </c>
      <c r="J324" s="5">
        <f t="shared" si="239"/>
        <v>6.2869382649999999</v>
      </c>
      <c r="K324" s="23">
        <f t="shared" si="240"/>
        <v>8.5130617350000009</v>
      </c>
      <c r="L324" s="5">
        <f t="shared" si="241"/>
        <v>115.510441555608</v>
      </c>
      <c r="M324" s="24">
        <f t="shared" si="242"/>
        <v>488.35411968227697</v>
      </c>
      <c r="N324" s="16">
        <f t="shared" si="243"/>
        <v>0.42479312601351399</v>
      </c>
      <c r="O324" s="17">
        <f t="shared" si="244"/>
        <v>0.55302552204433197</v>
      </c>
    </row>
    <row r="325" ht="14.25">
      <c r="A325" s="13">
        <v>31.100000000000001</v>
      </c>
      <c r="B325" s="13">
        <v>6.8285</v>
      </c>
      <c r="C325" s="18">
        <v>56578</v>
      </c>
      <c r="G325" s="19">
        <f t="shared" si="236"/>
        <v>14.800000000000001</v>
      </c>
      <c r="H325" s="19">
        <f t="shared" si="237"/>
        <v>9.1999999999999993</v>
      </c>
      <c r="I325" s="5">
        <f t="shared" si="238"/>
        <v>983.34752000000003</v>
      </c>
      <c r="J325" s="5">
        <f t="shared" si="239"/>
        <v>6.3060870370000002</v>
      </c>
      <c r="K325" s="23">
        <f t="shared" si="240"/>
        <v>8.4939129629999996</v>
      </c>
      <c r="L325" s="5">
        <f t="shared" si="241"/>
        <v>115.770849581756</v>
      </c>
      <c r="M325" s="24">
        <f t="shared" si="242"/>
        <v>488.70678762744399</v>
      </c>
      <c r="N325" s="16">
        <f t="shared" si="243"/>
        <v>0.426086961959459</v>
      </c>
      <c r="O325" s="17">
        <f t="shared" si="244"/>
        <v>0.55527739581164004</v>
      </c>
    </row>
    <row r="326" ht="14.25">
      <c r="A326" s="13">
        <v>31.199999999999999</v>
      </c>
      <c r="B326" s="13">
        <v>6.8491</v>
      </c>
      <c r="C326" s="18">
        <v>56747</v>
      </c>
      <c r="G326" s="19">
        <f t="shared" si="236"/>
        <v>14.800000000000001</v>
      </c>
      <c r="H326" s="19">
        <f t="shared" si="237"/>
        <v>9.1999999999999993</v>
      </c>
      <c r="I326" s="5">
        <f t="shared" si="238"/>
        <v>983.34752000000003</v>
      </c>
      <c r="J326" s="5">
        <f t="shared" si="239"/>
        <v>6.3251265754999997</v>
      </c>
      <c r="K326" s="23">
        <f t="shared" si="240"/>
        <v>8.4748734245000001</v>
      </c>
      <c r="L326" s="5">
        <f t="shared" si="241"/>
        <v>116.030938840602</v>
      </c>
      <c r="M326" s="24">
        <f t="shared" si="242"/>
        <v>489.06783455365002</v>
      </c>
      <c r="N326" s="16">
        <f t="shared" si="243"/>
        <v>0.42737341726351302</v>
      </c>
      <c r="O326" s="17">
        <f t="shared" si="244"/>
        <v>0.55752146277732795</v>
      </c>
    </row>
    <row r="327" ht="14.25">
      <c r="A327" s="13">
        <v>31.300000000000001</v>
      </c>
      <c r="B327" s="13">
        <v>6.8697999999999997</v>
      </c>
      <c r="C327" s="18">
        <v>56912</v>
      </c>
      <c r="G327" s="19">
        <f t="shared" si="236"/>
        <v>14.800000000000001</v>
      </c>
      <c r="H327" s="19">
        <f t="shared" si="237"/>
        <v>9.1999999999999993</v>
      </c>
      <c r="I327" s="5">
        <f t="shared" si="238"/>
        <v>983.34752000000003</v>
      </c>
      <c r="J327" s="5">
        <f t="shared" si="239"/>
        <v>6.3443030479999996</v>
      </c>
      <c r="K327" s="23">
        <f t="shared" si="240"/>
        <v>8.4556969520000003</v>
      </c>
      <c r="L327" s="5">
        <f t="shared" si="241"/>
        <v>116.294082626437</v>
      </c>
      <c r="M327" s="24">
        <f t="shared" si="242"/>
        <v>489.38001585871098</v>
      </c>
      <c r="N327" s="16">
        <f t="shared" si="243"/>
        <v>0.42866912486486503</v>
      </c>
      <c r="O327" s="17">
        <f t="shared" si="244"/>
        <v>0.55978677106571895</v>
      </c>
    </row>
    <row r="328" ht="14.25">
      <c r="A328" s="13">
        <v>31.399999999999999</v>
      </c>
      <c r="B328" s="13">
        <v>6.891</v>
      </c>
      <c r="C328" s="18">
        <v>57079</v>
      </c>
      <c r="G328" s="19">
        <f t="shared" si="236"/>
        <v>14.800000000000001</v>
      </c>
      <c r="H328" s="19">
        <f t="shared" si="237"/>
        <v>9.1999999999999993</v>
      </c>
      <c r="I328" s="5">
        <f t="shared" si="238"/>
        <v>983.34752000000003</v>
      </c>
      <c r="J328" s="5">
        <f t="shared" si="239"/>
        <v>6.3639610534999997</v>
      </c>
      <c r="K328" s="23">
        <f t="shared" si="240"/>
        <v>8.4360389465000001</v>
      </c>
      <c r="L328" s="5">
        <f t="shared" si="241"/>
        <v>116.565075888842</v>
      </c>
      <c r="M328" s="24">
        <f t="shared" si="242"/>
        <v>489.67496966613999</v>
      </c>
      <c r="N328" s="16">
        <f t="shared" si="243"/>
        <v>0.42999736847973002</v>
      </c>
      <c r="O328" s="17">
        <f t="shared" si="244"/>
        <v>0.56211430146196995</v>
      </c>
    </row>
    <row r="329" ht="14.25">
      <c r="A329" s="13">
        <v>31.5</v>
      </c>
      <c r="B329" s="13">
        <v>6.9116</v>
      </c>
      <c r="C329" s="18">
        <v>57251</v>
      </c>
      <c r="G329" s="19">
        <f t="shared" si="236"/>
        <v>14.800000000000001</v>
      </c>
      <c r="H329" s="19">
        <f t="shared" si="237"/>
        <v>9.1999999999999993</v>
      </c>
      <c r="I329" s="5">
        <f t="shared" si="238"/>
        <v>983.34752000000003</v>
      </c>
      <c r="J329" s="5">
        <f t="shared" si="239"/>
        <v>6.3829728914999997</v>
      </c>
      <c r="K329" s="23">
        <f t="shared" si="240"/>
        <v>8.4170271084999992</v>
      </c>
      <c r="L329" s="5">
        <f t="shared" si="241"/>
        <v>116.82836556472</v>
      </c>
      <c r="M329" s="24">
        <f t="shared" si="242"/>
        <v>490.04366125694202</v>
      </c>
      <c r="N329" s="16">
        <f t="shared" si="243"/>
        <v>0.431281952128378</v>
      </c>
      <c r="O329" s="17">
        <f t="shared" si="244"/>
        <v>0.56437048986148697</v>
      </c>
    </row>
    <row r="330" ht="14.25">
      <c r="A330" s="13">
        <v>31.600000000000001</v>
      </c>
      <c r="B330" s="13">
        <v>6.9321999999999999</v>
      </c>
      <c r="C330" s="18">
        <v>57426</v>
      </c>
      <c r="G330" s="19">
        <f t="shared" si="236"/>
        <v>14.800000000000001</v>
      </c>
      <c r="H330" s="19">
        <f t="shared" si="237"/>
        <v>9.1999999999999993</v>
      </c>
      <c r="I330" s="5">
        <f t="shared" si="238"/>
        <v>983.34752000000003</v>
      </c>
      <c r="J330" s="5">
        <f t="shared" si="239"/>
        <v>6.4019570290000001</v>
      </c>
      <c r="K330" s="23">
        <f t="shared" si="240"/>
        <v>8.3980429710000006</v>
      </c>
      <c r="L330" s="5">
        <f t="shared" si="241"/>
        <v>117.09246111215199</v>
      </c>
      <c r="M330" s="24">
        <f t="shared" si="242"/>
        <v>490.43294038372699</v>
      </c>
      <c r="N330" s="16">
        <f t="shared" si="243"/>
        <v>0.43256466412162198</v>
      </c>
      <c r="O330" s="17">
        <f t="shared" si="244"/>
        <v>0.56662848170763203</v>
      </c>
    </row>
    <row r="331" ht="14.25">
      <c r="A331" s="13">
        <v>31.699999999999999</v>
      </c>
      <c r="B331" s="13">
        <v>6.9527999999999999</v>
      </c>
      <c r="C331" s="18">
        <v>57589</v>
      </c>
      <c r="G331" s="19">
        <f t="shared" si="236"/>
        <v>14.800000000000001</v>
      </c>
      <c r="H331" s="19">
        <f t="shared" si="237"/>
        <v>9.1999999999999993</v>
      </c>
      <c r="I331" s="5">
        <f t="shared" si="238"/>
        <v>983.34752000000003</v>
      </c>
      <c r="J331" s="5">
        <f t="shared" si="239"/>
        <v>6.4210519684999996</v>
      </c>
      <c r="K331" s="23">
        <f t="shared" si="240"/>
        <v>8.3789480315000002</v>
      </c>
      <c r="L331" s="5">
        <f t="shared" si="241"/>
        <v>117.35930528548199</v>
      </c>
      <c r="M331" s="24">
        <f t="shared" si="242"/>
        <v>490.70672206104098</v>
      </c>
      <c r="N331" s="16">
        <f t="shared" si="243"/>
        <v>0.43385486273648599</v>
      </c>
      <c r="O331" s="17">
        <f t="shared" si="244"/>
        <v>0.56890480738992399</v>
      </c>
    </row>
    <row r="332" ht="14.25">
      <c r="A332" s="13">
        <v>31.800000000000001</v>
      </c>
      <c r="B332" s="13">
        <v>6.9736000000000002</v>
      </c>
      <c r="C332" s="18">
        <v>57766</v>
      </c>
      <c r="G332" s="19">
        <f t="shared" si="236"/>
        <v>14.800000000000001</v>
      </c>
      <c r="H332" s="19">
        <f t="shared" si="237"/>
        <v>9.1999999999999993</v>
      </c>
      <c r="I332" s="5">
        <f t="shared" si="238"/>
        <v>983.34752000000003</v>
      </c>
      <c r="J332" s="5">
        <f t="shared" si="239"/>
        <v>6.4402176390000001</v>
      </c>
      <c r="K332" s="23">
        <f t="shared" si="240"/>
        <v>8.3597823610000006</v>
      </c>
      <c r="L332" s="5">
        <f t="shared" si="241"/>
        <v>117.62836369849801</v>
      </c>
      <c r="M332" s="24">
        <f t="shared" si="242"/>
        <v>491.08903825325802</v>
      </c>
      <c r="N332" s="16">
        <f t="shared" si="243"/>
        <v>0.435149840472973</v>
      </c>
      <c r="O332" s="17">
        <f t="shared" si="244"/>
        <v>0.57119478738553897</v>
      </c>
    </row>
    <row r="333" ht="14.25">
      <c r="A333" s="13">
        <v>31.899999999999999</v>
      </c>
      <c r="B333" s="13">
        <v>6.9943999999999997</v>
      </c>
      <c r="C333" s="18">
        <v>57939</v>
      </c>
      <c r="G333" s="19">
        <f t="shared" si="236"/>
        <v>14.800000000000001</v>
      </c>
      <c r="H333" s="19">
        <f t="shared" si="237"/>
        <v>9.1999999999999993</v>
      </c>
      <c r="I333" s="5">
        <f t="shared" si="238"/>
        <v>983.34752000000003</v>
      </c>
      <c r="J333" s="5">
        <f t="shared" si="239"/>
        <v>6.4594202435000003</v>
      </c>
      <c r="K333" s="23">
        <f t="shared" si="240"/>
        <v>8.3405797565000004</v>
      </c>
      <c r="L333" s="5">
        <f t="shared" si="241"/>
        <v>117.899180717462</v>
      </c>
      <c r="M333" s="24">
        <f t="shared" si="242"/>
        <v>491.42835130336601</v>
      </c>
      <c r="N333" s="16">
        <f t="shared" si="243"/>
        <v>0.43644731375000001</v>
      </c>
      <c r="O333" s="17">
        <f t="shared" si="244"/>
        <v>0.57349445164761503</v>
      </c>
    </row>
    <row r="334" ht="14.25">
      <c r="A334" s="13">
        <v>32</v>
      </c>
      <c r="B334" s="13">
        <v>7.0151000000000003</v>
      </c>
      <c r="C334" s="18">
        <v>58108</v>
      </c>
      <c r="G334" s="19">
        <f t="shared" ref="G334:G397" si="245">$G$11</f>
        <v>14.800000000000001</v>
      </c>
      <c r="H334" s="19">
        <f t="shared" ref="H334:H397" si="246">$H$11</f>
        <v>9.1999999999999993</v>
      </c>
      <c r="I334" s="5">
        <f t="shared" si="238"/>
        <v>983.34752000000003</v>
      </c>
      <c r="J334" s="5">
        <f t="shared" si="239"/>
        <v>6.4785597819999996</v>
      </c>
      <c r="K334" s="23">
        <f t="shared" si="240"/>
        <v>8.3214402179999993</v>
      </c>
      <c r="L334" s="5">
        <f t="shared" si="241"/>
        <v>118.170352035088</v>
      </c>
      <c r="M334" s="24">
        <f t="shared" si="242"/>
        <v>491.730785254377</v>
      </c>
      <c r="N334" s="16">
        <f t="shared" si="243"/>
        <v>0.43774052581081102</v>
      </c>
      <c r="O334" s="17">
        <f t="shared" si="244"/>
        <v>0.57579183779257004</v>
      </c>
    </row>
    <row r="335" ht="14.25">
      <c r="A335" s="13">
        <v>32.100000000000001</v>
      </c>
      <c r="B335" s="13">
        <v>7.0355999999999996</v>
      </c>
      <c r="C335" s="18">
        <v>58271</v>
      </c>
      <c r="G335" s="19">
        <f t="shared" si="245"/>
        <v>14.800000000000001</v>
      </c>
      <c r="H335" s="19">
        <f t="shared" si="246"/>
        <v>9.1999999999999993</v>
      </c>
      <c r="I335" s="5">
        <f t="shared" si="238"/>
        <v>983.34752000000003</v>
      </c>
      <c r="J335" s="5">
        <f t="shared" si="239"/>
        <v>6.4975547215000002</v>
      </c>
      <c r="K335" s="23">
        <f t="shared" si="240"/>
        <v>8.3024452785000005</v>
      </c>
      <c r="L335" s="5">
        <f t="shared" si="241"/>
        <v>118.44071078029</v>
      </c>
      <c r="M335" s="24">
        <f t="shared" si="242"/>
        <v>491.98455173149102</v>
      </c>
      <c r="N335" s="16">
        <f t="shared" si="243"/>
        <v>0.43902396766891899</v>
      </c>
      <c r="O335" s="17">
        <f t="shared" si="244"/>
        <v>0.57807709748960101</v>
      </c>
    </row>
    <row r="336" ht="14.25">
      <c r="A336" s="13">
        <v>32.200000000000003</v>
      </c>
      <c r="B336" s="13">
        <v>7.0570000000000004</v>
      </c>
      <c r="C336" s="18">
        <v>58458</v>
      </c>
      <c r="G336" s="19">
        <f t="shared" si="245"/>
        <v>14.800000000000001</v>
      </c>
      <c r="H336" s="19">
        <f t="shared" si="246"/>
        <v>9.1999999999999993</v>
      </c>
      <c r="I336" s="5">
        <f t="shared" si="238"/>
        <v>983.34752000000003</v>
      </c>
      <c r="J336" s="5">
        <f t="shared" si="239"/>
        <v>6.5172280569999996</v>
      </c>
      <c r="K336" s="23">
        <f t="shared" si="240"/>
        <v>8.2827719430000002</v>
      </c>
      <c r="L336" s="5">
        <f t="shared" si="241"/>
        <v>118.722032523309</v>
      </c>
      <c r="M336" s="24">
        <f t="shared" si="242"/>
        <v>492.39386116913602</v>
      </c>
      <c r="N336" s="16">
        <f t="shared" si="243"/>
        <v>0.440353247094595</v>
      </c>
      <c r="O336" s="17">
        <f t="shared" si="244"/>
        <v>0.58044949267315304</v>
      </c>
    </row>
    <row r="337" ht="14.25">
      <c r="A337" s="13">
        <v>32.299999999999997</v>
      </c>
      <c r="B337" s="13">
        <v>7.0777000000000001</v>
      </c>
      <c r="C337" s="18">
        <v>58631</v>
      </c>
      <c r="G337" s="19">
        <f t="shared" si="245"/>
        <v>14.800000000000001</v>
      </c>
      <c r="H337" s="19">
        <f t="shared" si="246"/>
        <v>9.1999999999999993</v>
      </c>
      <c r="I337" s="5">
        <f t="shared" si="238"/>
        <v>983.34752000000003</v>
      </c>
      <c r="J337" s="5">
        <f t="shared" si="239"/>
        <v>6.5363306615000001</v>
      </c>
      <c r="K337" s="23">
        <f t="shared" si="240"/>
        <v>8.2636693384999997</v>
      </c>
      <c r="L337" s="5">
        <f t="shared" si="241"/>
        <v>118.996474776482</v>
      </c>
      <c r="M337" s="24">
        <f t="shared" si="242"/>
        <v>492.71207495961698</v>
      </c>
      <c r="N337" s="16">
        <f t="shared" si="243"/>
        <v>0.44164396361486502</v>
      </c>
      <c r="O337" s="17">
        <f t="shared" si="244"/>
        <v>0.58275846203543202</v>
      </c>
    </row>
    <row r="338" ht="14.25">
      <c r="A338" s="13">
        <v>32.399999999999999</v>
      </c>
      <c r="B338" s="13">
        <v>7.0983999999999998</v>
      </c>
      <c r="C338" s="18">
        <v>58814</v>
      </c>
      <c r="G338" s="19">
        <f t="shared" si="245"/>
        <v>14.800000000000001</v>
      </c>
      <c r="H338" s="19">
        <f t="shared" si="246"/>
        <v>9.1999999999999993</v>
      </c>
      <c r="I338" s="5">
        <f t="shared" si="238"/>
        <v>983.34752000000003</v>
      </c>
      <c r="J338" s="5">
        <f t="shared" si="239"/>
        <v>6.5553409309999999</v>
      </c>
      <c r="K338" s="23">
        <f t="shared" si="240"/>
        <v>8.2446590690000008</v>
      </c>
      <c r="L338" s="5">
        <f t="shared" si="241"/>
        <v>119.270853017731</v>
      </c>
      <c r="M338" s="24">
        <f t="shared" si="242"/>
        <v>493.11293171733001</v>
      </c>
      <c r="N338" s="16">
        <f t="shared" si="243"/>
        <v>0.442928441283784</v>
      </c>
      <c r="O338" s="17">
        <f t="shared" si="244"/>
        <v>0.58506157564376504</v>
      </c>
    </row>
    <row r="339" ht="14.25">
      <c r="A339" s="13">
        <v>32.5</v>
      </c>
      <c r="B339" s="13">
        <v>7.1189999999999998</v>
      </c>
      <c r="C339" s="18">
        <v>58993</v>
      </c>
      <c r="G339" s="19">
        <f t="shared" si="245"/>
        <v>14.800000000000001</v>
      </c>
      <c r="H339" s="19">
        <f t="shared" si="246"/>
        <v>9.1999999999999993</v>
      </c>
      <c r="I339" s="5">
        <f t="shared" si="238"/>
        <v>983.34752000000003</v>
      </c>
      <c r="J339" s="5">
        <f t="shared" si="239"/>
        <v>6.5742881344999997</v>
      </c>
      <c r="K339" s="23">
        <f t="shared" si="240"/>
        <v>8.2257118654999992</v>
      </c>
      <c r="L339" s="5">
        <f t="shared" si="241"/>
        <v>119.54558293298901</v>
      </c>
      <c r="M339" s="24">
        <f t="shared" si="242"/>
        <v>493.47703656327099</v>
      </c>
      <c r="N339" s="16">
        <f t="shared" si="243"/>
        <v>0.44420865773648599</v>
      </c>
      <c r="O339" s="17">
        <f t="shared" si="244"/>
        <v>0.58736233886682199</v>
      </c>
    </row>
    <row r="340" ht="14.25">
      <c r="A340" s="13">
        <v>32.600000000000001</v>
      </c>
      <c r="B340" s="13">
        <v>7.1395999999999997</v>
      </c>
      <c r="C340" s="18">
        <v>59173</v>
      </c>
      <c r="G340" s="19">
        <f t="shared" si="245"/>
        <v>14.800000000000001</v>
      </c>
      <c r="H340" s="19">
        <f t="shared" si="246"/>
        <v>9.1999999999999993</v>
      </c>
      <c r="I340" s="5">
        <f t="shared" si="238"/>
        <v>983.34752000000003</v>
      </c>
      <c r="J340" s="5">
        <f t="shared" si="239"/>
        <v>6.5932261045000002</v>
      </c>
      <c r="K340" s="23">
        <f t="shared" si="240"/>
        <v>8.2067738954999996</v>
      </c>
      <c r="L340" s="5">
        <f t="shared" si="241"/>
        <v>119.821446590505</v>
      </c>
      <c r="M340" s="24">
        <f t="shared" si="242"/>
        <v>493.84314481051598</v>
      </c>
      <c r="N340" s="16">
        <f t="shared" si="243"/>
        <v>0.44548825030405398</v>
      </c>
      <c r="O340" s="17">
        <f t="shared" si="244"/>
        <v>0.58966728270305602</v>
      </c>
    </row>
    <row r="341" ht="14.25">
      <c r="A341" s="13">
        <v>32.700000000000003</v>
      </c>
      <c r="B341" s="13">
        <v>7.1601999999999997</v>
      </c>
      <c r="C341" s="18">
        <v>59350</v>
      </c>
      <c r="G341" s="19">
        <f t="shared" si="245"/>
        <v>14.800000000000001</v>
      </c>
      <c r="H341" s="19">
        <f t="shared" si="246"/>
        <v>9.1999999999999993</v>
      </c>
      <c r="I341" s="5">
        <f t="shared" si="238"/>
        <v>983.34752000000003</v>
      </c>
      <c r="J341" s="5">
        <f t="shared" si="239"/>
        <v>6.6121917750000003</v>
      </c>
      <c r="K341" s="23">
        <f t="shared" si="240"/>
        <v>8.1878082249999995</v>
      </c>
      <c r="L341" s="5">
        <f t="shared" si="241"/>
        <v>120.098992670288</v>
      </c>
      <c r="M341" s="24">
        <f t="shared" si="242"/>
        <v>494.17566859145597</v>
      </c>
      <c r="N341" s="16">
        <f t="shared" si="243"/>
        <v>0.44676971452702702</v>
      </c>
      <c r="O341" s="17">
        <f t="shared" si="244"/>
        <v>0.59198093471575797</v>
      </c>
    </row>
    <row r="342" ht="14.25">
      <c r="A342" s="13">
        <v>32.799999999999997</v>
      </c>
      <c r="B342" s="13">
        <v>7.1809000000000003</v>
      </c>
      <c r="C342" s="18">
        <v>59538</v>
      </c>
      <c r="G342" s="19">
        <f t="shared" si="245"/>
        <v>14.800000000000001</v>
      </c>
      <c r="H342" s="19">
        <f t="shared" si="246"/>
        <v>9.1999999999999993</v>
      </c>
      <c r="I342" s="5">
        <f t="shared" si="238"/>
        <v>983.34752000000003</v>
      </c>
      <c r="J342" s="5">
        <f t="shared" si="239"/>
        <v>6.6311558770000003</v>
      </c>
      <c r="K342" s="23">
        <f t="shared" si="240"/>
        <v>8.1688441229999995</v>
      </c>
      <c r="L342" s="5">
        <f t="shared" si="241"/>
        <v>120.37780439846</v>
      </c>
      <c r="M342" s="24">
        <f t="shared" si="242"/>
        <v>494.59283875061197</v>
      </c>
      <c r="N342" s="16">
        <f t="shared" si="243"/>
        <v>0.44805107277027001</v>
      </c>
      <c r="O342" s="17">
        <f t="shared" si="244"/>
        <v>0.59429976012011898</v>
      </c>
    </row>
    <row r="343" ht="14.25">
      <c r="A343" s="13">
        <v>32.899999999999999</v>
      </c>
      <c r="B343" s="13">
        <v>7.2016</v>
      </c>
      <c r="C343" s="18">
        <v>59726</v>
      </c>
      <c r="G343" s="19">
        <f t="shared" si="245"/>
        <v>14.800000000000001</v>
      </c>
      <c r="H343" s="19">
        <f t="shared" si="246"/>
        <v>9.1999999999999993</v>
      </c>
      <c r="I343" s="5">
        <f t="shared" si="238"/>
        <v>983.34752000000003</v>
      </c>
      <c r="J343" s="5">
        <f t="shared" si="239"/>
        <v>6.6501199790000003</v>
      </c>
      <c r="K343" s="23">
        <f t="shared" si="240"/>
        <v>8.1498800209999995</v>
      </c>
      <c r="L343" s="5">
        <f t="shared" si="241"/>
        <v>120.657913670653</v>
      </c>
      <c r="M343" s="24">
        <f t="shared" si="242"/>
        <v>495.00275765605801</v>
      </c>
      <c r="N343" s="16">
        <f t="shared" si="243"/>
        <v>0.449332431013514</v>
      </c>
      <c r="O343" s="17">
        <f t="shared" si="244"/>
        <v>0.59662397497535102</v>
      </c>
    </row>
    <row r="344" ht="14.25">
      <c r="A344" s="13">
        <v>33</v>
      </c>
      <c r="B344" s="13">
        <v>7.2229999999999999</v>
      </c>
      <c r="C344" s="18">
        <v>59914</v>
      </c>
      <c r="G344" s="19">
        <f t="shared" si="245"/>
        <v>14.800000000000001</v>
      </c>
      <c r="H344" s="19">
        <f t="shared" si="246"/>
        <v>9.1999999999999993</v>
      </c>
      <c r="I344" s="5">
        <f t="shared" si="238"/>
        <v>983.34752000000003</v>
      </c>
      <c r="J344" s="5">
        <f t="shared" si="239"/>
        <v>6.6697840810000004</v>
      </c>
      <c r="K344" s="23">
        <f t="shared" si="240"/>
        <v>8.1302159189999994</v>
      </c>
      <c r="L344" s="5">
        <f t="shared" si="241"/>
        <v>120.949742269692</v>
      </c>
      <c r="M344" s="24">
        <f t="shared" si="242"/>
        <v>495.36277527904502</v>
      </c>
      <c r="N344" s="16">
        <f t="shared" si="243"/>
        <v>0.45066108655405401</v>
      </c>
      <c r="O344" s="17">
        <f t="shared" si="244"/>
        <v>0.59903969926043299</v>
      </c>
    </row>
    <row r="345" ht="14.25">
      <c r="A345" s="13">
        <v>33.100000000000001</v>
      </c>
      <c r="B345" s="13">
        <v>7.2438000000000002</v>
      </c>
      <c r="C345" s="18">
        <v>60098</v>
      </c>
      <c r="G345" s="19">
        <f t="shared" si="245"/>
        <v>14.800000000000001</v>
      </c>
      <c r="H345" s="19">
        <f t="shared" si="246"/>
        <v>9.1999999999999993</v>
      </c>
      <c r="I345" s="5">
        <f t="shared" si="238"/>
        <v>983.34752000000003</v>
      </c>
      <c r="J345" s="5">
        <f t="shared" si="239"/>
        <v>6.6888851169999999</v>
      </c>
      <c r="K345" s="23">
        <f t="shared" si="240"/>
        <v>8.1111148830000008</v>
      </c>
      <c r="L345" s="5">
        <f t="shared" si="241"/>
        <v>121.23456937602801</v>
      </c>
      <c r="M345" s="24">
        <f t="shared" si="242"/>
        <v>495.716694580705</v>
      </c>
      <c r="N345" s="16">
        <f t="shared" si="243"/>
        <v>0.45195169709459498</v>
      </c>
      <c r="O345" s="17">
        <f t="shared" si="244"/>
        <v>0.60139185193060796</v>
      </c>
    </row>
    <row r="346" ht="14.25">
      <c r="A346" s="13">
        <v>33.200000000000003</v>
      </c>
      <c r="B346" s="13">
        <v>7.2645999999999997</v>
      </c>
      <c r="C346" s="18">
        <v>60282</v>
      </c>
      <c r="G346" s="19">
        <f t="shared" si="245"/>
        <v>14.800000000000001</v>
      </c>
      <c r="H346" s="19">
        <f t="shared" si="246"/>
        <v>9.1999999999999993</v>
      </c>
      <c r="I346" s="5">
        <f t="shared" si="238"/>
        <v>983.34752000000003</v>
      </c>
      <c r="J346" s="5">
        <f t="shared" si="239"/>
        <v>6.7079861530000002</v>
      </c>
      <c r="K346" s="23">
        <f t="shared" si="240"/>
        <v>8.0920138470000005</v>
      </c>
      <c r="L346" s="5">
        <f t="shared" si="241"/>
        <v>121.52074113968099</v>
      </c>
      <c r="M346" s="24">
        <f t="shared" si="242"/>
        <v>496.06346566558102</v>
      </c>
      <c r="N346" s="16">
        <f t="shared" si="243"/>
        <v>0.45324230763513501</v>
      </c>
      <c r="O346" s="17">
        <f t="shared" si="244"/>
        <v>0.60374955026979105</v>
      </c>
    </row>
    <row r="347" ht="14.25">
      <c r="A347" s="13">
        <v>33.299999999999997</v>
      </c>
      <c r="B347" s="13">
        <v>7.2851999999999997</v>
      </c>
      <c r="C347" s="18">
        <v>60457</v>
      </c>
      <c r="G347" s="19">
        <f t="shared" si="245"/>
        <v>14.800000000000001</v>
      </c>
      <c r="H347" s="19">
        <f t="shared" si="246"/>
        <v>9.1999999999999993</v>
      </c>
      <c r="I347" s="5">
        <f t="shared" si="238"/>
        <v>983.34752000000003</v>
      </c>
      <c r="J347" s="5">
        <f t="shared" si="239"/>
        <v>6.7269702904999997</v>
      </c>
      <c r="K347" s="23">
        <f t="shared" si="240"/>
        <v>8.0730297095000001</v>
      </c>
      <c r="L347" s="5">
        <f t="shared" si="241"/>
        <v>121.80650330604399</v>
      </c>
      <c r="M347" s="24">
        <f t="shared" si="242"/>
        <v>496.33638893729199</v>
      </c>
      <c r="N347" s="16">
        <f t="shared" si="243"/>
        <v>0.45452501962837799</v>
      </c>
      <c r="O347" s="17">
        <f t="shared" si="244"/>
        <v>0.60609834025743403</v>
      </c>
    </row>
    <row r="348" ht="14.25">
      <c r="A348" s="13">
        <v>33.399999999999999</v>
      </c>
      <c r="B348" s="13">
        <v>7.3059000000000003</v>
      </c>
      <c r="C348" s="18">
        <v>60643</v>
      </c>
      <c r="G348" s="19">
        <f t="shared" si="245"/>
        <v>14.800000000000001</v>
      </c>
      <c r="H348" s="19">
        <f t="shared" si="246"/>
        <v>9.1999999999999993</v>
      </c>
      <c r="I348" s="5">
        <f t="shared" si="238"/>
        <v>983.34752000000003</v>
      </c>
      <c r="J348" s="5">
        <f t="shared" si="239"/>
        <v>6.7459528595</v>
      </c>
      <c r="K348" s="23">
        <f t="shared" si="240"/>
        <v>8.0540471404999998</v>
      </c>
      <c r="L348" s="5">
        <f t="shared" si="241"/>
        <v>122.093588831286</v>
      </c>
      <c r="M348" s="24">
        <f t="shared" si="242"/>
        <v>496.69274677312598</v>
      </c>
      <c r="N348" s="16">
        <f t="shared" si="243"/>
        <v>0.45580762564189198</v>
      </c>
      <c r="O348" s="17">
        <f t="shared" si="244"/>
        <v>0.60845246530355301</v>
      </c>
    </row>
    <row r="349" ht="14.25">
      <c r="A349" s="13">
        <v>33.5</v>
      </c>
      <c r="B349" s="13">
        <v>7.3266</v>
      </c>
      <c r="C349" s="18">
        <v>60837</v>
      </c>
      <c r="G349" s="19">
        <f t="shared" si="245"/>
        <v>14.800000000000001</v>
      </c>
      <c r="H349" s="19">
        <f t="shared" si="246"/>
        <v>9.1999999999999993</v>
      </c>
      <c r="I349" s="5">
        <f t="shared" si="238"/>
        <v>983.34752000000003</v>
      </c>
      <c r="J349" s="5">
        <f t="shared" si="239"/>
        <v>6.7648615605</v>
      </c>
      <c r="K349" s="23">
        <f t="shared" si="240"/>
        <v>8.0351384395000007</v>
      </c>
      <c r="L349" s="5">
        <f t="shared" si="241"/>
        <v>122.380905743447</v>
      </c>
      <c r="M349" s="24">
        <f t="shared" si="242"/>
        <v>497.11186259346198</v>
      </c>
      <c r="N349" s="16">
        <f t="shared" si="243"/>
        <v>0.45708524057432398</v>
      </c>
      <c r="O349" s="17">
        <f t="shared" si="244"/>
        <v>0.61080295217083802</v>
      </c>
    </row>
    <row r="350" ht="14.25">
      <c r="A350" s="13">
        <v>33.600000000000001</v>
      </c>
      <c r="B350" s="13">
        <v>7.3472</v>
      </c>
      <c r="C350" s="18">
        <v>61032</v>
      </c>
      <c r="G350" s="19">
        <f t="shared" si="245"/>
        <v>14.800000000000001</v>
      </c>
      <c r="H350" s="19">
        <f t="shared" si="246"/>
        <v>9.1999999999999993</v>
      </c>
      <c r="I350" s="5">
        <f t="shared" si="238"/>
        <v>983.34752000000003</v>
      </c>
      <c r="J350" s="5">
        <f t="shared" si="239"/>
        <v>6.783661028</v>
      </c>
      <c r="K350" s="23">
        <f t="shared" si="240"/>
        <v>8.0163389719999998</v>
      </c>
      <c r="L350" s="5">
        <f t="shared" si="241"/>
        <v>122.66790656367</v>
      </c>
      <c r="M350" s="24">
        <f t="shared" si="242"/>
        <v>497.538449213869</v>
      </c>
      <c r="N350" s="16">
        <f t="shared" si="243"/>
        <v>0.458355474864865</v>
      </c>
      <c r="O350" s="17">
        <f t="shared" si="244"/>
        <v>0.61314535039548002</v>
      </c>
    </row>
    <row r="351" ht="14.25">
      <c r="A351" s="13">
        <v>33.700000000000003</v>
      </c>
      <c r="B351" s="13">
        <v>7.3677000000000001</v>
      </c>
      <c r="C351" s="18">
        <v>61219</v>
      </c>
      <c r="G351" s="19">
        <f t="shared" si="245"/>
        <v>14.800000000000001</v>
      </c>
      <c r="H351" s="19">
        <f t="shared" si="246"/>
        <v>9.1999999999999993</v>
      </c>
      <c r="I351" s="5">
        <f t="shared" si="238"/>
        <v>983.34752000000003</v>
      </c>
      <c r="J351" s="5">
        <f t="shared" si="239"/>
        <v>6.8024343634999997</v>
      </c>
      <c r="K351" s="23">
        <f t="shared" si="240"/>
        <v>7.9975656365000001</v>
      </c>
      <c r="L351" s="5">
        <f t="shared" si="241"/>
        <v>122.95585490566199</v>
      </c>
      <c r="M351" s="24">
        <f t="shared" si="242"/>
        <v>497.894142958629</v>
      </c>
      <c r="N351" s="16">
        <f t="shared" si="243"/>
        <v>0.45962394347973001</v>
      </c>
      <c r="O351" s="17">
        <f t="shared" si="244"/>
        <v>0.61548998083498396</v>
      </c>
    </row>
    <row r="352" ht="14.25">
      <c r="A352" s="13">
        <v>33.799999999999997</v>
      </c>
      <c r="B352" s="13">
        <v>7.3888999999999996</v>
      </c>
      <c r="C352" s="18">
        <v>61429</v>
      </c>
      <c r="G352" s="19">
        <f t="shared" si="245"/>
        <v>14.800000000000001</v>
      </c>
      <c r="H352" s="19">
        <f t="shared" si="246"/>
        <v>9.1999999999999993</v>
      </c>
      <c r="I352" s="5">
        <f t="shared" si="238"/>
        <v>983.34752000000003</v>
      </c>
      <c r="J352" s="5">
        <f t="shared" si="239"/>
        <v>6.8216953284999997</v>
      </c>
      <c r="K352" s="23">
        <f t="shared" si="240"/>
        <v>7.9783046715000001</v>
      </c>
      <c r="L352" s="5">
        <f t="shared" si="241"/>
        <v>123.25269095234</v>
      </c>
      <c r="M352" s="24">
        <f t="shared" si="242"/>
        <v>498.39885462422598</v>
      </c>
      <c r="N352" s="16">
        <f t="shared" si="243"/>
        <v>0.46092536003378398</v>
      </c>
      <c r="O352" s="17">
        <f t="shared" si="244"/>
        <v>0.61790123905890204</v>
      </c>
    </row>
    <row r="353" ht="14.25">
      <c r="A353" s="13">
        <v>33.899999999999999</v>
      </c>
      <c r="B353" s="13">
        <v>7.4096000000000002</v>
      </c>
      <c r="C353" s="18">
        <v>61622</v>
      </c>
      <c r="G353" s="19">
        <f t="shared" si="245"/>
        <v>14.800000000000001</v>
      </c>
      <c r="H353" s="19">
        <f t="shared" si="246"/>
        <v>9.1999999999999993</v>
      </c>
      <c r="I353" s="5">
        <f t="shared" si="238"/>
        <v>983.34752000000003</v>
      </c>
      <c r="J353" s="5">
        <f t="shared" si="239"/>
        <v>6.8406132629999998</v>
      </c>
      <c r="K353" s="23">
        <f t="shared" si="240"/>
        <v>7.959386737</v>
      </c>
      <c r="L353" s="5">
        <f t="shared" si="241"/>
        <v>123.54563894085101</v>
      </c>
      <c r="M353" s="24">
        <f t="shared" si="242"/>
        <v>498.77924083991599</v>
      </c>
      <c r="N353" s="16">
        <f t="shared" si="243"/>
        <v>0.46220359885135098</v>
      </c>
      <c r="O353" s="17">
        <f t="shared" si="244"/>
        <v>0.62027522697220105</v>
      </c>
    </row>
    <row r="354" ht="14.25">
      <c r="A354" s="13">
        <v>34</v>
      </c>
      <c r="B354" s="13">
        <v>7.4302000000000001</v>
      </c>
      <c r="C354" s="18">
        <v>61806</v>
      </c>
      <c r="G354" s="19">
        <f t="shared" si="245"/>
        <v>14.800000000000001</v>
      </c>
      <c r="H354" s="19">
        <f t="shared" si="246"/>
        <v>9.1999999999999993</v>
      </c>
      <c r="I354" s="5">
        <f t="shared" si="238"/>
        <v>983.34752000000003</v>
      </c>
      <c r="J354" s="5">
        <f t="shared" si="239"/>
        <v>6.8595142989999998</v>
      </c>
      <c r="K354" s="23">
        <f t="shared" si="240"/>
        <v>7.9404857010000001</v>
      </c>
      <c r="L354" s="5">
        <f t="shared" si="241"/>
        <v>123.839719260015</v>
      </c>
      <c r="M354" s="24">
        <f t="shared" si="242"/>
        <v>499.08058875869898</v>
      </c>
      <c r="N354" s="16">
        <f t="shared" si="243"/>
        <v>0.46348069587837798</v>
      </c>
      <c r="O354" s="17">
        <f t="shared" si="244"/>
        <v>0.62265273597133997</v>
      </c>
    </row>
    <row r="355" ht="14.25">
      <c r="A355" s="13">
        <v>34.100000000000001</v>
      </c>
      <c r="B355" s="13">
        <v>7.4508999999999999</v>
      </c>
      <c r="C355" s="18">
        <v>61997</v>
      </c>
      <c r="G355" s="19">
        <f t="shared" si="245"/>
        <v>14.800000000000001</v>
      </c>
      <c r="H355" s="19">
        <f t="shared" si="246"/>
        <v>9.1999999999999993</v>
      </c>
      <c r="I355" s="5">
        <f t="shared" si="238"/>
        <v>983.34752000000003</v>
      </c>
      <c r="J355" s="5">
        <f t="shared" si="239"/>
        <v>6.8784507005000002</v>
      </c>
      <c r="K355" s="23">
        <f t="shared" si="240"/>
        <v>7.9215492994999996</v>
      </c>
      <c r="L355" s="5">
        <f t="shared" si="241"/>
        <v>124.13575713807199</v>
      </c>
      <c r="M355" s="24">
        <f t="shared" si="242"/>
        <v>499.42902375052699</v>
      </c>
      <c r="N355" s="16">
        <f t="shared" si="243"/>
        <v>0.46476018246621598</v>
      </c>
      <c r="O355" s="17">
        <f t="shared" si="244"/>
        <v>0.62504037545082602</v>
      </c>
    </row>
    <row r="356" ht="14.25">
      <c r="A356" s="13">
        <v>34.200000000000003</v>
      </c>
      <c r="B356" s="13">
        <v>7.5091000000000001</v>
      </c>
      <c r="C356" s="18">
        <v>62544</v>
      </c>
      <c r="G356" s="19">
        <f t="shared" si="245"/>
        <v>14.800000000000001</v>
      </c>
      <c r="H356" s="19">
        <f t="shared" si="246"/>
        <v>9.1999999999999993</v>
      </c>
      <c r="I356" s="5">
        <f t="shared" ref="I356:I419" si="247">(3.14*POWER(H356,2)*0.25*G356)</f>
        <v>983.34752000000003</v>
      </c>
      <c r="J356" s="5">
        <f t="shared" ref="J356:J419" si="248">B356-C356/(2*10^5/1.8467)</f>
        <v>6.9315999760000002</v>
      </c>
      <c r="K356" s="23">
        <f t="shared" ref="K356:K419" si="249">G356-J356</f>
        <v>7.8684000239999996</v>
      </c>
      <c r="L356" s="5">
        <f t="shared" ref="L356:L419" si="250">I356/K356</f>
        <v>124.974266305808</v>
      </c>
      <c r="M356" s="24">
        <f t="shared" ref="M356:M419" si="251">C356/L356</f>
        <v>500.455028453274</v>
      </c>
      <c r="N356" s="16">
        <f t="shared" ref="N356:N419" si="252">J356/G356</f>
        <v>0.46835134972973003</v>
      </c>
      <c r="O356" s="17">
        <f t="shared" ref="O356:O419" si="253">LN(L356/(3.14*H356^2/4))</f>
        <v>0.63177243964445695</v>
      </c>
    </row>
    <row r="357" ht="14.25">
      <c r="A357" s="13">
        <v>34.299999999999997</v>
      </c>
      <c r="B357" s="13">
        <v>7.5297999999999998</v>
      </c>
      <c r="C357" s="18">
        <v>62732</v>
      </c>
      <c r="G357" s="19">
        <f t="shared" si="245"/>
        <v>14.800000000000001</v>
      </c>
      <c r="H357" s="19">
        <f t="shared" si="246"/>
        <v>9.1999999999999993</v>
      </c>
      <c r="I357" s="5">
        <f t="shared" si="247"/>
        <v>983.34752000000003</v>
      </c>
      <c r="J357" s="5">
        <f t="shared" si="248"/>
        <v>6.9505640780000002</v>
      </c>
      <c r="K357" s="23">
        <f t="shared" si="249"/>
        <v>7.8494359219999996</v>
      </c>
      <c r="L357" s="5">
        <f t="shared" si="250"/>
        <v>125.276201980823</v>
      </c>
      <c r="M357" s="24">
        <f t="shared" si="251"/>
        <v>500.74953589032702</v>
      </c>
      <c r="N357" s="16">
        <f t="shared" si="252"/>
        <v>0.46963270797297302</v>
      </c>
      <c r="O357" s="17">
        <f t="shared" si="253"/>
        <v>0.63418550862765899</v>
      </c>
    </row>
    <row r="358" ht="14.25">
      <c r="A358" s="13">
        <v>34.399999999999999</v>
      </c>
      <c r="B358" s="13">
        <v>7.5503999999999998</v>
      </c>
      <c r="C358" s="18">
        <v>62935</v>
      </c>
      <c r="G358" s="19">
        <f t="shared" si="245"/>
        <v>14.800000000000001</v>
      </c>
      <c r="H358" s="19">
        <f t="shared" si="246"/>
        <v>9.1999999999999993</v>
      </c>
      <c r="I358" s="5">
        <f t="shared" si="247"/>
        <v>983.34752000000003</v>
      </c>
      <c r="J358" s="5">
        <f t="shared" si="248"/>
        <v>6.9692896774999999</v>
      </c>
      <c r="K358" s="23">
        <f t="shared" si="249"/>
        <v>7.8307103224999999</v>
      </c>
      <c r="L358" s="5">
        <f t="shared" si="250"/>
        <v>125.57577531307</v>
      </c>
      <c r="M358" s="24">
        <f t="shared" si="251"/>
        <v>501.17150256964902</v>
      </c>
      <c r="N358" s="16">
        <f t="shared" si="252"/>
        <v>0.470897951182432</v>
      </c>
      <c r="O358" s="17">
        <f t="shared" si="253"/>
        <v>0.63657395681047302</v>
      </c>
    </row>
    <row r="359" ht="14.25">
      <c r="A359" s="13">
        <v>34.5</v>
      </c>
      <c r="B359" s="13">
        <v>7.5717999999999996</v>
      </c>
      <c r="C359" s="18">
        <v>63154</v>
      </c>
      <c r="G359" s="19">
        <f t="shared" si="245"/>
        <v>14.800000000000001</v>
      </c>
      <c r="H359" s="19">
        <f t="shared" si="246"/>
        <v>9.1999999999999993</v>
      </c>
      <c r="I359" s="5">
        <f t="shared" si="247"/>
        <v>983.34752000000003</v>
      </c>
      <c r="J359" s="5">
        <f t="shared" si="248"/>
        <v>6.9886675409999999</v>
      </c>
      <c r="K359" s="23">
        <f t="shared" si="249"/>
        <v>7.811332459</v>
      </c>
      <c r="L359" s="5">
        <f t="shared" si="250"/>
        <v>125.887295818144</v>
      </c>
      <c r="M359" s="24">
        <f t="shared" si="251"/>
        <v>501.67095567158799</v>
      </c>
      <c r="N359" s="16">
        <f t="shared" si="252"/>
        <v>0.47220726628378401</v>
      </c>
      <c r="O359" s="17">
        <f t="shared" si="253"/>
        <v>0.639051622123603</v>
      </c>
    </row>
    <row r="360" ht="14.25">
      <c r="A360" s="13">
        <v>34.600000000000001</v>
      </c>
      <c r="B360" s="13">
        <v>7.5922999999999998</v>
      </c>
      <c r="C360" s="18">
        <v>63347</v>
      </c>
      <c r="G360" s="19">
        <f t="shared" si="245"/>
        <v>14.800000000000001</v>
      </c>
      <c r="H360" s="19">
        <f t="shared" si="246"/>
        <v>9.1999999999999993</v>
      </c>
      <c r="I360" s="5">
        <f t="shared" si="247"/>
        <v>983.34752000000003</v>
      </c>
      <c r="J360" s="5">
        <f t="shared" si="248"/>
        <v>7.0073854754999996</v>
      </c>
      <c r="K360" s="23">
        <f t="shared" si="249"/>
        <v>7.7926145245000003</v>
      </c>
      <c r="L360" s="5">
        <f t="shared" si="250"/>
        <v>126.189678304804</v>
      </c>
      <c r="M360" s="24">
        <f t="shared" si="251"/>
        <v>501.99826840820401</v>
      </c>
      <c r="N360" s="16">
        <f t="shared" si="252"/>
        <v>0.47347199158783798</v>
      </c>
      <c r="O360" s="17">
        <f t="shared" si="253"/>
        <v>0.64145075145900599</v>
      </c>
    </row>
    <row r="361" ht="14.25">
      <c r="A361" s="13">
        <v>34.700000000000003</v>
      </c>
      <c r="B361" s="13">
        <v>7.6128999999999998</v>
      </c>
      <c r="C361" s="18">
        <v>63556</v>
      </c>
      <c r="G361" s="19">
        <f t="shared" si="245"/>
        <v>14.800000000000001</v>
      </c>
      <c r="H361" s="19">
        <f t="shared" si="246"/>
        <v>9.1999999999999993</v>
      </c>
      <c r="I361" s="5">
        <f t="shared" si="247"/>
        <v>983.34752000000003</v>
      </c>
      <c r="J361" s="5">
        <f t="shared" si="248"/>
        <v>7.0260556740000002</v>
      </c>
      <c r="K361" s="23">
        <f t="shared" si="249"/>
        <v>7.7739443259999996</v>
      </c>
      <c r="L361" s="5">
        <f t="shared" si="250"/>
        <v>126.492740205405</v>
      </c>
      <c r="M361" s="24">
        <f t="shared" si="251"/>
        <v>502.44780765121197</v>
      </c>
      <c r="N361" s="16">
        <f t="shared" si="252"/>
        <v>0.47473349148648603</v>
      </c>
      <c r="O361" s="17">
        <f t="shared" si="253"/>
        <v>0.64384950992987</v>
      </c>
    </row>
    <row r="362" ht="14.25">
      <c r="A362" s="13">
        <v>34.799999999999997</v>
      </c>
      <c r="B362" s="13">
        <v>7.6334</v>
      </c>
      <c r="C362" s="18">
        <v>63769</v>
      </c>
      <c r="G362" s="19">
        <f t="shared" si="245"/>
        <v>14.800000000000001</v>
      </c>
      <c r="H362" s="19">
        <f t="shared" si="246"/>
        <v>9.1999999999999993</v>
      </c>
      <c r="I362" s="5">
        <f t="shared" si="247"/>
        <v>983.34752000000003</v>
      </c>
      <c r="J362" s="5">
        <f t="shared" si="248"/>
        <v>7.0445889384999996</v>
      </c>
      <c r="K362" s="23">
        <f t="shared" si="249"/>
        <v>7.7554110615000003</v>
      </c>
      <c r="L362" s="5">
        <f t="shared" si="250"/>
        <v>126.795022494889</v>
      </c>
      <c r="M362" s="24">
        <f t="shared" si="251"/>
        <v>502.92983703339502</v>
      </c>
      <c r="N362" s="16">
        <f t="shared" si="252"/>
        <v>0.47598573908783798</v>
      </c>
      <c r="O362" s="17">
        <f t="shared" si="253"/>
        <v>0.64623637955020397</v>
      </c>
    </row>
    <row r="363" ht="14.25">
      <c r="A363" s="13">
        <v>34.899999999999999</v>
      </c>
      <c r="B363" s="13">
        <v>7.6539999999999999</v>
      </c>
      <c r="C363" s="18">
        <v>63981</v>
      </c>
      <c r="G363" s="19">
        <f t="shared" si="245"/>
        <v>14.800000000000001</v>
      </c>
      <c r="H363" s="19">
        <f t="shared" si="246"/>
        <v>9.1999999999999993</v>
      </c>
      <c r="I363" s="5">
        <f t="shared" si="247"/>
        <v>983.34752000000003</v>
      </c>
      <c r="J363" s="5">
        <f t="shared" si="248"/>
        <v>7.0632314364999997</v>
      </c>
      <c r="K363" s="23">
        <f t="shared" si="249"/>
        <v>7.7367685635000001</v>
      </c>
      <c r="L363" s="5">
        <f t="shared" si="250"/>
        <v>127.100547461012</v>
      </c>
      <c r="M363" s="24">
        <f t="shared" si="251"/>
        <v>503.38886242504901</v>
      </c>
      <c r="N363" s="16">
        <f t="shared" si="252"/>
        <v>0.47724536733108103</v>
      </c>
      <c r="O363" s="17">
        <f t="shared" si="253"/>
        <v>0.64864307860090897</v>
      </c>
    </row>
    <row r="364" ht="14.25">
      <c r="A364" s="13">
        <v>35</v>
      </c>
      <c r="B364" s="13">
        <v>7.6746999999999996</v>
      </c>
      <c r="C364" s="18">
        <v>64184</v>
      </c>
      <c r="G364" s="19">
        <f t="shared" si="245"/>
        <v>14.800000000000001</v>
      </c>
      <c r="H364" s="19">
        <f t="shared" si="246"/>
        <v>9.1999999999999993</v>
      </c>
      <c r="I364" s="5">
        <f t="shared" si="247"/>
        <v>983.34752000000003</v>
      </c>
      <c r="J364" s="5">
        <f t="shared" si="248"/>
        <v>7.0820570360000001</v>
      </c>
      <c r="K364" s="23">
        <f t="shared" si="249"/>
        <v>7.7179429639999997</v>
      </c>
      <c r="L364" s="5">
        <f t="shared" si="250"/>
        <v>127.410571001468</v>
      </c>
      <c r="M364" s="24">
        <f t="shared" si="251"/>
        <v>503.75725887972601</v>
      </c>
      <c r="N364" s="16">
        <f t="shared" si="252"/>
        <v>0.47851736729729699</v>
      </c>
      <c r="O364" s="17">
        <f t="shared" si="253"/>
        <v>0.65107930767935696</v>
      </c>
    </row>
    <row r="365" ht="14.25">
      <c r="A365" s="13">
        <v>35.100000000000001</v>
      </c>
      <c r="B365" s="13">
        <v>7.6951999999999998</v>
      </c>
      <c r="C365" s="18">
        <v>64398</v>
      </c>
      <c r="G365" s="19">
        <f t="shared" si="245"/>
        <v>14.800000000000001</v>
      </c>
      <c r="H365" s="19">
        <f t="shared" si="246"/>
        <v>9.1999999999999993</v>
      </c>
      <c r="I365" s="5">
        <f t="shared" si="247"/>
        <v>983.34752000000003</v>
      </c>
      <c r="J365" s="5">
        <f t="shared" si="248"/>
        <v>7.1005810670000002</v>
      </c>
      <c r="K365" s="23">
        <f t="shared" si="249"/>
        <v>7.6994189329999996</v>
      </c>
      <c r="L365" s="5">
        <f t="shared" si="250"/>
        <v>127.71710807751199</v>
      </c>
      <c r="M365" s="24">
        <f t="shared" si="251"/>
        <v>504.22375646743302</v>
      </c>
      <c r="N365" s="16">
        <f t="shared" si="252"/>
        <v>0.479768991013514</v>
      </c>
      <c r="O365" s="17">
        <f t="shared" si="253"/>
        <v>0.65348231800467904</v>
      </c>
    </row>
    <row r="366" ht="14.25">
      <c r="A366" s="13">
        <v>35.200000000000003</v>
      </c>
      <c r="B366" s="13">
        <v>7.7159000000000004</v>
      </c>
      <c r="C366" s="18">
        <v>64611</v>
      </c>
      <c r="G366" s="19">
        <f t="shared" si="245"/>
        <v>14.800000000000001</v>
      </c>
      <c r="H366" s="19">
        <f t="shared" si="246"/>
        <v>9.1999999999999993</v>
      </c>
      <c r="I366" s="5">
        <f t="shared" si="247"/>
        <v>983.34752000000003</v>
      </c>
      <c r="J366" s="5">
        <f t="shared" si="248"/>
        <v>7.1193143315</v>
      </c>
      <c r="K366" s="23">
        <f t="shared" si="249"/>
        <v>7.6806856684999998</v>
      </c>
      <c r="L366" s="5">
        <f t="shared" si="250"/>
        <v>128.02861130392299</v>
      </c>
      <c r="M366" s="24">
        <f t="shared" si="251"/>
        <v>504.66063282231499</v>
      </c>
      <c r="N366" s="16">
        <f t="shared" si="252"/>
        <v>0.48103475212837798</v>
      </c>
      <c r="O366" s="17">
        <f t="shared" si="253"/>
        <v>0.65591835784308405</v>
      </c>
    </row>
    <row r="367" ht="14.25">
      <c r="A367" s="13">
        <v>35.299999999999997</v>
      </c>
      <c r="B367" s="13">
        <v>7.7374000000000001</v>
      </c>
      <c r="C367" s="18">
        <v>64828</v>
      </c>
      <c r="G367" s="19">
        <f t="shared" si="245"/>
        <v>14.800000000000001</v>
      </c>
      <c r="H367" s="19">
        <f t="shared" si="246"/>
        <v>9.1999999999999993</v>
      </c>
      <c r="I367" s="5">
        <f t="shared" si="247"/>
        <v>983.34752000000003</v>
      </c>
      <c r="J367" s="5">
        <f t="shared" si="248"/>
        <v>7.138810662</v>
      </c>
      <c r="K367" s="23">
        <f t="shared" si="249"/>
        <v>7.6611893379999998</v>
      </c>
      <c r="L367" s="5">
        <f t="shared" si="250"/>
        <v>128.35442078458101</v>
      </c>
      <c r="M367" s="24">
        <f t="shared" si="251"/>
        <v>505.07025471917001</v>
      </c>
      <c r="N367" s="16">
        <f t="shared" si="252"/>
        <v>0.48235207175675698</v>
      </c>
      <c r="O367" s="17">
        <f t="shared" si="253"/>
        <v>0.65845994301265498</v>
      </c>
    </row>
    <row r="368" ht="14.25">
      <c r="A368" s="13">
        <v>35.399999999999999</v>
      </c>
      <c r="B368" s="13">
        <v>7.7582000000000004</v>
      </c>
      <c r="C368" s="18">
        <v>65049</v>
      </c>
      <c r="G368" s="19">
        <f t="shared" si="245"/>
        <v>14.800000000000001</v>
      </c>
      <c r="H368" s="19">
        <f t="shared" si="246"/>
        <v>9.1999999999999993</v>
      </c>
      <c r="I368" s="5">
        <f t="shared" si="247"/>
        <v>983.34752000000003</v>
      </c>
      <c r="J368" s="5">
        <f t="shared" si="248"/>
        <v>7.1575700585000002</v>
      </c>
      <c r="K368" s="23">
        <f t="shared" si="249"/>
        <v>7.6424299414999997</v>
      </c>
      <c r="L368" s="5">
        <f t="shared" si="250"/>
        <v>128.66948438221399</v>
      </c>
      <c r="M368" s="24">
        <f t="shared" si="251"/>
        <v>505.55110492843198</v>
      </c>
      <c r="N368" s="16">
        <f t="shared" si="252"/>
        <v>0.48361959854729702</v>
      </c>
      <c r="O368" s="17">
        <f t="shared" si="253"/>
        <v>0.66091157299030701</v>
      </c>
    </row>
    <row r="369" ht="14.25">
      <c r="A369" s="13">
        <v>35.5</v>
      </c>
      <c r="B369" s="13">
        <v>7.7789000000000001</v>
      </c>
      <c r="C369" s="18">
        <v>65270</v>
      </c>
      <c r="G369" s="19">
        <f t="shared" si="245"/>
        <v>14.800000000000001</v>
      </c>
      <c r="H369" s="19">
        <f t="shared" si="246"/>
        <v>9.1999999999999993</v>
      </c>
      <c r="I369" s="5">
        <f t="shared" si="247"/>
        <v>983.34752000000003</v>
      </c>
      <c r="J369" s="5">
        <f t="shared" si="248"/>
        <v>7.1762294549999996</v>
      </c>
      <c r="K369" s="23">
        <f t="shared" si="249"/>
        <v>7.6237705450000002</v>
      </c>
      <c r="L369" s="5">
        <f t="shared" si="250"/>
        <v>128.98440662605199</v>
      </c>
      <c r="M369" s="24">
        <f t="shared" si="251"/>
        <v>506.03016060095399</v>
      </c>
      <c r="N369" s="16">
        <f t="shared" si="252"/>
        <v>0.48488036858108102</v>
      </c>
      <c r="O369" s="17">
        <f t="shared" si="253"/>
        <v>0.66335611127715999</v>
      </c>
    </row>
    <row r="370" ht="14.25">
      <c r="A370" s="13">
        <v>35.600000000000001</v>
      </c>
      <c r="B370" s="13">
        <v>7.7995999999999999</v>
      </c>
      <c r="C370" s="18">
        <v>65480</v>
      </c>
      <c r="G370" s="19">
        <f t="shared" si="245"/>
        <v>14.800000000000001</v>
      </c>
      <c r="H370" s="19">
        <f t="shared" si="246"/>
        <v>9.1999999999999993</v>
      </c>
      <c r="I370" s="5">
        <f t="shared" si="247"/>
        <v>983.34752000000003</v>
      </c>
      <c r="J370" s="5">
        <f t="shared" si="248"/>
        <v>7.1949904199999999</v>
      </c>
      <c r="K370" s="23">
        <f t="shared" si="249"/>
        <v>7.6050095799999999</v>
      </c>
      <c r="L370" s="5">
        <f t="shared" si="250"/>
        <v>129.30260108889999</v>
      </c>
      <c r="M370" s="24">
        <f t="shared" si="251"/>
        <v>506.40899292490201</v>
      </c>
      <c r="N370" s="16">
        <f t="shared" si="252"/>
        <v>0.486148001351351</v>
      </c>
      <c r="O370" s="17">
        <f t="shared" si="253"/>
        <v>0.66581999536203895</v>
      </c>
    </row>
    <row r="371" ht="14.25">
      <c r="A371" s="13">
        <v>35.700000000000003</v>
      </c>
      <c r="B371" s="13">
        <v>7.8202999999999996</v>
      </c>
      <c r="C371" s="18">
        <v>65704</v>
      </c>
      <c r="G371" s="19">
        <f t="shared" si="245"/>
        <v>14.800000000000001</v>
      </c>
      <c r="H371" s="19">
        <f t="shared" si="246"/>
        <v>9.1999999999999993</v>
      </c>
      <c r="I371" s="5">
        <f t="shared" si="247"/>
        <v>983.34752000000003</v>
      </c>
      <c r="J371" s="5">
        <f t="shared" si="248"/>
        <v>7.2136221159999998</v>
      </c>
      <c r="K371" s="23">
        <f t="shared" si="249"/>
        <v>7.586377884</v>
      </c>
      <c r="L371" s="5">
        <f t="shared" si="250"/>
        <v>129.62016064002299</v>
      </c>
      <c r="M371" s="24">
        <f t="shared" si="251"/>
        <v>506.89645557893499</v>
      </c>
      <c r="N371" s="16">
        <f t="shared" si="252"/>
        <v>0.48740689972973</v>
      </c>
      <c r="O371" s="17">
        <f t="shared" si="253"/>
        <v>0.66827292540364203</v>
      </c>
    </row>
    <row r="372" ht="14.25">
      <c r="A372" s="13">
        <v>35.799999999999997</v>
      </c>
      <c r="B372" s="13">
        <v>7.8409000000000004</v>
      </c>
      <c r="C372" s="18">
        <v>65927</v>
      </c>
      <c r="G372" s="19">
        <f t="shared" si="245"/>
        <v>14.800000000000001</v>
      </c>
      <c r="H372" s="19">
        <f t="shared" si="246"/>
        <v>9.1999999999999993</v>
      </c>
      <c r="I372" s="5">
        <f t="shared" si="247"/>
        <v>983.34752000000003</v>
      </c>
      <c r="J372" s="5">
        <f t="shared" si="248"/>
        <v>7.2321630455000001</v>
      </c>
      <c r="K372" s="23">
        <f t="shared" si="249"/>
        <v>7.5678369544999997</v>
      </c>
      <c r="L372" s="5">
        <f t="shared" si="250"/>
        <v>129.937725391306</v>
      </c>
      <c r="M372" s="24">
        <f t="shared" si="251"/>
        <v>507.37381927736101</v>
      </c>
      <c r="N372" s="16">
        <f t="shared" si="252"/>
        <v>0.48865966523648602</v>
      </c>
      <c r="O372" s="17">
        <f t="shared" si="253"/>
        <v>0.67071989331969395</v>
      </c>
    </row>
    <row r="373" ht="14.25">
      <c r="A373" s="13">
        <v>35.899999999999999</v>
      </c>
      <c r="B373" s="13">
        <v>7.8615000000000004</v>
      </c>
      <c r="C373" s="18">
        <v>66148</v>
      </c>
      <c r="G373" s="19">
        <f t="shared" si="245"/>
        <v>14.800000000000001</v>
      </c>
      <c r="H373" s="19">
        <f t="shared" si="246"/>
        <v>9.1999999999999993</v>
      </c>
      <c r="I373" s="5">
        <f t="shared" si="247"/>
        <v>983.34752000000003</v>
      </c>
      <c r="J373" s="5">
        <f t="shared" si="248"/>
        <v>7.2507224419999998</v>
      </c>
      <c r="K373" s="23">
        <f t="shared" si="249"/>
        <v>7.549277558</v>
      </c>
      <c r="L373" s="5">
        <f t="shared" si="250"/>
        <v>130.25716864230799</v>
      </c>
      <c r="M373" s="24">
        <f t="shared" si="251"/>
        <v>507.82617716530598</v>
      </c>
      <c r="N373" s="16">
        <f t="shared" si="252"/>
        <v>0.48991367851351397</v>
      </c>
      <c r="O373" s="17">
        <f t="shared" si="253"/>
        <v>0.67317530976961404</v>
      </c>
    </row>
    <row r="374" ht="14.25">
      <c r="A374" s="13">
        <v>36</v>
      </c>
      <c r="B374" s="13">
        <v>7.8819999999999997</v>
      </c>
      <c r="C374" s="18">
        <v>66361</v>
      </c>
      <c r="G374" s="19">
        <f t="shared" si="245"/>
        <v>14.800000000000001</v>
      </c>
      <c r="H374" s="19">
        <f t="shared" si="246"/>
        <v>9.1999999999999993</v>
      </c>
      <c r="I374" s="5">
        <f t="shared" si="247"/>
        <v>983.34752000000003</v>
      </c>
      <c r="J374" s="5">
        <f t="shared" si="248"/>
        <v>7.2692557065000001</v>
      </c>
      <c r="K374" s="23">
        <f t="shared" si="249"/>
        <v>7.5307442934999997</v>
      </c>
      <c r="L374" s="5">
        <f t="shared" si="250"/>
        <v>130.57773331233099</v>
      </c>
      <c r="M374" s="24">
        <f t="shared" si="251"/>
        <v>508.210690418941</v>
      </c>
      <c r="N374" s="16">
        <f t="shared" si="252"/>
        <v>0.49116592611486498</v>
      </c>
      <c r="O374" s="17">
        <f t="shared" si="253"/>
        <v>0.67563330008468903</v>
      </c>
    </row>
    <row r="375" ht="14.25">
      <c r="A375" s="13">
        <v>36.100000000000001</v>
      </c>
      <c r="B375" s="13">
        <v>7.9032</v>
      </c>
      <c r="C375" s="18">
        <v>66694</v>
      </c>
      <c r="G375" s="19">
        <f t="shared" si="245"/>
        <v>14.800000000000001</v>
      </c>
      <c r="H375" s="19">
        <f t="shared" si="246"/>
        <v>9.1999999999999993</v>
      </c>
      <c r="I375" s="5">
        <f t="shared" si="247"/>
        <v>983.34752000000003</v>
      </c>
      <c r="J375" s="5">
        <f t="shared" si="248"/>
        <v>7.2873809510000003</v>
      </c>
      <c r="K375" s="23">
        <f t="shared" si="249"/>
        <v>7.5126190490000004</v>
      </c>
      <c r="L375" s="5">
        <f t="shared" si="250"/>
        <v>130.89277036227401</v>
      </c>
      <c r="M375" s="24">
        <f t="shared" si="251"/>
        <v>509.53157928745901</v>
      </c>
      <c r="N375" s="16">
        <f t="shared" si="252"/>
        <v>0.49239060479729702</v>
      </c>
      <c r="O375" s="17">
        <f t="shared" si="253"/>
        <v>0.67804303424561696</v>
      </c>
    </row>
    <row r="376" ht="14.25">
      <c r="A376" s="13">
        <v>36.200000000000003</v>
      </c>
      <c r="B376" s="13">
        <v>7.9238</v>
      </c>
      <c r="C376" s="18">
        <v>66836</v>
      </c>
      <c r="G376" s="19">
        <f t="shared" si="245"/>
        <v>14.800000000000001</v>
      </c>
      <c r="H376" s="19">
        <f t="shared" si="246"/>
        <v>9.1999999999999993</v>
      </c>
      <c r="I376" s="5">
        <f t="shared" si="247"/>
        <v>983.34752000000003</v>
      </c>
      <c r="J376" s="5">
        <f t="shared" si="248"/>
        <v>7.3066697940000003</v>
      </c>
      <c r="K376" s="23">
        <f t="shared" si="249"/>
        <v>7.4933302060000004</v>
      </c>
      <c r="L376" s="5">
        <f t="shared" si="250"/>
        <v>131.229706014106</v>
      </c>
      <c r="M376" s="24">
        <f t="shared" si="251"/>
        <v>509.30541590038899</v>
      </c>
      <c r="N376" s="16">
        <f t="shared" si="252"/>
        <v>0.49369390499999999</v>
      </c>
      <c r="O376" s="17">
        <f t="shared" si="253"/>
        <v>0.68061386176153005</v>
      </c>
    </row>
    <row r="377" ht="14.25">
      <c r="A377" s="13">
        <v>36.299999999999997</v>
      </c>
      <c r="B377" s="13">
        <v>7.9443999999999999</v>
      </c>
      <c r="C377" s="18">
        <v>67066</v>
      </c>
      <c r="G377" s="19">
        <f t="shared" si="245"/>
        <v>14.800000000000001</v>
      </c>
      <c r="H377" s="19">
        <f t="shared" si="246"/>
        <v>9.1999999999999993</v>
      </c>
      <c r="I377" s="5">
        <f t="shared" si="247"/>
        <v>983.34752000000003</v>
      </c>
      <c r="J377" s="5">
        <f t="shared" si="248"/>
        <v>7.3251460890000004</v>
      </c>
      <c r="K377" s="23">
        <f t="shared" si="249"/>
        <v>7.4748539110000003</v>
      </c>
      <c r="L377" s="5">
        <f t="shared" si="250"/>
        <v>131.55407874298501</v>
      </c>
      <c r="M377" s="24">
        <f t="shared" si="251"/>
        <v>509.79795260492102</v>
      </c>
      <c r="N377" s="16">
        <f t="shared" si="252"/>
        <v>0.49494230331081102</v>
      </c>
      <c r="O377" s="17">
        <f t="shared" si="253"/>
        <v>0.68308260536322896</v>
      </c>
    </row>
    <row r="378" ht="14.25">
      <c r="A378" s="13">
        <v>36.399999999999999</v>
      </c>
      <c r="B378" s="13">
        <v>7.9649999999999999</v>
      </c>
      <c r="C378" s="18">
        <v>67292</v>
      </c>
      <c r="G378" s="19">
        <f t="shared" si="245"/>
        <v>14.800000000000001</v>
      </c>
      <c r="H378" s="19">
        <f t="shared" si="246"/>
        <v>9.1999999999999993</v>
      </c>
      <c r="I378" s="5">
        <f t="shared" si="247"/>
        <v>983.34752000000003</v>
      </c>
      <c r="J378" s="5">
        <f t="shared" si="248"/>
        <v>7.3436593180000003</v>
      </c>
      <c r="K378" s="23">
        <f t="shared" si="249"/>
        <v>7.4563406820000004</v>
      </c>
      <c r="L378" s="5">
        <f t="shared" si="250"/>
        <v>131.88071226061999</v>
      </c>
      <c r="M378" s="24">
        <f t="shared" si="251"/>
        <v>510.24898824491299</v>
      </c>
      <c r="N378" s="16">
        <f t="shared" si="252"/>
        <v>0.49619319716216198</v>
      </c>
      <c r="O378" s="17">
        <f t="shared" si="253"/>
        <v>0.68556241210231605</v>
      </c>
    </row>
    <row r="379" ht="14.25">
      <c r="A379" s="13">
        <v>36.5</v>
      </c>
      <c r="B379" s="13">
        <v>7.9856999999999996</v>
      </c>
      <c r="C379" s="18">
        <v>67517</v>
      </c>
      <c r="G379" s="19">
        <f t="shared" si="245"/>
        <v>14.800000000000001</v>
      </c>
      <c r="H379" s="19">
        <f t="shared" si="246"/>
        <v>9.1999999999999993</v>
      </c>
      <c r="I379" s="5">
        <f t="shared" si="247"/>
        <v>983.34752000000003</v>
      </c>
      <c r="J379" s="5">
        <f t="shared" si="248"/>
        <v>7.3622817805</v>
      </c>
      <c r="K379" s="23">
        <f t="shared" si="249"/>
        <v>7.4377182194999998</v>
      </c>
      <c r="L379" s="5">
        <f t="shared" si="250"/>
        <v>132.21091347906801</v>
      </c>
      <c r="M379" s="24">
        <f t="shared" si="251"/>
        <v>510.67645040278501</v>
      </c>
      <c r="N379" s="16">
        <f t="shared" si="252"/>
        <v>0.49745147165540499</v>
      </c>
      <c r="O379" s="17">
        <f t="shared" si="253"/>
        <v>0.68806306989176902</v>
      </c>
    </row>
    <row r="380" ht="14.25">
      <c r="A380" s="13">
        <v>36.600000000000001</v>
      </c>
      <c r="B380" s="13">
        <v>8.0063999999999993</v>
      </c>
      <c r="C380" s="18">
        <v>67735</v>
      </c>
      <c r="G380" s="19">
        <f t="shared" si="245"/>
        <v>14.800000000000001</v>
      </c>
      <c r="H380" s="19">
        <f t="shared" si="246"/>
        <v>9.1999999999999993</v>
      </c>
      <c r="I380" s="5">
        <f t="shared" si="247"/>
        <v>983.34752000000003</v>
      </c>
      <c r="J380" s="5">
        <f t="shared" si="248"/>
        <v>7.3809688775</v>
      </c>
      <c r="K380" s="23">
        <f t="shared" si="249"/>
        <v>7.4190311224999999</v>
      </c>
      <c r="L380" s="5">
        <f t="shared" si="250"/>
        <v>132.54392706586199</v>
      </c>
      <c r="M380" s="24">
        <f t="shared" si="251"/>
        <v>511.03812524237401</v>
      </c>
      <c r="N380" s="16">
        <f t="shared" si="252"/>
        <v>0.49871411334459498</v>
      </c>
      <c r="O380" s="17">
        <f t="shared" si="253"/>
        <v>0.69057870859911097</v>
      </c>
    </row>
    <row r="381" ht="14.25">
      <c r="A381" s="13">
        <v>36.700000000000003</v>
      </c>
      <c r="B381" s="13">
        <v>8.0269999999999992</v>
      </c>
      <c r="C381" s="18">
        <v>67968</v>
      </c>
      <c r="G381" s="19">
        <f t="shared" si="245"/>
        <v>14.800000000000001</v>
      </c>
      <c r="H381" s="19">
        <f t="shared" si="246"/>
        <v>9.1999999999999993</v>
      </c>
      <c r="I381" s="5">
        <f t="shared" si="247"/>
        <v>983.34752000000003</v>
      </c>
      <c r="J381" s="5">
        <f t="shared" si="248"/>
        <v>7.3994174719999997</v>
      </c>
      <c r="K381" s="23">
        <f t="shared" si="249"/>
        <v>7.4005825280000002</v>
      </c>
      <c r="L381" s="5">
        <f t="shared" si="250"/>
        <v>132.87434013194499</v>
      </c>
      <c r="M381" s="24">
        <f t="shared" si="251"/>
        <v>511.52088456286998</v>
      </c>
      <c r="N381" s="16">
        <f t="shared" si="252"/>
        <v>0.49996064000000001</v>
      </c>
      <c r="O381" s="17">
        <f t="shared" si="253"/>
        <v>0.69306846365820196</v>
      </c>
    </row>
    <row r="382" ht="14.25">
      <c r="A382" s="13">
        <v>36.799999999999997</v>
      </c>
      <c r="B382" s="13">
        <v>8.0477000000000007</v>
      </c>
      <c r="C382" s="18">
        <v>68207</v>
      </c>
      <c r="G382" s="19">
        <f t="shared" si="245"/>
        <v>14.800000000000001</v>
      </c>
      <c r="H382" s="19">
        <f t="shared" si="246"/>
        <v>9.1999999999999993</v>
      </c>
      <c r="I382" s="5">
        <f t="shared" si="247"/>
        <v>983.34752000000003</v>
      </c>
      <c r="J382" s="5">
        <f t="shared" si="248"/>
        <v>7.4179106655</v>
      </c>
      <c r="K382" s="23">
        <f t="shared" si="249"/>
        <v>7.3820893344999998</v>
      </c>
      <c r="L382" s="5">
        <f t="shared" si="250"/>
        <v>133.20720942841399</v>
      </c>
      <c r="M382" s="24">
        <f t="shared" si="251"/>
        <v>512.03685065300397</v>
      </c>
      <c r="N382" s="16">
        <f t="shared" si="252"/>
        <v>0.50121018010135099</v>
      </c>
      <c r="O382" s="17">
        <f t="shared" si="253"/>
        <v>0.69557047456927201</v>
      </c>
    </row>
    <row r="383" ht="14.25">
      <c r="A383" s="13">
        <v>36.899999999999999</v>
      </c>
      <c r="B383" s="13">
        <v>8.0690000000000008</v>
      </c>
      <c r="C383" s="18">
        <v>68446</v>
      </c>
      <c r="G383" s="19">
        <f t="shared" si="245"/>
        <v>14.800000000000001</v>
      </c>
      <c r="H383" s="19">
        <f t="shared" si="246"/>
        <v>9.1999999999999993</v>
      </c>
      <c r="I383" s="5">
        <f t="shared" si="247"/>
        <v>983.34752000000003</v>
      </c>
      <c r="J383" s="5">
        <f t="shared" si="248"/>
        <v>7.4370038589999998</v>
      </c>
      <c r="K383" s="23">
        <f t="shared" si="249"/>
        <v>7.362996141</v>
      </c>
      <c r="L383" s="5">
        <f t="shared" si="250"/>
        <v>133.55263280994299</v>
      </c>
      <c r="M383" s="24">
        <f t="shared" si="251"/>
        <v>512.502064241629</v>
      </c>
      <c r="N383" s="16">
        <f t="shared" si="252"/>
        <v>0.50250026074324305</v>
      </c>
      <c r="O383" s="17">
        <f t="shared" si="253"/>
        <v>0.69816024649064901</v>
      </c>
    </row>
    <row r="384" ht="14.25">
      <c r="A384" s="13">
        <v>37</v>
      </c>
      <c r="B384" s="13">
        <v>8.0897000000000006</v>
      </c>
      <c r="C384" s="18">
        <v>68681</v>
      </c>
      <c r="G384" s="19">
        <f t="shared" si="245"/>
        <v>14.800000000000001</v>
      </c>
      <c r="H384" s="19">
        <f t="shared" si="246"/>
        <v>9.1999999999999993</v>
      </c>
      <c r="I384" s="5">
        <f t="shared" si="247"/>
        <v>983.34752000000003</v>
      </c>
      <c r="J384" s="5">
        <f t="shared" si="248"/>
        <v>7.4555339864999999</v>
      </c>
      <c r="K384" s="23">
        <f t="shared" si="249"/>
        <v>7.3444660134999999</v>
      </c>
      <c r="L384" s="5">
        <f t="shared" si="250"/>
        <v>133.88958682530401</v>
      </c>
      <c r="M384" s="24">
        <f t="shared" si="251"/>
        <v>512.96745048301295</v>
      </c>
      <c r="N384" s="16">
        <f t="shared" si="252"/>
        <v>0.50375229638513497</v>
      </c>
      <c r="O384" s="17">
        <f t="shared" si="253"/>
        <v>0.70068007446778702</v>
      </c>
    </row>
    <row r="385" ht="14.25">
      <c r="A385" s="13">
        <v>37.100000000000001</v>
      </c>
      <c r="B385" s="13">
        <v>8.1104000000000003</v>
      </c>
      <c r="C385" s="18">
        <v>68917</v>
      </c>
      <c r="G385" s="19">
        <f t="shared" si="245"/>
        <v>14.800000000000001</v>
      </c>
      <c r="H385" s="19">
        <f t="shared" si="246"/>
        <v>9.1999999999999993</v>
      </c>
      <c r="I385" s="5">
        <f t="shared" si="247"/>
        <v>983.34752000000003</v>
      </c>
      <c r="J385" s="5">
        <f t="shared" si="248"/>
        <v>7.4740548804999998</v>
      </c>
      <c r="K385" s="23">
        <f t="shared" si="249"/>
        <v>7.3259451195</v>
      </c>
      <c r="L385" s="5">
        <f t="shared" si="250"/>
        <v>134.22807623586399</v>
      </c>
      <c r="M385" s="24">
        <f t="shared" si="251"/>
        <v>513.43207719747102</v>
      </c>
      <c r="N385" s="16">
        <f t="shared" si="252"/>
        <v>0.50500370814189199</v>
      </c>
      <c r="O385" s="17">
        <f t="shared" si="253"/>
        <v>0.70320500763724703</v>
      </c>
    </row>
    <row r="386" ht="14.25">
      <c r="A386" s="13">
        <v>37.200000000000003</v>
      </c>
      <c r="B386" s="13">
        <v>8.1309000000000005</v>
      </c>
      <c r="C386" s="18">
        <v>69142</v>
      </c>
      <c r="G386" s="19">
        <f t="shared" si="245"/>
        <v>14.800000000000001</v>
      </c>
      <c r="H386" s="19">
        <f t="shared" si="246"/>
        <v>9.1999999999999993</v>
      </c>
      <c r="I386" s="5">
        <f t="shared" si="247"/>
        <v>983.34752000000003</v>
      </c>
      <c r="J386" s="5">
        <f t="shared" si="248"/>
        <v>7.492477343</v>
      </c>
      <c r="K386" s="23">
        <f t="shared" si="249"/>
        <v>7.3075226569999998</v>
      </c>
      <c r="L386" s="5">
        <f t="shared" si="250"/>
        <v>134.56646885084001</v>
      </c>
      <c r="M386" s="24">
        <f t="shared" si="251"/>
        <v>513.81299212540205</v>
      </c>
      <c r="N386" s="16">
        <f t="shared" si="252"/>
        <v>0.50624846912162202</v>
      </c>
      <c r="O386" s="17">
        <f t="shared" si="253"/>
        <v>0.70572286225844105</v>
      </c>
    </row>
    <row r="387" ht="14.25">
      <c r="A387" s="13">
        <v>37.299999999999997</v>
      </c>
      <c r="B387" s="13">
        <v>8.1515000000000004</v>
      </c>
      <c r="C387" s="18">
        <v>69383</v>
      </c>
      <c r="G387" s="19">
        <f t="shared" si="245"/>
        <v>14.800000000000001</v>
      </c>
      <c r="H387" s="19">
        <f t="shared" si="246"/>
        <v>9.1999999999999993</v>
      </c>
      <c r="I387" s="5">
        <f t="shared" si="247"/>
        <v>983.34752000000003</v>
      </c>
      <c r="J387" s="5">
        <f t="shared" si="248"/>
        <v>7.5108520695000003</v>
      </c>
      <c r="K387" s="23">
        <f t="shared" si="249"/>
        <v>7.2891479305000004</v>
      </c>
      <c r="L387" s="5">
        <f t="shared" si="250"/>
        <v>134.905688480457</v>
      </c>
      <c r="M387" s="24">
        <f t="shared" si="251"/>
        <v>514.30744530873596</v>
      </c>
      <c r="N387" s="16">
        <f t="shared" si="252"/>
        <v>0.50749000469594596</v>
      </c>
      <c r="O387" s="17">
        <f t="shared" si="253"/>
        <v>0.70824052354232303</v>
      </c>
    </row>
    <row r="388" ht="14.25">
      <c r="A388" s="13">
        <v>37.399999999999999</v>
      </c>
      <c r="B388" s="13">
        <v>8.1722000000000001</v>
      </c>
      <c r="C388" s="18">
        <v>69627</v>
      </c>
      <c r="G388" s="19">
        <f t="shared" si="245"/>
        <v>14.800000000000001</v>
      </c>
      <c r="H388" s="19">
        <f t="shared" si="246"/>
        <v>9.1999999999999993</v>
      </c>
      <c r="I388" s="5">
        <f t="shared" si="247"/>
        <v>983.34752000000003</v>
      </c>
      <c r="J388" s="5">
        <f t="shared" si="248"/>
        <v>7.5292990954999999</v>
      </c>
      <c r="K388" s="23">
        <f t="shared" si="249"/>
        <v>7.2707009045</v>
      </c>
      <c r="L388" s="5">
        <f t="shared" si="250"/>
        <v>135.24796755033401</v>
      </c>
      <c r="M388" s="24">
        <f t="shared" si="251"/>
        <v>514.80995434617205</v>
      </c>
      <c r="N388" s="16">
        <f t="shared" si="252"/>
        <v>0.508736425371622</v>
      </c>
      <c r="O388" s="17">
        <f t="shared" si="253"/>
        <v>0.71077448334914095</v>
      </c>
    </row>
    <row r="389" ht="14.25">
      <c r="A389" s="13">
        <v>37.5</v>
      </c>
      <c r="B389" s="13">
        <v>8.1928999999999998</v>
      </c>
      <c r="C389" s="18">
        <v>69870</v>
      </c>
      <c r="G389" s="19">
        <f t="shared" si="245"/>
        <v>14.800000000000001</v>
      </c>
      <c r="H389" s="19">
        <f t="shared" si="246"/>
        <v>9.1999999999999993</v>
      </c>
      <c r="I389" s="5">
        <f t="shared" si="247"/>
        <v>983.34752000000003</v>
      </c>
      <c r="J389" s="5">
        <f t="shared" si="248"/>
        <v>7.5477553549999996</v>
      </c>
      <c r="K389" s="23">
        <f t="shared" si="249"/>
        <v>7.2522446450000002</v>
      </c>
      <c r="L389" s="5">
        <f t="shared" si="250"/>
        <v>135.59216051515301</v>
      </c>
      <c r="M389" s="24">
        <f t="shared" si="251"/>
        <v>515.29527765133298</v>
      </c>
      <c r="N389" s="16">
        <f t="shared" si="252"/>
        <v>0.50998346993243204</v>
      </c>
      <c r="O389" s="17">
        <f t="shared" si="253"/>
        <v>0.71331615361470102</v>
      </c>
    </row>
    <row r="390" ht="14.25">
      <c r="A390" s="13">
        <v>37.600000000000001</v>
      </c>
      <c r="B390" s="13">
        <v>8.2135999999999996</v>
      </c>
      <c r="C390" s="18">
        <v>70108</v>
      </c>
      <c r="G390" s="19">
        <f t="shared" si="245"/>
        <v>14.800000000000001</v>
      </c>
      <c r="H390" s="19">
        <f t="shared" si="246"/>
        <v>9.1999999999999993</v>
      </c>
      <c r="I390" s="5">
        <f t="shared" si="247"/>
        <v>983.34752000000003</v>
      </c>
      <c r="J390" s="5">
        <f t="shared" si="248"/>
        <v>7.5662577820000001</v>
      </c>
      <c r="K390" s="23">
        <f t="shared" si="249"/>
        <v>7.2337422179999997</v>
      </c>
      <c r="L390" s="5">
        <f t="shared" si="250"/>
        <v>135.93897741518899</v>
      </c>
      <c r="M390" s="24">
        <f t="shared" si="251"/>
        <v>515.731406349145</v>
      </c>
      <c r="N390" s="16">
        <f t="shared" si="252"/>
        <v>0.51123363391891896</v>
      </c>
      <c r="O390" s="17">
        <f t="shared" si="253"/>
        <v>0.71587068265530096</v>
      </c>
    </row>
    <row r="391" ht="14.25">
      <c r="A391" s="13">
        <v>37.700000000000003</v>
      </c>
      <c r="B391" s="13">
        <v>8.2350999999999992</v>
      </c>
      <c r="C391" s="18">
        <v>70371</v>
      </c>
      <c r="G391" s="19">
        <f t="shared" si="245"/>
        <v>14.800000000000001</v>
      </c>
      <c r="H391" s="19">
        <f t="shared" si="246"/>
        <v>9.1999999999999993</v>
      </c>
      <c r="I391" s="5">
        <f t="shared" si="247"/>
        <v>983.34752000000003</v>
      </c>
      <c r="J391" s="5">
        <f t="shared" si="248"/>
        <v>7.5853293715000003</v>
      </c>
      <c r="K391" s="23">
        <f t="shared" si="249"/>
        <v>7.2146706285000004</v>
      </c>
      <c r="L391" s="5">
        <f t="shared" si="250"/>
        <v>136.29832471014001</v>
      </c>
      <c r="M391" s="24">
        <f t="shared" si="251"/>
        <v>516.30128359725097</v>
      </c>
      <c r="N391" s="16">
        <f t="shared" si="252"/>
        <v>0.51252225483108105</v>
      </c>
      <c r="O391" s="17">
        <f t="shared" si="253"/>
        <v>0.71851064052182201</v>
      </c>
    </row>
    <row r="392" ht="14.25">
      <c r="A392" s="13">
        <v>37.799999999999997</v>
      </c>
      <c r="B392" s="13">
        <v>8.2558000000000007</v>
      </c>
      <c r="C392" s="18">
        <v>70604</v>
      </c>
      <c r="G392" s="19">
        <f t="shared" si="245"/>
        <v>14.800000000000001</v>
      </c>
      <c r="H392" s="19">
        <f t="shared" si="246"/>
        <v>9.1999999999999993</v>
      </c>
      <c r="I392" s="5">
        <f t="shared" si="247"/>
        <v>983.34752000000003</v>
      </c>
      <c r="J392" s="5">
        <f t="shared" si="248"/>
        <v>7.6038779659999998</v>
      </c>
      <c r="K392" s="23">
        <f t="shared" si="249"/>
        <v>7.1961220340000001</v>
      </c>
      <c r="L392" s="5">
        <f t="shared" si="250"/>
        <v>136.64964481618199</v>
      </c>
      <c r="M392" s="24">
        <f t="shared" si="251"/>
        <v>516.67898657896296</v>
      </c>
      <c r="N392" s="16">
        <f t="shared" si="252"/>
        <v>0.51377553824324296</v>
      </c>
      <c r="O392" s="17">
        <f t="shared" si="253"/>
        <v>0.72108490623747401</v>
      </c>
    </row>
    <row r="393" ht="14.25">
      <c r="A393" s="13">
        <v>37.899999999999999</v>
      </c>
      <c r="B393" s="13">
        <v>8.2765000000000004</v>
      </c>
      <c r="C393" s="18">
        <v>70859</v>
      </c>
      <c r="G393" s="19">
        <f t="shared" si="245"/>
        <v>14.800000000000001</v>
      </c>
      <c r="H393" s="19">
        <f t="shared" si="246"/>
        <v>9.1999999999999993</v>
      </c>
      <c r="I393" s="5">
        <f t="shared" si="247"/>
        <v>983.34752000000003</v>
      </c>
      <c r="J393" s="5">
        <f t="shared" si="248"/>
        <v>7.6222234235000004</v>
      </c>
      <c r="K393" s="23">
        <f t="shared" si="249"/>
        <v>7.1777765765000003</v>
      </c>
      <c r="L393" s="5">
        <f t="shared" si="250"/>
        <v>136.998903423586</v>
      </c>
      <c r="M393" s="24">
        <f t="shared" si="251"/>
        <v>517.22311806330003</v>
      </c>
      <c r="N393" s="16">
        <f t="shared" si="252"/>
        <v>0.51501509618243302</v>
      </c>
      <c r="O393" s="17">
        <f t="shared" si="253"/>
        <v>0.72363751467842796</v>
      </c>
    </row>
    <row r="394" ht="14.25">
      <c r="A394" s="13">
        <v>38</v>
      </c>
      <c r="B394" s="13">
        <v>8.2972000000000001</v>
      </c>
      <c r="C394" s="18">
        <v>71111</v>
      </c>
      <c r="G394" s="19">
        <f t="shared" si="245"/>
        <v>14.800000000000001</v>
      </c>
      <c r="H394" s="19">
        <f t="shared" si="246"/>
        <v>9.1999999999999993</v>
      </c>
      <c r="I394" s="5">
        <f t="shared" si="247"/>
        <v>983.34752000000003</v>
      </c>
      <c r="J394" s="5">
        <f t="shared" si="248"/>
        <v>7.6405965814999997</v>
      </c>
      <c r="K394" s="23">
        <f t="shared" si="249"/>
        <v>7.1594034185000002</v>
      </c>
      <c r="L394" s="5">
        <f t="shared" si="250"/>
        <v>137.35048334600299</v>
      </c>
      <c r="M394" s="24">
        <f t="shared" si="251"/>
        <v>517.73388973712304</v>
      </c>
      <c r="N394" s="16">
        <f t="shared" si="252"/>
        <v>0.51625652577702696</v>
      </c>
      <c r="O394" s="17">
        <f t="shared" si="253"/>
        <v>0.72620052470748697</v>
      </c>
    </row>
    <row r="395" ht="14.25">
      <c r="A395" s="13">
        <v>38.100000000000001</v>
      </c>
      <c r="B395" s="13">
        <v>8.3178999999999998</v>
      </c>
      <c r="C395" s="18">
        <v>71359</v>
      </c>
      <c r="G395" s="19">
        <f t="shared" si="245"/>
        <v>14.800000000000001</v>
      </c>
      <c r="H395" s="19">
        <f t="shared" si="246"/>
        <v>9.1999999999999993</v>
      </c>
      <c r="I395" s="5">
        <f t="shared" si="247"/>
        <v>983.34752000000003</v>
      </c>
      <c r="J395" s="5">
        <f t="shared" si="248"/>
        <v>7.6590066735000004</v>
      </c>
      <c r="K395" s="23">
        <f t="shared" si="249"/>
        <v>7.1409933265000003</v>
      </c>
      <c r="L395" s="5">
        <f t="shared" si="250"/>
        <v>137.70458464802499</v>
      </c>
      <c r="M395" s="24">
        <f t="shared" si="251"/>
        <v>518.20351647982397</v>
      </c>
      <c r="N395" s="16">
        <f t="shared" si="252"/>
        <v>0.51750045091216201</v>
      </c>
      <c r="O395" s="17">
        <f t="shared" si="253"/>
        <v>0.72877529273651198</v>
      </c>
    </row>
    <row r="396" ht="14.25">
      <c r="A396" s="13">
        <v>38.200000000000003</v>
      </c>
      <c r="B396" s="13">
        <v>8.3385999999999996</v>
      </c>
      <c r="C396" s="18">
        <v>71595</v>
      </c>
      <c r="G396" s="19">
        <f t="shared" si="245"/>
        <v>14.800000000000001</v>
      </c>
      <c r="H396" s="19">
        <f t="shared" si="246"/>
        <v>9.1999999999999993</v>
      </c>
      <c r="I396" s="5">
        <f t="shared" si="247"/>
        <v>983.34752000000003</v>
      </c>
      <c r="J396" s="5">
        <f t="shared" si="248"/>
        <v>7.6775275675000003</v>
      </c>
      <c r="K396" s="23">
        <f t="shared" si="249"/>
        <v>7.1224724325000004</v>
      </c>
      <c r="L396" s="5">
        <f t="shared" si="250"/>
        <v>138.06266423903099</v>
      </c>
      <c r="M396" s="24">
        <f t="shared" si="251"/>
        <v>518.56887156723405</v>
      </c>
      <c r="N396" s="16">
        <f t="shared" si="252"/>
        <v>0.51875186266891904</v>
      </c>
      <c r="O396" s="17">
        <f t="shared" si="253"/>
        <v>0.73137226386850396</v>
      </c>
    </row>
    <row r="397" ht="14.25">
      <c r="A397" s="13">
        <v>38.299999999999997</v>
      </c>
      <c r="B397" s="13">
        <v>8.3590999999999998</v>
      </c>
      <c r="C397" s="18">
        <v>71846</v>
      </c>
      <c r="G397" s="19">
        <f t="shared" si="245"/>
        <v>14.800000000000001</v>
      </c>
      <c r="H397" s="19">
        <f t="shared" si="246"/>
        <v>9.1999999999999993</v>
      </c>
      <c r="I397" s="5">
        <f t="shared" si="247"/>
        <v>983.34752000000003</v>
      </c>
      <c r="J397" s="5">
        <f t="shared" si="248"/>
        <v>7.6957099590000002</v>
      </c>
      <c r="K397" s="23">
        <f t="shared" si="249"/>
        <v>7.1042900409999996</v>
      </c>
      <c r="L397" s="5">
        <f t="shared" si="250"/>
        <v>138.41601543925501</v>
      </c>
      <c r="M397" s="24">
        <f t="shared" si="251"/>
        <v>519.05843245090603</v>
      </c>
      <c r="N397" s="16">
        <f t="shared" si="252"/>
        <v>0.51998040263513501</v>
      </c>
      <c r="O397" s="17">
        <f t="shared" si="253"/>
        <v>0.73392834807016605</v>
      </c>
    </row>
    <row r="398" ht="14.25">
      <c r="A398" s="13">
        <v>38.399999999999999</v>
      </c>
      <c r="B398" s="13">
        <v>8.3796999999999997</v>
      </c>
      <c r="C398" s="18">
        <v>72097</v>
      </c>
      <c r="G398" s="19">
        <f t="shared" ref="G398:G461" si="254">$G$11</f>
        <v>14.800000000000001</v>
      </c>
      <c r="H398" s="19">
        <f t="shared" ref="H398:H461" si="255">$H$11</f>
        <v>9.1999999999999993</v>
      </c>
      <c r="I398" s="5">
        <f t="shared" si="247"/>
        <v>983.34752000000003</v>
      </c>
      <c r="J398" s="5">
        <f t="shared" si="248"/>
        <v>7.7139923504999999</v>
      </c>
      <c r="K398" s="23">
        <f t="shared" si="249"/>
        <v>7.0860076494999999</v>
      </c>
      <c r="L398" s="5">
        <f t="shared" si="250"/>
        <v>138.773138365069</v>
      </c>
      <c r="M398" s="24">
        <f t="shared" si="251"/>
        <v>519.53137941101602</v>
      </c>
      <c r="N398" s="16">
        <f t="shared" si="252"/>
        <v>0.52121569935810796</v>
      </c>
      <c r="O398" s="17">
        <f t="shared" si="253"/>
        <v>0.73650509480436899</v>
      </c>
    </row>
    <row r="399" ht="14.25">
      <c r="A399" s="13">
        <v>38.5</v>
      </c>
      <c r="B399" s="13">
        <v>8.4009999999999998</v>
      </c>
      <c r="C399" s="18">
        <v>72348</v>
      </c>
      <c r="G399" s="19">
        <f t="shared" si="254"/>
        <v>14.800000000000001</v>
      </c>
      <c r="H399" s="19">
        <f t="shared" si="255"/>
        <v>9.1999999999999993</v>
      </c>
      <c r="I399" s="5">
        <f t="shared" si="247"/>
        <v>983.34752000000003</v>
      </c>
      <c r="J399" s="5">
        <f t="shared" si="248"/>
        <v>7.7329747419999997</v>
      </c>
      <c r="K399" s="23">
        <f t="shared" si="249"/>
        <v>7.0670252580000001</v>
      </c>
      <c r="L399" s="5">
        <f t="shared" si="250"/>
        <v>139.145890116472</v>
      </c>
      <c r="M399" s="24">
        <f t="shared" si="251"/>
        <v>519.94349196689302</v>
      </c>
      <c r="N399" s="16">
        <f t="shared" si="252"/>
        <v>0.52249829337837805</v>
      </c>
      <c r="O399" s="17">
        <f t="shared" si="253"/>
        <v>0.739187544991045</v>
      </c>
    </row>
    <row r="400" ht="14.25">
      <c r="A400" s="13">
        <v>38.600000000000001</v>
      </c>
      <c r="B400" s="13">
        <v>8.4217999999999993</v>
      </c>
      <c r="C400" s="18">
        <v>72604</v>
      </c>
      <c r="G400" s="19">
        <f t="shared" si="254"/>
        <v>14.800000000000001</v>
      </c>
      <c r="H400" s="19">
        <f t="shared" si="255"/>
        <v>9.1999999999999993</v>
      </c>
      <c r="I400" s="5">
        <f t="shared" si="247"/>
        <v>983.34752000000003</v>
      </c>
      <c r="J400" s="5">
        <f t="shared" si="248"/>
        <v>7.7514109659999999</v>
      </c>
      <c r="K400" s="23">
        <f t="shared" si="249"/>
        <v>7.0485890339999999</v>
      </c>
      <c r="L400" s="5">
        <f t="shared" si="250"/>
        <v>139.50983881407501</v>
      </c>
      <c r="M400" s="24">
        <f t="shared" si="251"/>
        <v>520.42207644407995</v>
      </c>
      <c r="N400" s="16">
        <f t="shared" si="252"/>
        <v>0.52374398418918899</v>
      </c>
      <c r="O400" s="17">
        <f t="shared" si="253"/>
        <v>0.741799720997255</v>
      </c>
    </row>
    <row r="401" ht="14.25">
      <c r="A401" s="13">
        <v>38.700000000000003</v>
      </c>
      <c r="B401" s="13">
        <v>8.4425000000000008</v>
      </c>
      <c r="C401" s="18">
        <v>72868</v>
      </c>
      <c r="G401" s="19">
        <f t="shared" si="254"/>
        <v>14.800000000000001</v>
      </c>
      <c r="H401" s="19">
        <f t="shared" si="255"/>
        <v>9.1999999999999993</v>
      </c>
      <c r="I401" s="5">
        <f t="shared" si="247"/>
        <v>983.34752000000003</v>
      </c>
      <c r="J401" s="5">
        <f t="shared" si="248"/>
        <v>7.769673322</v>
      </c>
      <c r="K401" s="23">
        <f t="shared" si="249"/>
        <v>7.0303266779999998</v>
      </c>
      <c r="L401" s="5">
        <f t="shared" si="250"/>
        <v>139.87223710061599</v>
      </c>
      <c r="M401" s="24">
        <f t="shared" si="251"/>
        <v>520.96113932590595</v>
      </c>
      <c r="N401" s="16">
        <f t="shared" si="252"/>
        <v>0.52497792716216196</v>
      </c>
      <c r="O401" s="17">
        <f t="shared" si="253"/>
        <v>0.74439400689486201</v>
      </c>
    </row>
    <row r="402" ht="14.25">
      <c r="A402" s="13">
        <v>38.799999999999997</v>
      </c>
      <c r="B402" s="13">
        <v>8.4632000000000005</v>
      </c>
      <c r="C402" s="18">
        <v>73215</v>
      </c>
      <c r="G402" s="19">
        <f t="shared" si="254"/>
        <v>14.800000000000001</v>
      </c>
      <c r="H402" s="19">
        <f t="shared" si="255"/>
        <v>9.1999999999999993</v>
      </c>
      <c r="I402" s="5">
        <f t="shared" si="247"/>
        <v>983.34752000000003</v>
      </c>
      <c r="J402" s="5">
        <f t="shared" si="248"/>
        <v>7.7871692975000002</v>
      </c>
      <c r="K402" s="23">
        <f t="shared" si="249"/>
        <v>7.0128307024999996</v>
      </c>
      <c r="L402" s="5">
        <f t="shared" si="250"/>
        <v>140.22119764697101</v>
      </c>
      <c r="M402" s="24">
        <f t="shared" si="251"/>
        <v>522.13931437335395</v>
      </c>
      <c r="N402" s="16">
        <f t="shared" si="252"/>
        <v>0.52616008766891897</v>
      </c>
      <c r="O402" s="17">
        <f t="shared" si="253"/>
        <v>0.74688575203142304</v>
      </c>
    </row>
    <row r="403" ht="14.25">
      <c r="A403" s="13">
        <v>38.899999999999999</v>
      </c>
      <c r="B403" s="13">
        <v>8.4839000000000002</v>
      </c>
      <c r="C403" s="18">
        <v>73403</v>
      </c>
      <c r="G403" s="19">
        <f t="shared" si="254"/>
        <v>14.800000000000001</v>
      </c>
      <c r="H403" s="19">
        <f t="shared" si="255"/>
        <v>9.1999999999999993</v>
      </c>
      <c r="I403" s="5">
        <f t="shared" si="247"/>
        <v>983.34752000000003</v>
      </c>
      <c r="J403" s="5">
        <f t="shared" si="248"/>
        <v>7.8061333995000002</v>
      </c>
      <c r="K403" s="23">
        <f t="shared" si="249"/>
        <v>6.9938666004999996</v>
      </c>
      <c r="L403" s="5">
        <f t="shared" si="250"/>
        <v>140.60141209008799</v>
      </c>
      <c r="M403" s="24">
        <f t="shared" si="251"/>
        <v>522.06445802243104</v>
      </c>
      <c r="N403" s="16">
        <f t="shared" si="252"/>
        <v>0.52744144591216202</v>
      </c>
      <c r="O403" s="17">
        <f t="shared" si="253"/>
        <v>0.74959361573086003</v>
      </c>
    </row>
    <row r="404" ht="14.25">
      <c r="A404" s="13">
        <v>39</v>
      </c>
      <c r="B404" s="13">
        <v>8.5046999999999997</v>
      </c>
      <c r="C404" s="18">
        <v>73670</v>
      </c>
      <c r="G404" s="19">
        <f t="shared" si="254"/>
        <v>14.800000000000001</v>
      </c>
      <c r="H404" s="19">
        <f t="shared" si="255"/>
        <v>9.1999999999999993</v>
      </c>
      <c r="I404" s="5">
        <f t="shared" si="247"/>
        <v>983.34752000000003</v>
      </c>
      <c r="J404" s="5">
        <f t="shared" si="248"/>
        <v>7.8244680549999996</v>
      </c>
      <c r="K404" s="23">
        <f t="shared" si="249"/>
        <v>6.9755319450000002</v>
      </c>
      <c r="L404" s="5">
        <f t="shared" si="250"/>
        <v>140.97097221450699</v>
      </c>
      <c r="M404" s="24">
        <f t="shared" si="251"/>
        <v>522.58985550515297</v>
      </c>
      <c r="N404" s="16">
        <f t="shared" si="252"/>
        <v>0.52868027398648598</v>
      </c>
      <c r="O404" s="17">
        <f t="shared" si="253"/>
        <v>0.75221859145450098</v>
      </c>
    </row>
    <row r="405" ht="14.25">
      <c r="A405" s="13">
        <v>39.100000000000001</v>
      </c>
      <c r="B405" s="13">
        <v>8.5253999999999994</v>
      </c>
      <c r="C405" s="18">
        <v>73939</v>
      </c>
      <c r="G405" s="19">
        <f t="shared" si="254"/>
        <v>14.800000000000001</v>
      </c>
      <c r="H405" s="19">
        <f t="shared" si="255"/>
        <v>9.1999999999999993</v>
      </c>
      <c r="I405" s="5">
        <f t="shared" si="247"/>
        <v>983.34752000000003</v>
      </c>
      <c r="J405" s="5">
        <f t="shared" si="248"/>
        <v>7.8426842434999999</v>
      </c>
      <c r="K405" s="23">
        <f t="shared" si="249"/>
        <v>6.9573157564999999</v>
      </c>
      <c r="L405" s="5">
        <f t="shared" si="250"/>
        <v>141.34007344445899</v>
      </c>
      <c r="M405" s="24">
        <f t="shared" si="251"/>
        <v>523.12835417518897</v>
      </c>
      <c r="N405" s="16">
        <f t="shared" si="252"/>
        <v>0.52991109753378396</v>
      </c>
      <c r="O405" s="17">
        <f t="shared" si="253"/>
        <v>0.75483344798199103</v>
      </c>
    </row>
    <row r="406" ht="14.25">
      <c r="A406" s="13">
        <v>39.200000000000003</v>
      </c>
      <c r="B406" s="13">
        <v>8.5459999999999994</v>
      </c>
      <c r="C406" s="18">
        <v>74195</v>
      </c>
      <c r="G406" s="19">
        <f t="shared" si="254"/>
        <v>14.800000000000001</v>
      </c>
      <c r="H406" s="19">
        <f t="shared" si="255"/>
        <v>9.1999999999999993</v>
      </c>
      <c r="I406" s="5">
        <f t="shared" si="247"/>
        <v>983.34752000000003</v>
      </c>
      <c r="J406" s="5">
        <f t="shared" si="248"/>
        <v>7.8609204674999997</v>
      </c>
      <c r="K406" s="23">
        <f t="shared" si="249"/>
        <v>6.9390795325000001</v>
      </c>
      <c r="L406" s="5">
        <f t="shared" si="250"/>
        <v>141.71152173633101</v>
      </c>
      <c r="M406" s="24">
        <f t="shared" si="251"/>
        <v>523.56363894001299</v>
      </c>
      <c r="N406" s="16">
        <f t="shared" si="252"/>
        <v>0.53114327483108104</v>
      </c>
      <c r="O406" s="17">
        <f t="shared" si="253"/>
        <v>0.75745804725239596</v>
      </c>
    </row>
    <row r="407" ht="14.25">
      <c r="A407" s="13">
        <v>39.299999999999997</v>
      </c>
      <c r="B407" s="13">
        <v>8.5673999999999992</v>
      </c>
      <c r="C407" s="18">
        <v>74479</v>
      </c>
      <c r="G407" s="19">
        <f t="shared" si="254"/>
        <v>14.800000000000001</v>
      </c>
      <c r="H407" s="19">
        <f t="shared" si="255"/>
        <v>9.1999999999999993</v>
      </c>
      <c r="I407" s="5">
        <f t="shared" si="247"/>
        <v>983.34752000000003</v>
      </c>
      <c r="J407" s="5">
        <f t="shared" si="248"/>
        <v>7.8796981534999997</v>
      </c>
      <c r="K407" s="23">
        <f t="shared" si="249"/>
        <v>6.9203018465000001</v>
      </c>
      <c r="L407" s="5">
        <f t="shared" si="250"/>
        <v>142.096044625183</v>
      </c>
      <c r="M407" s="24">
        <f t="shared" si="251"/>
        <v>524.14548340496503</v>
      </c>
      <c r="N407" s="16">
        <f t="shared" si="252"/>
        <v>0.53241203739864895</v>
      </c>
      <c r="O407" s="17">
        <f t="shared" si="253"/>
        <v>0.76016779265537504</v>
      </c>
    </row>
    <row r="408" ht="14.25">
      <c r="A408" s="13">
        <v>39.399999999999999</v>
      </c>
      <c r="B408" s="13">
        <v>8.5881000000000007</v>
      </c>
      <c r="C408" s="18">
        <v>74749</v>
      </c>
      <c r="G408" s="19">
        <f t="shared" si="254"/>
        <v>14.800000000000001</v>
      </c>
      <c r="H408" s="19">
        <f t="shared" si="255"/>
        <v>9.1999999999999993</v>
      </c>
      <c r="I408" s="5">
        <f t="shared" si="247"/>
        <v>983.34752000000003</v>
      </c>
      <c r="J408" s="5">
        <f t="shared" si="248"/>
        <v>7.8979051084999998</v>
      </c>
      <c r="K408" s="23">
        <f t="shared" si="249"/>
        <v>6.9020948915</v>
      </c>
      <c r="L408" s="5">
        <f t="shared" si="250"/>
        <v>142.47087811136899</v>
      </c>
      <c r="M408" s="24">
        <f t="shared" si="251"/>
        <v>524.66160797836096</v>
      </c>
      <c r="N408" s="16">
        <f t="shared" si="252"/>
        <v>0.53364223706081104</v>
      </c>
      <c r="O408" s="17">
        <f t="shared" si="253"/>
        <v>0.76280220778250696</v>
      </c>
    </row>
    <row r="409" ht="14.25">
      <c r="A409" s="13">
        <v>39.5</v>
      </c>
      <c r="B409" s="13">
        <v>8.6087000000000007</v>
      </c>
      <c r="C409" s="18">
        <v>75009</v>
      </c>
      <c r="G409" s="19">
        <f t="shared" si="254"/>
        <v>14.800000000000001</v>
      </c>
      <c r="H409" s="19">
        <f t="shared" si="255"/>
        <v>9.1999999999999993</v>
      </c>
      <c r="I409" s="5">
        <f t="shared" si="247"/>
        <v>983.34752000000003</v>
      </c>
      <c r="J409" s="5">
        <f t="shared" si="248"/>
        <v>7.9161043984999999</v>
      </c>
      <c r="K409" s="23">
        <f t="shared" si="249"/>
        <v>6.8838956014999999</v>
      </c>
      <c r="L409" s="5">
        <f t="shared" si="250"/>
        <v>142.847535309183</v>
      </c>
      <c r="M409" s="24">
        <f t="shared" si="251"/>
        <v>525.09831435067201</v>
      </c>
      <c r="N409" s="16">
        <f t="shared" si="252"/>
        <v>0.53487191881756802</v>
      </c>
      <c r="O409" s="17">
        <f t="shared" si="253"/>
        <v>0.76544246791926995</v>
      </c>
    </row>
    <row r="410" ht="14.25">
      <c r="A410" s="13">
        <v>39.600000000000001</v>
      </c>
      <c r="B410" s="13">
        <v>8.6292000000000009</v>
      </c>
      <c r="C410" s="18">
        <v>75284</v>
      </c>
      <c r="G410" s="19">
        <f t="shared" si="254"/>
        <v>14.800000000000001</v>
      </c>
      <c r="H410" s="19">
        <f t="shared" si="255"/>
        <v>9.1999999999999993</v>
      </c>
      <c r="I410" s="5">
        <f t="shared" si="247"/>
        <v>983.34752000000003</v>
      </c>
      <c r="J410" s="5">
        <f t="shared" si="248"/>
        <v>7.9340651859999998</v>
      </c>
      <c r="K410" s="23">
        <f t="shared" si="249"/>
        <v>6.8659348140000001</v>
      </c>
      <c r="L410" s="5">
        <f t="shared" si="250"/>
        <v>143.22121410108701</v>
      </c>
      <c r="M410" s="24">
        <f t="shared" si="251"/>
        <v>525.64838576821398</v>
      </c>
      <c r="N410" s="16">
        <f t="shared" si="252"/>
        <v>0.53608548554054103</v>
      </c>
      <c r="O410" s="17">
        <f t="shared" si="253"/>
        <v>0.76805497980818405</v>
      </c>
    </row>
    <row r="411" ht="14.25">
      <c r="A411" s="13">
        <v>39.700000000000003</v>
      </c>
      <c r="B411" s="13">
        <v>8.6498000000000008</v>
      </c>
      <c r="C411" s="18">
        <v>75560</v>
      </c>
      <c r="G411" s="19">
        <f t="shared" si="254"/>
        <v>14.800000000000001</v>
      </c>
      <c r="H411" s="19">
        <f t="shared" si="255"/>
        <v>9.1999999999999993</v>
      </c>
      <c r="I411" s="5">
        <f t="shared" si="247"/>
        <v>983.34752000000003</v>
      </c>
      <c r="J411" s="5">
        <f t="shared" si="248"/>
        <v>7.9521167400000001</v>
      </c>
      <c r="K411" s="23">
        <f t="shared" si="249"/>
        <v>6.8478832599999997</v>
      </c>
      <c r="L411" s="5">
        <f t="shared" si="250"/>
        <v>143.59875638417401</v>
      </c>
      <c r="M411" s="24">
        <f t="shared" si="251"/>
        <v>526.18840094862901</v>
      </c>
      <c r="N411" s="16">
        <f t="shared" si="252"/>
        <v>0.53730518513513503</v>
      </c>
      <c r="O411" s="17">
        <f t="shared" si="253"/>
        <v>0.77068758938902004</v>
      </c>
    </row>
    <row r="412" ht="14.25">
      <c r="A412" s="13">
        <v>39.799999999999997</v>
      </c>
      <c r="B412" s="13">
        <v>8.6704000000000008</v>
      </c>
      <c r="C412" s="18">
        <v>75825</v>
      </c>
      <c r="G412" s="19">
        <f t="shared" si="254"/>
        <v>14.800000000000001</v>
      </c>
      <c r="H412" s="19">
        <f t="shared" si="255"/>
        <v>9.1999999999999993</v>
      </c>
      <c r="I412" s="5">
        <f t="shared" si="247"/>
        <v>983.34752000000003</v>
      </c>
      <c r="J412" s="5">
        <f t="shared" si="248"/>
        <v>7.9702698625000004</v>
      </c>
      <c r="K412" s="23">
        <f t="shared" si="249"/>
        <v>6.8297301375000004</v>
      </c>
      <c r="L412" s="5">
        <f t="shared" si="250"/>
        <v>143.98043556666099</v>
      </c>
      <c r="M412" s="24">
        <f t="shared" si="251"/>
        <v>526.63405067207304</v>
      </c>
      <c r="N412" s="16">
        <f t="shared" si="252"/>
        <v>0.53853174746621602</v>
      </c>
      <c r="O412" s="17">
        <f t="shared" si="253"/>
        <v>0.77334201931496305</v>
      </c>
    </row>
    <row r="413" ht="14.25">
      <c r="A413" s="13">
        <v>39.899999999999999</v>
      </c>
      <c r="B413" s="13">
        <v>8.6910000000000007</v>
      </c>
      <c r="C413" s="18">
        <v>76097</v>
      </c>
      <c r="G413" s="19">
        <f t="shared" si="254"/>
        <v>14.800000000000001</v>
      </c>
      <c r="H413" s="19">
        <f t="shared" si="255"/>
        <v>9.1999999999999993</v>
      </c>
      <c r="I413" s="5">
        <f t="shared" si="247"/>
        <v>983.34752000000003</v>
      </c>
      <c r="J413" s="5">
        <f t="shared" si="248"/>
        <v>7.9883583505000004</v>
      </c>
      <c r="K413" s="23">
        <f t="shared" si="249"/>
        <v>6.8116416495000003</v>
      </c>
      <c r="L413" s="5">
        <f t="shared" si="250"/>
        <v>144.362779282757</v>
      </c>
      <c r="M413" s="24">
        <f t="shared" si="251"/>
        <v>527.12340658773599</v>
      </c>
      <c r="N413" s="16">
        <f t="shared" si="252"/>
        <v>0.53975394260135101</v>
      </c>
      <c r="O413" s="17">
        <f t="shared" si="253"/>
        <v>0.77599402512258997</v>
      </c>
    </row>
    <row r="414" ht="14.25">
      <c r="A414" s="13">
        <v>40</v>
      </c>
      <c r="B414" s="13">
        <v>8.7116000000000007</v>
      </c>
      <c r="C414" s="18">
        <v>76372</v>
      </c>
      <c r="G414" s="19">
        <f t="shared" si="254"/>
        <v>14.800000000000001</v>
      </c>
      <c r="H414" s="19">
        <f t="shared" si="255"/>
        <v>9.1999999999999993</v>
      </c>
      <c r="I414" s="5">
        <f t="shared" si="247"/>
        <v>983.34752000000003</v>
      </c>
      <c r="J414" s="5">
        <f t="shared" si="248"/>
        <v>8.006419138</v>
      </c>
      <c r="K414" s="23">
        <f t="shared" si="249"/>
        <v>6.7935808619999998</v>
      </c>
      <c r="L414" s="5">
        <f t="shared" si="250"/>
        <v>144.746568853014</v>
      </c>
      <c r="M414" s="24">
        <f t="shared" si="251"/>
        <v>527.62563289188404</v>
      </c>
      <c r="N414" s="16">
        <f t="shared" si="252"/>
        <v>0.54097426608108101</v>
      </c>
      <c r="O414" s="17">
        <f t="shared" si="253"/>
        <v>0.77864900531035597</v>
      </c>
    </row>
    <row r="415" ht="14.25">
      <c r="A415" s="13">
        <v>40.100000000000001</v>
      </c>
      <c r="B415" s="13">
        <v>8.7330000000000005</v>
      </c>
      <c r="C415" s="18">
        <v>76656</v>
      </c>
      <c r="G415" s="19">
        <f t="shared" si="254"/>
        <v>14.800000000000001</v>
      </c>
      <c r="H415" s="19">
        <f t="shared" si="255"/>
        <v>9.1999999999999993</v>
      </c>
      <c r="I415" s="5">
        <f t="shared" si="247"/>
        <v>983.34752000000003</v>
      </c>
      <c r="J415" s="5">
        <f t="shared" si="248"/>
        <v>8.025196824</v>
      </c>
      <c r="K415" s="23">
        <f t="shared" si="249"/>
        <v>6.7748031759999998</v>
      </c>
      <c r="L415" s="5">
        <f t="shared" si="250"/>
        <v>145.14776214954099</v>
      </c>
      <c r="M415" s="24">
        <f t="shared" si="251"/>
        <v>528.12388468672395</v>
      </c>
      <c r="N415" s="16">
        <f t="shared" si="252"/>
        <v>0.54224302864864904</v>
      </c>
      <c r="O415" s="17">
        <f t="shared" si="253"/>
        <v>0.78141686593922299</v>
      </c>
    </row>
    <row r="416" ht="14.25">
      <c r="A416" s="13">
        <v>40.200000000000003</v>
      </c>
      <c r="B416" s="13">
        <v>8.7960999999999991</v>
      </c>
      <c r="C416" s="18">
        <v>77517</v>
      </c>
      <c r="G416" s="19">
        <f t="shared" si="254"/>
        <v>14.800000000000001</v>
      </c>
      <c r="H416" s="19">
        <f t="shared" si="255"/>
        <v>9.1999999999999993</v>
      </c>
      <c r="I416" s="5">
        <f t="shared" si="247"/>
        <v>983.34752000000003</v>
      </c>
      <c r="J416" s="5">
        <f t="shared" si="248"/>
        <v>8.0803467804999993</v>
      </c>
      <c r="K416" s="23">
        <f t="shared" si="249"/>
        <v>6.7196532194999996</v>
      </c>
      <c r="L416" s="5">
        <f t="shared" si="250"/>
        <v>146.33902790495</v>
      </c>
      <c r="M416" s="24">
        <f t="shared" si="251"/>
        <v>529.70831574984004</v>
      </c>
      <c r="N416" s="16">
        <f t="shared" si="252"/>
        <v>0.54596937706081095</v>
      </c>
      <c r="O416" s="17">
        <f t="shared" si="253"/>
        <v>0.78959063180762701</v>
      </c>
    </row>
    <row r="417" ht="14.25">
      <c r="A417" s="13">
        <v>40.299999999999997</v>
      </c>
      <c r="B417" s="13">
        <v>8.8168000000000006</v>
      </c>
      <c r="C417" s="18">
        <v>77783</v>
      </c>
      <c r="G417" s="19">
        <f t="shared" si="254"/>
        <v>14.800000000000001</v>
      </c>
      <c r="H417" s="19">
        <f t="shared" si="255"/>
        <v>9.1999999999999993</v>
      </c>
      <c r="I417" s="5">
        <f t="shared" si="247"/>
        <v>983.34752000000003</v>
      </c>
      <c r="J417" s="5">
        <f t="shared" si="248"/>
        <v>8.0985906695000001</v>
      </c>
      <c r="K417" s="23">
        <f t="shared" si="249"/>
        <v>6.7014093304999998</v>
      </c>
      <c r="L417" s="5">
        <f t="shared" si="250"/>
        <v>146.737420668293</v>
      </c>
      <c r="M417" s="24">
        <f t="shared" si="251"/>
        <v>530.08291713013296</v>
      </c>
      <c r="N417" s="16">
        <f t="shared" si="252"/>
        <v>0.54720207226351403</v>
      </c>
      <c r="O417" s="17">
        <f t="shared" si="253"/>
        <v>0.79230932865733195</v>
      </c>
    </row>
    <row r="418" ht="14.25">
      <c r="A418" s="13">
        <v>40.399999999999999</v>
      </c>
      <c r="B418" s="13">
        <v>8.8374000000000006</v>
      </c>
      <c r="C418" s="18">
        <v>78068</v>
      </c>
      <c r="G418" s="19">
        <f t="shared" si="254"/>
        <v>14.800000000000001</v>
      </c>
      <c r="H418" s="19">
        <f t="shared" si="255"/>
        <v>9.1999999999999993</v>
      </c>
      <c r="I418" s="5">
        <f t="shared" si="247"/>
        <v>983.34752000000003</v>
      </c>
      <c r="J418" s="5">
        <f t="shared" si="248"/>
        <v>8.116559122</v>
      </c>
      <c r="K418" s="23">
        <f t="shared" si="249"/>
        <v>6.6834408779999999</v>
      </c>
      <c r="L418" s="5">
        <f t="shared" si="250"/>
        <v>147.13192470018001</v>
      </c>
      <c r="M418" s="24">
        <f t="shared" si="251"/>
        <v>530.59864580093097</v>
      </c>
      <c r="N418" s="16">
        <f t="shared" si="252"/>
        <v>0.54841615689189205</v>
      </c>
      <c r="O418" s="17">
        <f t="shared" si="253"/>
        <v>0.794994224343746</v>
      </c>
    </row>
    <row r="419" ht="14.25">
      <c r="A419" s="13">
        <v>40.5</v>
      </c>
      <c r="B419" s="13">
        <v>8.8580000000000005</v>
      </c>
      <c r="C419" s="18">
        <v>78351</v>
      </c>
      <c r="G419" s="19">
        <f t="shared" si="254"/>
        <v>14.800000000000001</v>
      </c>
      <c r="H419" s="19">
        <f t="shared" si="255"/>
        <v>9.1999999999999993</v>
      </c>
      <c r="I419" s="5">
        <f t="shared" si="247"/>
        <v>983.34752000000003</v>
      </c>
      <c r="J419" s="5">
        <f t="shared" si="248"/>
        <v>8.1345460415000002</v>
      </c>
      <c r="K419" s="23">
        <f t="shared" si="249"/>
        <v>6.6654539584999997</v>
      </c>
      <c r="L419" s="5">
        <f t="shared" si="250"/>
        <v>147.52896443699899</v>
      </c>
      <c r="M419" s="24">
        <f t="shared" si="251"/>
        <v>531.08893090250899</v>
      </c>
      <c r="N419" s="16">
        <f t="shared" si="252"/>
        <v>0.54963148929054095</v>
      </c>
      <c r="O419" s="17">
        <f t="shared" si="253"/>
        <v>0.79768911865613201</v>
      </c>
    </row>
    <row r="420" ht="14.25">
      <c r="A420" s="13">
        <v>40.600000000000001</v>
      </c>
      <c r="B420" s="13">
        <v>8.8786000000000005</v>
      </c>
      <c r="C420" s="18">
        <v>78621</v>
      </c>
      <c r="G420" s="19">
        <f t="shared" si="254"/>
        <v>14.800000000000001</v>
      </c>
      <c r="H420" s="19">
        <f t="shared" si="255"/>
        <v>9.1999999999999993</v>
      </c>
      <c r="I420" s="5">
        <f t="shared" ref="I420:I483" si="256">(3.14*POWER(H420,2)*0.25*G420)</f>
        <v>983.34752000000003</v>
      </c>
      <c r="J420" s="5">
        <f t="shared" ref="J420:J483" si="257">B420-C420/(2*10^5/1.8467)</f>
        <v>8.1526529965000005</v>
      </c>
      <c r="K420" s="23">
        <f t="shared" ref="K420:K483" si="258">G420-J420</f>
        <v>6.6473470035000002</v>
      </c>
      <c r="L420" s="5">
        <f t="shared" ref="L420:L483" si="259">I420/K420</f>
        <v>147.930824053903</v>
      </c>
      <c r="M420" s="24">
        <f t="shared" ref="M420:M483" si="260">C420/L420</f>
        <v>531.47138537774902</v>
      </c>
      <c r="N420" s="16">
        <f t="shared" ref="N420:N483" si="261">J420/G420</f>
        <v>0.55085493219594595</v>
      </c>
      <c r="O420" s="17">
        <f t="shared" ref="O420:O483" si="262">LN(L420/(3.14*H420^2/4))</f>
        <v>0.800409352544875</v>
      </c>
    </row>
    <row r="421" ht="14.25">
      <c r="A421" s="13">
        <v>40.700000000000003</v>
      </c>
      <c r="B421" s="13">
        <v>8.8999000000000006</v>
      </c>
      <c r="C421" s="18">
        <v>78928</v>
      </c>
      <c r="G421" s="19">
        <f t="shared" si="254"/>
        <v>14.800000000000001</v>
      </c>
      <c r="H421" s="19">
        <f t="shared" si="255"/>
        <v>9.1999999999999993</v>
      </c>
      <c r="I421" s="5">
        <f t="shared" si="256"/>
        <v>983.34752000000003</v>
      </c>
      <c r="J421" s="5">
        <f t="shared" si="257"/>
        <v>8.1711183120000008</v>
      </c>
      <c r="K421" s="23">
        <f t="shared" si="258"/>
        <v>6.6288816879999999</v>
      </c>
      <c r="L421" s="5">
        <f t="shared" si="259"/>
        <v>148.342897985359</v>
      </c>
      <c r="M421" s="24">
        <f t="shared" si="260"/>
        <v>532.06456845537605</v>
      </c>
      <c r="N421" s="16">
        <f t="shared" si="261"/>
        <v>0.55210258864864903</v>
      </c>
      <c r="O421" s="17">
        <f t="shared" si="262"/>
        <v>0.803191065309247</v>
      </c>
    </row>
    <row r="422" ht="14.25">
      <c r="A422" s="13">
        <v>40.799999999999997</v>
      </c>
      <c r="B422" s="13">
        <v>8.9205000000000005</v>
      </c>
      <c r="C422" s="18">
        <v>79217</v>
      </c>
      <c r="G422" s="19">
        <f t="shared" si="254"/>
        <v>14.800000000000001</v>
      </c>
      <c r="H422" s="19">
        <f t="shared" si="255"/>
        <v>9.1999999999999993</v>
      </c>
      <c r="I422" s="5">
        <f t="shared" si="256"/>
        <v>983.34752000000003</v>
      </c>
      <c r="J422" s="5">
        <f t="shared" si="257"/>
        <v>8.1890498305000001</v>
      </c>
      <c r="K422" s="23">
        <f t="shared" si="258"/>
        <v>6.6109501694999997</v>
      </c>
      <c r="L422" s="5">
        <f t="shared" si="259"/>
        <v>148.74526275159801</v>
      </c>
      <c r="M422" s="24">
        <f t="shared" si="260"/>
        <v>532.56822122994902</v>
      </c>
      <c r="N422" s="16">
        <f t="shared" si="261"/>
        <v>0.55331417773648695</v>
      </c>
      <c r="O422" s="17">
        <f t="shared" si="262"/>
        <v>0.80589978996027101</v>
      </c>
    </row>
    <row r="423" ht="14.25">
      <c r="A423" s="13">
        <v>40.899999999999999</v>
      </c>
      <c r="B423" s="13">
        <v>8.9411000000000005</v>
      </c>
      <c r="C423" s="18">
        <v>79496</v>
      </c>
      <c r="G423" s="19">
        <f t="shared" si="254"/>
        <v>14.800000000000001</v>
      </c>
      <c r="H423" s="19">
        <f t="shared" si="255"/>
        <v>9.1999999999999993</v>
      </c>
      <c r="I423" s="5">
        <f t="shared" si="256"/>
        <v>983.34752000000003</v>
      </c>
      <c r="J423" s="5">
        <f t="shared" si="257"/>
        <v>8.2070736839999991</v>
      </c>
      <c r="K423" s="23">
        <f t="shared" si="258"/>
        <v>6.5929263159999998</v>
      </c>
      <c r="L423" s="5">
        <f t="shared" si="259"/>
        <v>149.15190506734001</v>
      </c>
      <c r="M423" s="24">
        <f t="shared" si="260"/>
        <v>532.98682282407799</v>
      </c>
      <c r="N423" s="16">
        <f t="shared" si="261"/>
        <v>0.55453200567567595</v>
      </c>
      <c r="O423" s="17">
        <f t="shared" si="262"/>
        <v>0.80862987679721898</v>
      </c>
    </row>
    <row r="424" ht="14.25">
      <c r="A424" s="13">
        <v>41</v>
      </c>
      <c r="B424" s="13">
        <v>8.9617000000000004</v>
      </c>
      <c r="C424" s="18">
        <v>79929</v>
      </c>
      <c r="G424" s="19">
        <f t="shared" si="254"/>
        <v>14.800000000000001</v>
      </c>
      <c r="H424" s="19">
        <f t="shared" si="255"/>
        <v>9.1999999999999993</v>
      </c>
      <c r="I424" s="5">
        <f t="shared" si="256"/>
        <v>983.34752000000003</v>
      </c>
      <c r="J424" s="5">
        <f t="shared" si="257"/>
        <v>8.2236755785</v>
      </c>
      <c r="K424" s="23">
        <f t="shared" si="258"/>
        <v>6.5763244214999999</v>
      </c>
      <c r="L424" s="5">
        <f t="shared" si="259"/>
        <v>149.52843822381101</v>
      </c>
      <c r="M424" s="24">
        <f t="shared" si="260"/>
        <v>534.54045898857203</v>
      </c>
      <c r="N424" s="16">
        <f t="shared" si="261"/>
        <v>0.55565375530405403</v>
      </c>
      <c r="O424" s="17">
        <f t="shared" si="262"/>
        <v>0.811151190063373</v>
      </c>
    </row>
    <row r="425" ht="14.25">
      <c r="A425" s="13">
        <v>41.100000000000001</v>
      </c>
      <c r="B425" s="13">
        <v>8.9824999999999999</v>
      </c>
      <c r="C425" s="18">
        <v>80100</v>
      </c>
      <c r="G425" s="19">
        <f t="shared" si="254"/>
        <v>14.800000000000001</v>
      </c>
      <c r="H425" s="19">
        <f t="shared" si="255"/>
        <v>9.1999999999999993</v>
      </c>
      <c r="I425" s="5">
        <f t="shared" si="256"/>
        <v>983.34752000000003</v>
      </c>
      <c r="J425" s="5">
        <f t="shared" si="257"/>
        <v>8.2428966500000005</v>
      </c>
      <c r="K425" s="23">
        <f t="shared" si="258"/>
        <v>6.5571033500000002</v>
      </c>
      <c r="L425" s="5">
        <f t="shared" si="259"/>
        <v>149.96675628118601</v>
      </c>
      <c r="M425" s="24">
        <f t="shared" si="260"/>
        <v>534.11837387356195</v>
      </c>
      <c r="N425" s="16">
        <f t="shared" si="261"/>
        <v>0.55695247635135103</v>
      </c>
      <c r="O425" s="17">
        <f t="shared" si="262"/>
        <v>0.81407823783150002</v>
      </c>
    </row>
    <row r="426" ht="14.25">
      <c r="A426" s="13">
        <v>41.200000000000003</v>
      </c>
      <c r="B426" s="13">
        <v>9.0031999999999996</v>
      </c>
      <c r="C426" s="18">
        <v>80492</v>
      </c>
      <c r="G426" s="19">
        <f t="shared" si="254"/>
        <v>14.800000000000001</v>
      </c>
      <c r="H426" s="19">
        <f t="shared" si="255"/>
        <v>9.1999999999999993</v>
      </c>
      <c r="I426" s="5">
        <f t="shared" si="256"/>
        <v>983.34752000000003</v>
      </c>
      <c r="J426" s="5">
        <f t="shared" si="257"/>
        <v>8.2599771180000001</v>
      </c>
      <c r="K426" s="23">
        <f t="shared" si="258"/>
        <v>6.5400228819999997</v>
      </c>
      <c r="L426" s="5">
        <f t="shared" si="259"/>
        <v>150.35842194168001</v>
      </c>
      <c r="M426" s="24">
        <f t="shared" si="260"/>
        <v>535.33416326503198</v>
      </c>
      <c r="N426" s="16">
        <f t="shared" si="261"/>
        <v>0.55810656202702702</v>
      </c>
      <c r="O426" s="17">
        <f t="shared" si="262"/>
        <v>0.81668651653032398</v>
      </c>
    </row>
    <row r="427" ht="14.25">
      <c r="A427" s="13">
        <v>41.299999999999997</v>
      </c>
      <c r="B427" s="13">
        <v>9.0239999999999991</v>
      </c>
      <c r="C427" s="18">
        <v>80703</v>
      </c>
      <c r="G427" s="19">
        <f t="shared" si="254"/>
        <v>14.800000000000001</v>
      </c>
      <c r="H427" s="19">
        <f t="shared" si="255"/>
        <v>9.1999999999999993</v>
      </c>
      <c r="I427" s="5">
        <f t="shared" si="256"/>
        <v>983.34752000000003</v>
      </c>
      <c r="J427" s="5">
        <f t="shared" si="257"/>
        <v>8.2788288495</v>
      </c>
      <c r="K427" s="23">
        <f t="shared" si="258"/>
        <v>6.5211711504999998</v>
      </c>
      <c r="L427" s="5">
        <f t="shared" si="259"/>
        <v>150.79308567520201</v>
      </c>
      <c r="M427" s="24">
        <f t="shared" si="260"/>
        <v>535.19032148349902</v>
      </c>
      <c r="N427" s="16">
        <f t="shared" si="261"/>
        <v>0.55938032766891899</v>
      </c>
      <c r="O427" s="17">
        <f t="shared" si="262"/>
        <v>0.81957319665220596</v>
      </c>
    </row>
    <row r="428" ht="14.25">
      <c r="A428" s="13">
        <v>41.399999999999999</v>
      </c>
      <c r="B428" s="13">
        <v>9.0446000000000009</v>
      </c>
      <c r="C428" s="18">
        <v>81010</v>
      </c>
      <c r="G428" s="19">
        <f t="shared" si="254"/>
        <v>14.800000000000001</v>
      </c>
      <c r="H428" s="19">
        <f t="shared" si="255"/>
        <v>9.1999999999999993</v>
      </c>
      <c r="I428" s="5">
        <f t="shared" si="256"/>
        <v>983.34752000000003</v>
      </c>
      <c r="J428" s="5">
        <f t="shared" si="257"/>
        <v>8.2965941650000001</v>
      </c>
      <c r="K428" s="23">
        <f t="shared" si="258"/>
        <v>6.5034058349999997</v>
      </c>
      <c r="L428" s="5">
        <f t="shared" si="259"/>
        <v>151.20500626115401</v>
      </c>
      <c r="M428" s="24">
        <f t="shared" si="260"/>
        <v>535.76268407465</v>
      </c>
      <c r="N428" s="16">
        <f t="shared" si="261"/>
        <v>0.56058068682432405</v>
      </c>
      <c r="O428" s="17">
        <f t="shared" si="262"/>
        <v>0.82230116647985896</v>
      </c>
    </row>
    <row r="429" ht="14.25">
      <c r="A429" s="13">
        <v>41.5</v>
      </c>
      <c r="B429" s="13">
        <v>9.0656999999999996</v>
      </c>
      <c r="C429" s="18">
        <v>81519</v>
      </c>
      <c r="G429" s="19">
        <f t="shared" si="254"/>
        <v>14.800000000000001</v>
      </c>
      <c r="H429" s="19">
        <f t="shared" si="255"/>
        <v>9.1999999999999993</v>
      </c>
      <c r="I429" s="5">
        <f t="shared" si="256"/>
        <v>983.34752000000003</v>
      </c>
      <c r="J429" s="5">
        <f t="shared" si="257"/>
        <v>8.3129943135000008</v>
      </c>
      <c r="K429" s="23">
        <f t="shared" si="258"/>
        <v>6.4870056864999999</v>
      </c>
      <c r="L429" s="5">
        <f t="shared" si="259"/>
        <v>151.58727578217301</v>
      </c>
      <c r="M429" s="24">
        <f t="shared" si="260"/>
        <v>537.769410917713</v>
      </c>
      <c r="N429" s="16">
        <f t="shared" si="261"/>
        <v>0.56168880496621598</v>
      </c>
      <c r="O429" s="17">
        <f t="shared" si="262"/>
        <v>0.82482612994018301</v>
      </c>
    </row>
    <row r="430" ht="14.25">
      <c r="A430" s="13">
        <v>41.600000000000001</v>
      </c>
      <c r="B430" s="13">
        <v>9.0863999999999994</v>
      </c>
      <c r="C430" s="18">
        <v>81813</v>
      </c>
      <c r="G430" s="19">
        <f t="shared" si="254"/>
        <v>14.800000000000001</v>
      </c>
      <c r="H430" s="19">
        <f t="shared" si="255"/>
        <v>9.1999999999999993</v>
      </c>
      <c r="I430" s="5">
        <f t="shared" si="256"/>
        <v>983.34752000000003</v>
      </c>
      <c r="J430" s="5">
        <f t="shared" si="257"/>
        <v>8.3309796644999992</v>
      </c>
      <c r="K430" s="23">
        <f t="shared" si="258"/>
        <v>6.4690203354999998</v>
      </c>
      <c r="L430" s="5">
        <f t="shared" si="259"/>
        <v>152.00872295974901</v>
      </c>
      <c r="M430" s="24">
        <f t="shared" si="260"/>
        <v>538.21253416926504</v>
      </c>
      <c r="N430" s="16">
        <f t="shared" si="261"/>
        <v>0.56290403138513501</v>
      </c>
      <c r="O430" s="17">
        <f t="shared" si="262"/>
        <v>0.82760250018247705</v>
      </c>
    </row>
    <row r="431" ht="14.25">
      <c r="A431" s="13">
        <v>41.700000000000003</v>
      </c>
      <c r="B431" s="13">
        <v>9.1067</v>
      </c>
      <c r="C431" s="18">
        <v>81991</v>
      </c>
      <c r="G431" s="19">
        <f t="shared" si="254"/>
        <v>14.800000000000001</v>
      </c>
      <c r="H431" s="19">
        <f t="shared" si="255"/>
        <v>9.1999999999999993</v>
      </c>
      <c r="I431" s="5">
        <f t="shared" si="256"/>
        <v>983.34752000000003</v>
      </c>
      <c r="J431" s="5">
        <f t="shared" si="257"/>
        <v>8.3496361014999998</v>
      </c>
      <c r="K431" s="23">
        <f t="shared" si="258"/>
        <v>6.4503638985</v>
      </c>
      <c r="L431" s="5">
        <f t="shared" si="259"/>
        <v>152.44837895559201</v>
      </c>
      <c r="M431" s="24">
        <f t="shared" si="260"/>
        <v>537.82795567726998</v>
      </c>
      <c r="N431" s="16">
        <f t="shared" si="261"/>
        <v>0.56416460145270297</v>
      </c>
      <c r="O431" s="17">
        <f t="shared" si="262"/>
        <v>0.83049063318175198</v>
      </c>
    </row>
    <row r="432" ht="14.25">
      <c r="A432" s="13">
        <v>41.799999999999997</v>
      </c>
      <c r="B432" s="13">
        <v>9.1273</v>
      </c>
      <c r="C432" s="18">
        <v>82471</v>
      </c>
      <c r="G432" s="19">
        <f t="shared" si="254"/>
        <v>14.800000000000001</v>
      </c>
      <c r="H432" s="19">
        <f t="shared" si="255"/>
        <v>9.1999999999999993</v>
      </c>
      <c r="I432" s="5">
        <f t="shared" si="256"/>
        <v>983.34752000000003</v>
      </c>
      <c r="J432" s="5">
        <f t="shared" si="257"/>
        <v>8.3658040215000007</v>
      </c>
      <c r="K432" s="23">
        <f t="shared" si="258"/>
        <v>6.4341959785</v>
      </c>
      <c r="L432" s="5">
        <f t="shared" si="259"/>
        <v>152.831452956341</v>
      </c>
      <c r="M432" s="24">
        <f t="shared" si="260"/>
        <v>539.62059775456999</v>
      </c>
      <c r="N432" s="16">
        <f t="shared" si="261"/>
        <v>0.56525702847973003</v>
      </c>
      <c r="O432" s="17">
        <f t="shared" si="262"/>
        <v>0.83300029259430897</v>
      </c>
    </row>
    <row r="433" ht="14.25">
      <c r="A433" s="13">
        <v>41.899999999999999</v>
      </c>
      <c r="B433" s="13">
        <v>9.1478999999999999</v>
      </c>
      <c r="C433" s="18">
        <v>82566</v>
      </c>
      <c r="G433" s="19">
        <f t="shared" si="254"/>
        <v>14.800000000000001</v>
      </c>
      <c r="H433" s="19">
        <f t="shared" si="255"/>
        <v>9.1999999999999993</v>
      </c>
      <c r="I433" s="5">
        <f t="shared" si="256"/>
        <v>983.34752000000003</v>
      </c>
      <c r="J433" s="5">
        <f t="shared" si="257"/>
        <v>8.3855268390000006</v>
      </c>
      <c r="K433" s="23">
        <f t="shared" si="258"/>
        <v>6.4144731610000001</v>
      </c>
      <c r="L433" s="5">
        <f t="shared" si="259"/>
        <v>153.30136946846301</v>
      </c>
      <c r="M433" s="24">
        <f t="shared" si="260"/>
        <v>538.58618671365105</v>
      </c>
      <c r="N433" s="16">
        <f t="shared" si="261"/>
        <v>0.56658965128378402</v>
      </c>
      <c r="O433" s="17">
        <f t="shared" si="262"/>
        <v>0.83607031218568095</v>
      </c>
    </row>
    <row r="434" ht="14.25">
      <c r="A434" s="13">
        <v>42</v>
      </c>
      <c r="B434" s="13">
        <v>9.1684999999999999</v>
      </c>
      <c r="C434" s="18">
        <v>82816</v>
      </c>
      <c r="G434" s="19">
        <f t="shared" si="254"/>
        <v>14.800000000000001</v>
      </c>
      <c r="H434" s="19">
        <f t="shared" si="255"/>
        <v>9.1999999999999993</v>
      </c>
      <c r="I434" s="5">
        <f t="shared" si="256"/>
        <v>983.34752000000003</v>
      </c>
      <c r="J434" s="5">
        <f t="shared" si="257"/>
        <v>8.4038184640000004</v>
      </c>
      <c r="K434" s="23">
        <f t="shared" si="258"/>
        <v>6.3961815360000003</v>
      </c>
      <c r="L434" s="5">
        <f t="shared" si="259"/>
        <v>153.73977653157101</v>
      </c>
      <c r="M434" s="24">
        <f t="shared" si="260"/>
        <v>538.67646921545702</v>
      </c>
      <c r="N434" s="16">
        <f t="shared" si="261"/>
        <v>0.56782557189189198</v>
      </c>
      <c r="O434" s="17">
        <f t="shared" si="262"/>
        <v>0.83892600346193202</v>
      </c>
    </row>
    <row r="435" ht="14.25">
      <c r="A435" s="13">
        <v>42.100000000000001</v>
      </c>
      <c r="B435" s="13">
        <v>9.1888000000000005</v>
      </c>
      <c r="C435" s="18">
        <v>83384</v>
      </c>
      <c r="G435" s="19">
        <f t="shared" si="254"/>
        <v>14.800000000000001</v>
      </c>
      <c r="H435" s="19">
        <f t="shared" si="255"/>
        <v>9.1999999999999993</v>
      </c>
      <c r="I435" s="5">
        <f t="shared" si="256"/>
        <v>983.34752000000003</v>
      </c>
      <c r="J435" s="5">
        <f t="shared" si="257"/>
        <v>8.4188738359999995</v>
      </c>
      <c r="K435" s="23">
        <f t="shared" si="258"/>
        <v>6.3811261640000003</v>
      </c>
      <c r="L435" s="5">
        <f t="shared" si="259"/>
        <v>154.10250396672799</v>
      </c>
      <c r="M435" s="24">
        <f t="shared" si="260"/>
        <v>541.09438752535402</v>
      </c>
      <c r="N435" s="16">
        <f t="shared" si="261"/>
        <v>0.56884282675675701</v>
      </c>
      <c r="O435" s="17">
        <f t="shared" si="262"/>
        <v>0.84128258425672098</v>
      </c>
    </row>
    <row r="436" ht="14.25">
      <c r="A436" s="13">
        <v>42.200000000000003</v>
      </c>
      <c r="B436" s="13">
        <v>9.2089999999999996</v>
      </c>
      <c r="C436" s="18">
        <v>83466</v>
      </c>
      <c r="G436" s="19">
        <f t="shared" si="254"/>
        <v>14.800000000000001</v>
      </c>
      <c r="H436" s="19">
        <f t="shared" si="255"/>
        <v>9.1999999999999993</v>
      </c>
      <c r="I436" s="5">
        <f t="shared" si="256"/>
        <v>983.34752000000003</v>
      </c>
      <c r="J436" s="5">
        <f t="shared" si="257"/>
        <v>8.4383166890000005</v>
      </c>
      <c r="K436" s="23">
        <f t="shared" si="258"/>
        <v>6.3616833110000002</v>
      </c>
      <c r="L436" s="5">
        <f t="shared" si="259"/>
        <v>154.57347873631099</v>
      </c>
      <c r="M436" s="24">
        <f t="shared" si="260"/>
        <v>539.97620214258097</v>
      </c>
      <c r="N436" s="16">
        <f t="shared" si="261"/>
        <v>0.57015653304054104</v>
      </c>
      <c r="O436" s="17">
        <f t="shared" si="262"/>
        <v>0.84433416689649099</v>
      </c>
    </row>
    <row r="437" ht="14.25">
      <c r="A437" s="13">
        <v>42.299999999999997</v>
      </c>
      <c r="B437" s="13">
        <v>9.2304999999999993</v>
      </c>
      <c r="C437" s="18">
        <v>83737</v>
      </c>
      <c r="G437" s="19">
        <f t="shared" si="254"/>
        <v>14.800000000000001</v>
      </c>
      <c r="H437" s="19">
        <f t="shared" si="255"/>
        <v>9.1999999999999993</v>
      </c>
      <c r="I437" s="5">
        <f t="shared" si="256"/>
        <v>983.34752000000003</v>
      </c>
      <c r="J437" s="5">
        <f t="shared" si="257"/>
        <v>8.4573144105000004</v>
      </c>
      <c r="K437" s="23">
        <f t="shared" si="258"/>
        <v>6.3426855895000003</v>
      </c>
      <c r="L437" s="5">
        <f t="shared" si="259"/>
        <v>155.036459891356</v>
      </c>
      <c r="M437" s="24">
        <f t="shared" si="260"/>
        <v>540.11166185476498</v>
      </c>
      <c r="N437" s="16">
        <f t="shared" si="261"/>
        <v>0.57144016287162203</v>
      </c>
      <c r="O437" s="17">
        <f t="shared" si="262"/>
        <v>0.84732490745342204</v>
      </c>
    </row>
    <row r="438" ht="14.25">
      <c r="A438" s="13">
        <v>42.399999999999999</v>
      </c>
      <c r="B438" s="13">
        <v>9.2510999999999992</v>
      </c>
      <c r="C438" s="18">
        <v>84054</v>
      </c>
      <c r="G438" s="19">
        <f t="shared" si="254"/>
        <v>14.800000000000001</v>
      </c>
      <c r="H438" s="19">
        <f t="shared" si="255"/>
        <v>9.1999999999999993</v>
      </c>
      <c r="I438" s="5">
        <f t="shared" si="256"/>
        <v>983.34752000000003</v>
      </c>
      <c r="J438" s="5">
        <f t="shared" si="257"/>
        <v>8.4749873910000009</v>
      </c>
      <c r="K438" s="23">
        <f t="shared" si="258"/>
        <v>6.3250126089999998</v>
      </c>
      <c r="L438" s="5">
        <f t="shared" si="259"/>
        <v>155.46965370484401</v>
      </c>
      <c r="M438" s="24">
        <f t="shared" si="260"/>
        <v>540.64570156935599</v>
      </c>
      <c r="N438" s="16">
        <f t="shared" si="261"/>
        <v>0.572634283175676</v>
      </c>
      <c r="O438" s="17">
        <f t="shared" si="262"/>
        <v>0.85011515264068604</v>
      </c>
    </row>
    <row r="439" ht="14.25">
      <c r="A439" s="13">
        <v>42.5</v>
      </c>
      <c r="B439" s="13">
        <v>9.2718000000000007</v>
      </c>
      <c r="C439" s="18">
        <v>84555</v>
      </c>
      <c r="G439" s="19">
        <f t="shared" si="254"/>
        <v>14.800000000000001</v>
      </c>
      <c r="H439" s="19">
        <f t="shared" si="255"/>
        <v>9.1999999999999993</v>
      </c>
      <c r="I439" s="5">
        <f t="shared" si="256"/>
        <v>983.34752000000003</v>
      </c>
      <c r="J439" s="5">
        <f t="shared" si="257"/>
        <v>8.4910614075000002</v>
      </c>
      <c r="K439" s="23">
        <f t="shared" si="258"/>
        <v>6.3089385924999997</v>
      </c>
      <c r="L439" s="5">
        <f t="shared" si="259"/>
        <v>155.86576182069601</v>
      </c>
      <c r="M439" s="24">
        <f t="shared" si="260"/>
        <v>542.48604063072003</v>
      </c>
      <c r="N439" s="16">
        <f t="shared" si="261"/>
        <v>0.57372036537162197</v>
      </c>
      <c r="O439" s="17">
        <f t="shared" si="262"/>
        <v>0.85265972874624896</v>
      </c>
    </row>
    <row r="440" ht="14.25">
      <c r="A440" s="13">
        <v>42.600000000000001</v>
      </c>
      <c r="B440" s="13">
        <v>9.2924000000000007</v>
      </c>
      <c r="C440" s="18">
        <v>84704</v>
      </c>
      <c r="G440" s="19">
        <f t="shared" si="254"/>
        <v>14.800000000000001</v>
      </c>
      <c r="H440" s="19">
        <f t="shared" si="255"/>
        <v>9.1999999999999993</v>
      </c>
      <c r="I440" s="5">
        <f t="shared" si="256"/>
        <v>983.34752000000003</v>
      </c>
      <c r="J440" s="5">
        <f t="shared" si="257"/>
        <v>8.5102856160000009</v>
      </c>
      <c r="K440" s="23">
        <f t="shared" si="258"/>
        <v>6.2897143839999998</v>
      </c>
      <c r="L440" s="5">
        <f t="shared" si="259"/>
        <v>156.34215800028599</v>
      </c>
      <c r="M440" s="24">
        <f t="shared" si="260"/>
        <v>541.78604851958698</v>
      </c>
      <c r="N440" s="16">
        <f t="shared" si="261"/>
        <v>0.57501929837837795</v>
      </c>
      <c r="O440" s="17">
        <f t="shared" si="262"/>
        <v>0.85571151903781795</v>
      </c>
    </row>
    <row r="441" ht="14.25">
      <c r="A441" s="13">
        <v>42.700000000000003</v>
      </c>
      <c r="B441" s="13">
        <v>9.3126999999999995</v>
      </c>
      <c r="C441" s="18">
        <v>85152</v>
      </c>
      <c r="G441" s="19">
        <f t="shared" si="254"/>
        <v>14.800000000000001</v>
      </c>
      <c r="H441" s="19">
        <f t="shared" si="255"/>
        <v>9.1999999999999993</v>
      </c>
      <c r="I441" s="5">
        <f t="shared" si="256"/>
        <v>983.34752000000003</v>
      </c>
      <c r="J441" s="5">
        <f t="shared" si="257"/>
        <v>8.5264490080000002</v>
      </c>
      <c r="K441" s="23">
        <f t="shared" si="258"/>
        <v>6.2735509919999997</v>
      </c>
      <c r="L441" s="5">
        <f t="shared" si="259"/>
        <v>156.74496329972601</v>
      </c>
      <c r="M441" s="24">
        <f t="shared" si="260"/>
        <v>543.25190556313601</v>
      </c>
      <c r="N441" s="16">
        <f t="shared" si="261"/>
        <v>0.57611141945945898</v>
      </c>
      <c r="O441" s="17">
        <f t="shared" si="262"/>
        <v>0.85828464002736005</v>
      </c>
    </row>
    <row r="442" ht="14.25">
      <c r="A442" s="13">
        <v>42.799999999999997</v>
      </c>
      <c r="B442" s="13">
        <v>9.3333999999999993</v>
      </c>
      <c r="C442" s="18">
        <v>85561</v>
      </c>
      <c r="G442" s="19">
        <f t="shared" si="254"/>
        <v>14.800000000000001</v>
      </c>
      <c r="H442" s="19">
        <f t="shared" si="255"/>
        <v>9.1999999999999993</v>
      </c>
      <c r="I442" s="5">
        <f t="shared" si="256"/>
        <v>983.34752000000003</v>
      </c>
      <c r="J442" s="5">
        <f t="shared" si="257"/>
        <v>8.5433725065000008</v>
      </c>
      <c r="K442" s="23">
        <f t="shared" si="258"/>
        <v>6.2566274934999999</v>
      </c>
      <c r="L442" s="5">
        <f t="shared" si="259"/>
        <v>157.16894141797599</v>
      </c>
      <c r="M442" s="24">
        <f t="shared" si="260"/>
        <v>544.38872736604196</v>
      </c>
      <c r="N442" s="16">
        <f t="shared" si="261"/>
        <v>0.577254899087838</v>
      </c>
      <c r="O442" s="17">
        <f t="shared" si="262"/>
        <v>0.860985879887598</v>
      </c>
    </row>
    <row r="443" ht="14.25">
      <c r="A443" s="13">
        <v>42.899999999999999</v>
      </c>
      <c r="B443" s="13">
        <v>9.3538999999999994</v>
      </c>
      <c r="C443" s="18">
        <v>85869</v>
      </c>
      <c r="G443" s="19">
        <f t="shared" si="254"/>
        <v>14.800000000000001</v>
      </c>
      <c r="H443" s="19">
        <f t="shared" si="255"/>
        <v>9.1999999999999993</v>
      </c>
      <c r="I443" s="5">
        <f t="shared" si="256"/>
        <v>983.34752000000003</v>
      </c>
      <c r="J443" s="5">
        <f t="shared" si="257"/>
        <v>8.5610285884999993</v>
      </c>
      <c r="K443" s="23">
        <f t="shared" si="258"/>
        <v>6.2389714114999997</v>
      </c>
      <c r="L443" s="5">
        <f t="shared" si="259"/>
        <v>157.61372430517</v>
      </c>
      <c r="M443" s="24">
        <f t="shared" si="260"/>
        <v>544.80661743479402</v>
      </c>
      <c r="N443" s="16">
        <f t="shared" si="261"/>
        <v>0.57844787760135097</v>
      </c>
      <c r="O443" s="17">
        <f t="shared" si="262"/>
        <v>0.86381184987663395</v>
      </c>
    </row>
    <row r="444" ht="14.25">
      <c r="A444" s="13">
        <v>43</v>
      </c>
      <c r="B444" s="13">
        <v>9.3734999999999999</v>
      </c>
      <c r="C444" s="18">
        <v>86097</v>
      </c>
      <c r="G444" s="19">
        <f t="shared" si="254"/>
        <v>14.800000000000001</v>
      </c>
      <c r="H444" s="19">
        <f t="shared" si="255"/>
        <v>9.1999999999999993</v>
      </c>
      <c r="I444" s="5">
        <f t="shared" si="256"/>
        <v>983.34752000000003</v>
      </c>
      <c r="J444" s="5">
        <f t="shared" si="257"/>
        <v>8.5785233504999994</v>
      </c>
      <c r="K444" s="23">
        <f t="shared" si="258"/>
        <v>6.2214766494999996</v>
      </c>
      <c r="L444" s="5">
        <f t="shared" si="259"/>
        <v>158.05693332932901</v>
      </c>
      <c r="M444" s="24">
        <f t="shared" si="260"/>
        <v>544.72143794291696</v>
      </c>
      <c r="N444" s="16">
        <f t="shared" si="261"/>
        <v>0.57962995611486501</v>
      </c>
      <c r="O444" s="17">
        <f t="shared" si="262"/>
        <v>0.86661989873813094</v>
      </c>
    </row>
    <row r="445" ht="14.25">
      <c r="A445" s="13">
        <v>43.100000000000001</v>
      </c>
      <c r="B445" s="13">
        <v>9.3948</v>
      </c>
      <c r="C445" s="18">
        <v>86463</v>
      </c>
      <c r="G445" s="19">
        <f t="shared" si="254"/>
        <v>14.800000000000001</v>
      </c>
      <c r="H445" s="19">
        <f t="shared" si="255"/>
        <v>9.1999999999999993</v>
      </c>
      <c r="I445" s="5">
        <f t="shared" si="256"/>
        <v>983.34752000000003</v>
      </c>
      <c r="J445" s="5">
        <f t="shared" si="257"/>
        <v>8.5964438894999997</v>
      </c>
      <c r="K445" s="23">
        <f t="shared" si="258"/>
        <v>6.2035561105000001</v>
      </c>
      <c r="L445" s="5">
        <f t="shared" si="259"/>
        <v>158.51352071042101</v>
      </c>
      <c r="M445" s="24">
        <f t="shared" si="260"/>
        <v>545.46135630886795</v>
      </c>
      <c r="N445" s="16">
        <f t="shared" si="261"/>
        <v>0.58084080334459498</v>
      </c>
      <c r="O445" s="17">
        <f t="shared" si="262"/>
        <v>0.86950448693557503</v>
      </c>
    </row>
    <row r="446" ht="14.25">
      <c r="A446" s="13">
        <v>43.259999999999998</v>
      </c>
      <c r="B446" s="13">
        <v>9.4274000000000004</v>
      </c>
      <c r="C446" s="18">
        <v>86823</v>
      </c>
      <c r="G446" s="19">
        <f t="shared" si="254"/>
        <v>14.800000000000001</v>
      </c>
      <c r="H446" s="19">
        <f t="shared" si="255"/>
        <v>9.1999999999999993</v>
      </c>
      <c r="I446" s="5">
        <f t="shared" si="256"/>
        <v>983.34752000000003</v>
      </c>
      <c r="J446" s="5">
        <f t="shared" si="257"/>
        <v>8.6257198294999995</v>
      </c>
      <c r="K446" s="23">
        <f t="shared" si="258"/>
        <v>6.1742801705000003</v>
      </c>
      <c r="L446" s="5">
        <f t="shared" si="259"/>
        <v>159.265127730731</v>
      </c>
      <c r="M446" s="24">
        <f t="shared" si="260"/>
        <v>545.14758652497699</v>
      </c>
      <c r="N446" s="16">
        <f t="shared" si="261"/>
        <v>0.58281890739864906</v>
      </c>
      <c r="O446" s="17">
        <f t="shared" si="262"/>
        <v>0.87423487662997101</v>
      </c>
    </row>
    <row r="447" ht="14.25">
      <c r="A447" s="13">
        <v>43.359999999999999</v>
      </c>
      <c r="B447" s="13">
        <v>9.4476999999999993</v>
      </c>
      <c r="C447" s="18">
        <v>87204</v>
      </c>
      <c r="G447" s="19">
        <f t="shared" si="254"/>
        <v>14.800000000000001</v>
      </c>
      <c r="H447" s="19">
        <f t="shared" si="255"/>
        <v>9.1999999999999993</v>
      </c>
      <c r="I447" s="5">
        <f t="shared" si="256"/>
        <v>983.34752000000003</v>
      </c>
      <c r="J447" s="5">
        <f t="shared" si="257"/>
        <v>8.6425018659999999</v>
      </c>
      <c r="K447" s="23">
        <f t="shared" si="258"/>
        <v>6.1574981339999999</v>
      </c>
      <c r="L447" s="5">
        <f t="shared" si="259"/>
        <v>159.69919902536799</v>
      </c>
      <c r="M447" s="24">
        <f t="shared" si="260"/>
        <v>546.05158029720405</v>
      </c>
      <c r="N447" s="16">
        <f t="shared" si="261"/>
        <v>0.58395282878378396</v>
      </c>
      <c r="O447" s="17">
        <f t="shared" si="262"/>
        <v>0.87695663280262603</v>
      </c>
    </row>
    <row r="448" ht="14.25">
      <c r="A448" s="13">
        <v>43.460000000000001</v>
      </c>
      <c r="B448" s="13">
        <v>9.4684000000000008</v>
      </c>
      <c r="C448" s="18">
        <v>87647</v>
      </c>
      <c r="G448" s="19">
        <f t="shared" si="254"/>
        <v>14.800000000000001</v>
      </c>
      <c r="H448" s="19">
        <f t="shared" si="255"/>
        <v>9.1999999999999993</v>
      </c>
      <c r="I448" s="5">
        <f t="shared" si="256"/>
        <v>983.34752000000003</v>
      </c>
      <c r="J448" s="5">
        <f t="shared" si="257"/>
        <v>8.6591114255000008</v>
      </c>
      <c r="K448" s="23">
        <f t="shared" si="258"/>
        <v>6.1408885744999999</v>
      </c>
      <c r="L448" s="5">
        <f t="shared" si="259"/>
        <v>160.13114520321099</v>
      </c>
      <c r="M448" s="24">
        <f t="shared" si="260"/>
        <v>547.34511446085901</v>
      </c>
      <c r="N448" s="16">
        <f t="shared" si="261"/>
        <v>0.58507509631756804</v>
      </c>
      <c r="O448" s="17">
        <f t="shared" si="262"/>
        <v>0.87965773010785697</v>
      </c>
    </row>
    <row r="449" ht="14.25">
      <c r="A449" s="13">
        <v>43.560000000000002</v>
      </c>
      <c r="B449" s="13">
        <v>9.4883000000000006</v>
      </c>
      <c r="C449" s="18">
        <v>87944</v>
      </c>
      <c r="G449" s="19">
        <f t="shared" si="254"/>
        <v>14.800000000000001</v>
      </c>
      <c r="H449" s="19">
        <f t="shared" si="255"/>
        <v>9.1999999999999993</v>
      </c>
      <c r="I449" s="5">
        <f t="shared" si="256"/>
        <v>983.34752000000003</v>
      </c>
      <c r="J449" s="5">
        <f t="shared" si="257"/>
        <v>8.6762690760000005</v>
      </c>
      <c r="K449" s="23">
        <f t="shared" si="258"/>
        <v>6.1237309240000002</v>
      </c>
      <c r="L449" s="5">
        <f t="shared" si="259"/>
        <v>160.579805384016</v>
      </c>
      <c r="M449" s="24">
        <f t="shared" si="260"/>
        <v>547.665379153299</v>
      </c>
      <c r="N449" s="16">
        <f t="shared" si="261"/>
        <v>0.58623439702702695</v>
      </c>
      <c r="O449" s="17">
        <f t="shared" si="262"/>
        <v>0.88245564188898495</v>
      </c>
    </row>
    <row r="450" ht="14.25">
      <c r="A450" s="13">
        <v>43.659999999999997</v>
      </c>
      <c r="B450" s="13">
        <v>9.5091000000000001</v>
      </c>
      <c r="C450" s="18">
        <v>88345</v>
      </c>
      <c r="G450" s="19">
        <f t="shared" si="254"/>
        <v>14.800000000000001</v>
      </c>
      <c r="H450" s="19">
        <f t="shared" si="255"/>
        <v>9.1999999999999993</v>
      </c>
      <c r="I450" s="5">
        <f t="shared" si="256"/>
        <v>983.34752000000003</v>
      </c>
      <c r="J450" s="5">
        <f t="shared" si="257"/>
        <v>8.6933664425000003</v>
      </c>
      <c r="K450" s="23">
        <f t="shared" si="258"/>
        <v>6.1066335575000004</v>
      </c>
      <c r="L450" s="5">
        <f t="shared" si="259"/>
        <v>161.02939708774201</v>
      </c>
      <c r="M450" s="24">
        <f t="shared" si="260"/>
        <v>548.62653402261901</v>
      </c>
      <c r="N450" s="16">
        <f t="shared" si="261"/>
        <v>0.58738962449324295</v>
      </c>
      <c r="O450" s="17">
        <f t="shared" si="262"/>
        <v>0.88525153201366202</v>
      </c>
    </row>
    <row r="451" ht="14.25">
      <c r="A451" s="13">
        <v>43.759999999999998</v>
      </c>
      <c r="B451" s="13">
        <v>9.5297999999999998</v>
      </c>
      <c r="C451" s="18">
        <v>88660</v>
      </c>
      <c r="G451" s="19">
        <f t="shared" si="254"/>
        <v>14.800000000000001</v>
      </c>
      <c r="H451" s="19">
        <f t="shared" si="255"/>
        <v>9.1999999999999993</v>
      </c>
      <c r="I451" s="5">
        <f t="shared" si="256"/>
        <v>983.34752000000003</v>
      </c>
      <c r="J451" s="5">
        <f t="shared" si="257"/>
        <v>8.7111578900000008</v>
      </c>
      <c r="K451" s="23">
        <f t="shared" si="258"/>
        <v>6.0888421099999999</v>
      </c>
      <c r="L451" s="5">
        <f t="shared" si="259"/>
        <v>161.499921041638</v>
      </c>
      <c r="M451" s="24">
        <f t="shared" si="260"/>
        <v>548.97859657245101</v>
      </c>
      <c r="N451" s="16">
        <f t="shared" si="261"/>
        <v>0.58859174932432401</v>
      </c>
      <c r="O451" s="17">
        <f t="shared" si="262"/>
        <v>0.88816924684606402</v>
      </c>
    </row>
    <row r="452" ht="14.25">
      <c r="A452" s="13">
        <v>43.859999999999999</v>
      </c>
      <c r="B452" s="13">
        <v>9.5500000000000007</v>
      </c>
      <c r="C452" s="18">
        <v>88964</v>
      </c>
      <c r="G452" s="19">
        <f t="shared" si="254"/>
        <v>14.800000000000001</v>
      </c>
      <c r="H452" s="19">
        <f t="shared" si="255"/>
        <v>9.1999999999999993</v>
      </c>
      <c r="I452" s="5">
        <f t="shared" si="256"/>
        <v>983.34752000000003</v>
      </c>
      <c r="J452" s="5">
        <f t="shared" si="257"/>
        <v>8.7285509060000006</v>
      </c>
      <c r="K452" s="23">
        <f t="shared" si="258"/>
        <v>6.0714490940000001</v>
      </c>
      <c r="L452" s="5">
        <f t="shared" si="259"/>
        <v>161.962573477191</v>
      </c>
      <c r="M452" s="24">
        <f t="shared" si="260"/>
        <v>549.28739455062203</v>
      </c>
      <c r="N452" s="16">
        <f t="shared" si="261"/>
        <v>0.58976695310810801</v>
      </c>
      <c r="O452" s="17">
        <f t="shared" si="262"/>
        <v>0.89102987371248898</v>
      </c>
    </row>
    <row r="453" ht="14.25">
      <c r="A453" s="13">
        <v>43.960000000000001</v>
      </c>
      <c r="B453" s="13">
        <v>9.5711999999999993</v>
      </c>
      <c r="C453" s="18">
        <v>89312</v>
      </c>
      <c r="G453" s="19">
        <f t="shared" si="254"/>
        <v>14.800000000000001</v>
      </c>
      <c r="H453" s="19">
        <f t="shared" si="255"/>
        <v>9.1999999999999993</v>
      </c>
      <c r="I453" s="5">
        <f t="shared" si="256"/>
        <v>983.34752000000003</v>
      </c>
      <c r="J453" s="5">
        <f t="shared" si="257"/>
        <v>8.7465376480000003</v>
      </c>
      <c r="K453" s="23">
        <f t="shared" si="258"/>
        <v>6.0534623520000004</v>
      </c>
      <c r="L453" s="5">
        <f t="shared" si="259"/>
        <v>162.443815261379</v>
      </c>
      <c r="M453" s="24">
        <f t="shared" si="260"/>
        <v>549.80240310345596</v>
      </c>
      <c r="N453" s="16">
        <f t="shared" si="261"/>
        <v>0.59098227351351296</v>
      </c>
      <c r="O453" s="17">
        <f t="shared" si="262"/>
        <v>0.89399678283577699</v>
      </c>
    </row>
    <row r="454" ht="14.25">
      <c r="A454" s="13">
        <v>44.060000000000002</v>
      </c>
      <c r="B454" s="13">
        <v>9.5914999999999999</v>
      </c>
      <c r="C454" s="18">
        <v>89710</v>
      </c>
      <c r="G454" s="19">
        <f t="shared" si="254"/>
        <v>14.800000000000001</v>
      </c>
      <c r="H454" s="19">
        <f t="shared" si="255"/>
        <v>9.1999999999999993</v>
      </c>
      <c r="I454" s="5">
        <f t="shared" si="256"/>
        <v>983.34752000000003</v>
      </c>
      <c r="J454" s="5">
        <f t="shared" si="257"/>
        <v>8.763162715</v>
      </c>
      <c r="K454" s="23">
        <f t="shared" si="258"/>
        <v>6.0368372849999998</v>
      </c>
      <c r="L454" s="5">
        <f t="shared" si="259"/>
        <v>162.89117522570399</v>
      </c>
      <c r="M454" s="24">
        <f t="shared" si="260"/>
        <v>550.73578955825303</v>
      </c>
      <c r="N454" s="16">
        <f t="shared" si="261"/>
        <v>0.59210558885135101</v>
      </c>
      <c r="O454" s="17">
        <f t="shared" si="262"/>
        <v>0.896746934275784</v>
      </c>
    </row>
    <row r="455" ht="14.25">
      <c r="A455" s="13">
        <v>44.159999999999997</v>
      </c>
      <c r="B455" s="13">
        <v>9.6120999999999999</v>
      </c>
      <c r="C455" s="18">
        <v>90049</v>
      </c>
      <c r="G455" s="19">
        <f t="shared" si="254"/>
        <v>14.800000000000001</v>
      </c>
      <c r="H455" s="19">
        <f t="shared" si="255"/>
        <v>9.1999999999999993</v>
      </c>
      <c r="I455" s="5">
        <f t="shared" si="256"/>
        <v>983.34752000000003</v>
      </c>
      <c r="J455" s="5">
        <f t="shared" si="257"/>
        <v>8.7806325585000007</v>
      </c>
      <c r="K455" s="23">
        <f t="shared" si="258"/>
        <v>6.0193674415</v>
      </c>
      <c r="L455" s="5">
        <f t="shared" si="259"/>
        <v>163.36392977448</v>
      </c>
      <c r="M455" s="24">
        <f t="shared" si="260"/>
        <v>551.21715132777604</v>
      </c>
      <c r="N455" s="16">
        <f t="shared" si="261"/>
        <v>0.59328598368243302</v>
      </c>
      <c r="O455" s="17">
        <f t="shared" si="262"/>
        <v>0.89964500313301698</v>
      </c>
    </row>
    <row r="456" ht="14.25">
      <c r="A456" s="13">
        <v>44.259999999999998</v>
      </c>
      <c r="B456" s="13">
        <v>9.6324000000000005</v>
      </c>
      <c r="C456" s="18">
        <v>90402</v>
      </c>
      <c r="G456" s="19">
        <f t="shared" si="254"/>
        <v>14.800000000000001</v>
      </c>
      <c r="H456" s="19">
        <f t="shared" si="255"/>
        <v>9.1999999999999993</v>
      </c>
      <c r="I456" s="5">
        <f t="shared" si="256"/>
        <v>983.34752000000003</v>
      </c>
      <c r="J456" s="5">
        <f t="shared" si="257"/>
        <v>8.797673133</v>
      </c>
      <c r="K456" s="23">
        <f t="shared" si="258"/>
        <v>6.0023268669999998</v>
      </c>
      <c r="L456" s="5">
        <f t="shared" si="259"/>
        <v>163.82771911445101</v>
      </c>
      <c r="M456" s="24">
        <f t="shared" si="260"/>
        <v>551.81138142346094</v>
      </c>
      <c r="N456" s="16">
        <f t="shared" si="261"/>
        <v>0.59443737385135098</v>
      </c>
      <c r="O456" s="17">
        <f t="shared" si="262"/>
        <v>0.90247997555466197</v>
      </c>
    </row>
    <row r="457" ht="14.25">
      <c r="A457" s="13">
        <v>44.359999999999999</v>
      </c>
      <c r="B457" s="13">
        <v>9.6523000000000003</v>
      </c>
      <c r="C457" s="18">
        <v>90752</v>
      </c>
      <c r="G457" s="19">
        <f t="shared" si="254"/>
        <v>14.800000000000001</v>
      </c>
      <c r="H457" s="19">
        <f t="shared" si="255"/>
        <v>9.1999999999999993</v>
      </c>
      <c r="I457" s="5">
        <f t="shared" si="256"/>
        <v>983.34752000000003</v>
      </c>
      <c r="J457" s="5">
        <f t="shared" si="257"/>
        <v>8.8143414080000007</v>
      </c>
      <c r="K457" s="23">
        <f t="shared" si="258"/>
        <v>5.9856585920000001</v>
      </c>
      <c r="L457" s="5">
        <f t="shared" si="259"/>
        <v>164.28393047914099</v>
      </c>
      <c r="M457" s="24">
        <f t="shared" si="260"/>
        <v>552.40947629703101</v>
      </c>
      <c r="N457" s="16">
        <f t="shared" si="261"/>
        <v>0.59556360864864899</v>
      </c>
      <c r="O457" s="17">
        <f t="shared" si="262"/>
        <v>0.90526080737971804</v>
      </c>
    </row>
    <row r="458" ht="14.25">
      <c r="A458" s="13">
        <v>44.460000000000001</v>
      </c>
      <c r="B458" s="13">
        <v>9.6729000000000003</v>
      </c>
      <c r="C458" s="18">
        <v>91086</v>
      </c>
      <c r="G458" s="19">
        <f t="shared" si="254"/>
        <v>14.800000000000001</v>
      </c>
      <c r="H458" s="19">
        <f t="shared" si="255"/>
        <v>9.1999999999999993</v>
      </c>
      <c r="I458" s="5">
        <f t="shared" si="256"/>
        <v>983.34752000000003</v>
      </c>
      <c r="J458" s="5">
        <f t="shared" si="257"/>
        <v>8.8318574190000003</v>
      </c>
      <c r="K458" s="23">
        <f t="shared" si="258"/>
        <v>5.9681425810000004</v>
      </c>
      <c r="L458" s="5">
        <f t="shared" si="259"/>
        <v>164.76609039645899</v>
      </c>
      <c r="M458" s="24">
        <f t="shared" si="260"/>
        <v>552.82006012784404</v>
      </c>
      <c r="N458" s="16">
        <f t="shared" si="261"/>
        <v>0.59674712290540499</v>
      </c>
      <c r="O458" s="17">
        <f t="shared" si="262"/>
        <v>0.90819142723576296</v>
      </c>
    </row>
    <row r="459" ht="14.25">
      <c r="A459" s="13">
        <v>44.560000000000002</v>
      </c>
      <c r="B459" s="13">
        <v>9.6931999999999992</v>
      </c>
      <c r="C459" s="18">
        <v>91447</v>
      </c>
      <c r="G459" s="19">
        <f t="shared" si="254"/>
        <v>14.800000000000001</v>
      </c>
      <c r="H459" s="19">
        <f t="shared" si="255"/>
        <v>9.1999999999999993</v>
      </c>
      <c r="I459" s="5">
        <f t="shared" si="256"/>
        <v>983.34752000000003</v>
      </c>
      <c r="J459" s="5">
        <f t="shared" si="257"/>
        <v>8.8488241255000002</v>
      </c>
      <c r="K459" s="23">
        <f t="shared" si="258"/>
        <v>5.9511758744999996</v>
      </c>
      <c r="L459" s="5">
        <f t="shared" si="259"/>
        <v>165.235835864558</v>
      </c>
      <c r="M459" s="24">
        <f t="shared" si="260"/>
        <v>553.43321575204902</v>
      </c>
      <c r="N459" s="16">
        <f t="shared" si="261"/>
        <v>0.59789352199324297</v>
      </c>
      <c r="O459" s="17">
        <f t="shared" si="262"/>
        <v>0.91103835477158301</v>
      </c>
    </row>
    <row r="460" ht="14.25">
      <c r="A460" s="13">
        <v>44.659999999999997</v>
      </c>
      <c r="B460" s="13">
        <v>9.7134999999999998</v>
      </c>
      <c r="C460" s="18">
        <v>91747</v>
      </c>
      <c r="G460" s="19">
        <f t="shared" si="254"/>
        <v>14.800000000000001</v>
      </c>
      <c r="H460" s="19">
        <f t="shared" si="255"/>
        <v>9.1999999999999993</v>
      </c>
      <c r="I460" s="5">
        <f t="shared" si="256"/>
        <v>983.34752000000003</v>
      </c>
      <c r="J460" s="5">
        <f t="shared" si="257"/>
        <v>8.8663540755000003</v>
      </c>
      <c r="K460" s="23">
        <f t="shared" si="258"/>
        <v>5.9336459245000004</v>
      </c>
      <c r="L460" s="5">
        <f t="shared" si="259"/>
        <v>165.72399710265199</v>
      </c>
      <c r="M460" s="24">
        <f t="shared" si="260"/>
        <v>553.61324614425405</v>
      </c>
      <c r="N460" s="16">
        <f t="shared" si="261"/>
        <v>0.59907797807432395</v>
      </c>
      <c r="O460" s="17">
        <f t="shared" si="262"/>
        <v>0.91398832962339305</v>
      </c>
    </row>
    <row r="461" ht="14.25">
      <c r="A461" s="13">
        <v>44.759999999999998</v>
      </c>
      <c r="B461" s="13">
        <v>9.7349999999999994</v>
      </c>
      <c r="C461" s="18">
        <v>92129</v>
      </c>
      <c r="G461" s="19">
        <f t="shared" si="254"/>
        <v>14.800000000000001</v>
      </c>
      <c r="H461" s="19">
        <f t="shared" si="255"/>
        <v>9.1999999999999993</v>
      </c>
      <c r="I461" s="5">
        <f t="shared" si="256"/>
        <v>983.34752000000003</v>
      </c>
      <c r="J461" s="5">
        <f t="shared" si="257"/>
        <v>8.8843268784999996</v>
      </c>
      <c r="K461" s="23">
        <f t="shared" si="258"/>
        <v>5.9156731215000002</v>
      </c>
      <c r="L461" s="5">
        <f t="shared" si="259"/>
        <v>166.22749428566399</v>
      </c>
      <c r="M461" s="24">
        <f t="shared" si="260"/>
        <v>554.23442671688804</v>
      </c>
      <c r="N461" s="16">
        <f t="shared" si="261"/>
        <v>0.60029235665540503</v>
      </c>
      <c r="O461" s="17">
        <f t="shared" si="262"/>
        <v>0.91702189074418095</v>
      </c>
    </row>
    <row r="462" ht="14.25">
      <c r="A462" s="13">
        <v>44.859999999999999</v>
      </c>
      <c r="B462" s="13">
        <v>9.7556999999999992</v>
      </c>
      <c r="C462" s="18">
        <v>92463</v>
      </c>
      <c r="G462" s="19">
        <f t="shared" ref="G462:G525" si="263">$G$11</f>
        <v>14.800000000000001</v>
      </c>
      <c r="H462" s="19">
        <f t="shared" ref="H462:H525" si="264">$H$11</f>
        <v>9.1999999999999993</v>
      </c>
      <c r="I462" s="5">
        <f t="shared" si="256"/>
        <v>983.34752000000003</v>
      </c>
      <c r="J462" s="5">
        <f t="shared" si="257"/>
        <v>8.9019428895000008</v>
      </c>
      <c r="K462" s="23">
        <f t="shared" si="258"/>
        <v>5.8980571104999999</v>
      </c>
      <c r="L462" s="5">
        <f t="shared" si="259"/>
        <v>166.72397394209699</v>
      </c>
      <c r="M462" s="24">
        <f t="shared" si="260"/>
        <v>554.587308674111</v>
      </c>
      <c r="N462" s="16">
        <f t="shared" si="261"/>
        <v>0.60148262766891902</v>
      </c>
      <c r="O462" s="17">
        <f t="shared" si="262"/>
        <v>0.92000418739571999</v>
      </c>
    </row>
    <row r="463" ht="14.25">
      <c r="A463" s="13">
        <v>44.960000000000001</v>
      </c>
      <c r="B463" s="13">
        <v>9.7759</v>
      </c>
      <c r="C463" s="18">
        <v>92859</v>
      </c>
      <c r="G463" s="19">
        <f t="shared" si="263"/>
        <v>14.800000000000001</v>
      </c>
      <c r="H463" s="19">
        <f t="shared" si="264"/>
        <v>9.1999999999999993</v>
      </c>
      <c r="I463" s="5">
        <f t="shared" si="256"/>
        <v>983.34752000000003</v>
      </c>
      <c r="J463" s="5">
        <f t="shared" si="257"/>
        <v>8.9184864234999992</v>
      </c>
      <c r="K463" s="23">
        <f t="shared" si="258"/>
        <v>5.8815135764999997</v>
      </c>
      <c r="L463" s="5">
        <f t="shared" si="259"/>
        <v>167.19293549351499</v>
      </c>
      <c r="M463" s="24">
        <f t="shared" si="260"/>
        <v>555.40026093746997</v>
      </c>
      <c r="N463" s="16">
        <f t="shared" si="261"/>
        <v>0.60260043402026997</v>
      </c>
      <c r="O463" s="17">
        <f t="shared" si="262"/>
        <v>0.92281304101466499</v>
      </c>
    </row>
    <row r="464" ht="14.25">
      <c r="A464" s="13">
        <v>45.060000000000002</v>
      </c>
      <c r="B464" s="13">
        <v>9.7960999999999991</v>
      </c>
      <c r="C464" s="18">
        <v>93173</v>
      </c>
      <c r="G464" s="19">
        <f t="shared" si="263"/>
        <v>14.800000000000001</v>
      </c>
      <c r="H464" s="19">
        <f t="shared" si="264"/>
        <v>9.1999999999999993</v>
      </c>
      <c r="I464" s="5">
        <f t="shared" si="256"/>
        <v>983.34752000000003</v>
      </c>
      <c r="J464" s="5">
        <f t="shared" si="257"/>
        <v>8.9357871044999992</v>
      </c>
      <c r="K464" s="23">
        <f t="shared" si="258"/>
        <v>5.8642128954999997</v>
      </c>
      <c r="L464" s="5">
        <f t="shared" si="259"/>
        <v>167.686190375965</v>
      </c>
      <c r="M464" s="24">
        <f t="shared" si="260"/>
        <v>555.63907672480002</v>
      </c>
      <c r="N464" s="16">
        <f t="shared" si="261"/>
        <v>0.60376939895270298</v>
      </c>
      <c r="O464" s="17">
        <f t="shared" si="262"/>
        <v>0.92575891133656196</v>
      </c>
    </row>
    <row r="465" ht="14.25">
      <c r="A465" s="13">
        <v>45.159999999999997</v>
      </c>
      <c r="B465" s="13">
        <v>9.8164999999999996</v>
      </c>
      <c r="C465" s="18">
        <v>93497</v>
      </c>
      <c r="G465" s="19">
        <f t="shared" si="263"/>
        <v>14.800000000000001</v>
      </c>
      <c r="H465" s="19">
        <f t="shared" si="264"/>
        <v>9.1999999999999993</v>
      </c>
      <c r="I465" s="5">
        <f t="shared" si="256"/>
        <v>983.34752000000003</v>
      </c>
      <c r="J465" s="5">
        <f t="shared" si="257"/>
        <v>8.9531954505000009</v>
      </c>
      <c r="K465" s="23">
        <f t="shared" si="258"/>
        <v>5.8468045494999998</v>
      </c>
      <c r="L465" s="5">
        <f t="shared" si="259"/>
        <v>168.18546125064</v>
      </c>
      <c r="M465" s="24">
        <f t="shared" si="260"/>
        <v>555.91606613763702</v>
      </c>
      <c r="N465" s="16">
        <f t="shared" si="261"/>
        <v>0.60494563854729699</v>
      </c>
      <c r="O465" s="17">
        <f t="shared" si="262"/>
        <v>0.92873189961942604</v>
      </c>
    </row>
    <row r="466" ht="14.25">
      <c r="A466" s="13">
        <v>45.259999999999998</v>
      </c>
      <c r="B466" s="13">
        <v>9.8367000000000004</v>
      </c>
      <c r="C466" s="18">
        <v>93900</v>
      </c>
      <c r="G466" s="19">
        <f t="shared" si="263"/>
        <v>14.800000000000001</v>
      </c>
      <c r="H466" s="19">
        <f t="shared" si="264"/>
        <v>9.1999999999999993</v>
      </c>
      <c r="I466" s="5">
        <f t="shared" si="256"/>
        <v>983.34752000000003</v>
      </c>
      <c r="J466" s="5">
        <f t="shared" si="257"/>
        <v>8.96967435</v>
      </c>
      <c r="K466" s="23">
        <f t="shared" si="258"/>
        <v>5.8303256499999998</v>
      </c>
      <c r="L466" s="5">
        <f t="shared" si="259"/>
        <v>168.66082257343501</v>
      </c>
      <c r="M466" s="24">
        <f t="shared" si="260"/>
        <v>556.73865790092202</v>
      </c>
      <c r="N466" s="16">
        <f t="shared" si="261"/>
        <v>0.60605907770270295</v>
      </c>
      <c r="O466" s="17">
        <f t="shared" si="262"/>
        <v>0.93155432433471497</v>
      </c>
    </row>
    <row r="467" ht="14.25">
      <c r="A467" s="13">
        <v>45.359999999999999</v>
      </c>
      <c r="B467" s="13">
        <v>9.8568999999999996</v>
      </c>
      <c r="C467" s="18">
        <v>94268</v>
      </c>
      <c r="G467" s="19">
        <f t="shared" si="263"/>
        <v>14.800000000000001</v>
      </c>
      <c r="H467" s="19">
        <f t="shared" si="264"/>
        <v>9.1999999999999993</v>
      </c>
      <c r="I467" s="5">
        <f t="shared" si="256"/>
        <v>983.34752000000003</v>
      </c>
      <c r="J467" s="5">
        <f t="shared" si="257"/>
        <v>8.9864764220000009</v>
      </c>
      <c r="K467" s="23">
        <f t="shared" si="258"/>
        <v>5.8135235779999999</v>
      </c>
      <c r="L467" s="5">
        <f t="shared" si="259"/>
        <v>169.14828103927599</v>
      </c>
      <c r="M467" s="24">
        <f t="shared" si="260"/>
        <v>557.30983147331699</v>
      </c>
      <c r="N467" s="16">
        <f t="shared" si="261"/>
        <v>0.60719435283783796</v>
      </c>
      <c r="O467" s="17">
        <f t="shared" si="262"/>
        <v>0.93444032591942106</v>
      </c>
    </row>
    <row r="468" ht="14.25">
      <c r="A468" s="13">
        <v>45.460000000000001</v>
      </c>
      <c r="B468" s="13">
        <v>9.8773999999999997</v>
      </c>
      <c r="C468" s="18">
        <v>94614</v>
      </c>
      <c r="G468" s="19">
        <f t="shared" si="263"/>
        <v>14.800000000000001</v>
      </c>
      <c r="H468" s="19">
        <f t="shared" si="264"/>
        <v>9.1999999999999993</v>
      </c>
      <c r="I468" s="5">
        <f t="shared" si="256"/>
        <v>983.34752000000003</v>
      </c>
      <c r="J468" s="5">
        <f t="shared" si="257"/>
        <v>9.0037816310000007</v>
      </c>
      <c r="K468" s="23">
        <f t="shared" si="258"/>
        <v>5.796218369</v>
      </c>
      <c r="L468" s="5">
        <f t="shared" si="259"/>
        <v>169.653290714382</v>
      </c>
      <c r="M468" s="24">
        <f t="shared" si="260"/>
        <v>557.69033186209299</v>
      </c>
      <c r="N468" s="16">
        <f t="shared" si="261"/>
        <v>0.608363623716216</v>
      </c>
      <c r="O468" s="17">
        <f t="shared" si="262"/>
        <v>0.937421481210445</v>
      </c>
    </row>
    <row r="469" ht="14.25">
      <c r="A469" s="13">
        <v>45.560000000000002</v>
      </c>
      <c r="B469" s="13">
        <v>9.8987999999999996</v>
      </c>
      <c r="C469" s="18">
        <v>95001</v>
      </c>
      <c r="G469" s="19">
        <f t="shared" si="263"/>
        <v>14.800000000000001</v>
      </c>
      <c r="H469" s="19">
        <f t="shared" si="264"/>
        <v>9.1999999999999993</v>
      </c>
      <c r="I469" s="5">
        <f t="shared" si="256"/>
        <v>983.34752000000003</v>
      </c>
      <c r="J469" s="5">
        <f t="shared" si="257"/>
        <v>9.0216082664999995</v>
      </c>
      <c r="K469" s="23">
        <f t="shared" si="258"/>
        <v>5.7783917335000003</v>
      </c>
      <c r="L469" s="5">
        <f t="shared" si="259"/>
        <v>170.17667983620399</v>
      </c>
      <c r="M469" s="24">
        <f t="shared" si="260"/>
        <v>558.24922716460799</v>
      </c>
      <c r="N469" s="16">
        <f t="shared" si="261"/>
        <v>0.60956812611486499</v>
      </c>
      <c r="O469" s="17">
        <f t="shared" si="262"/>
        <v>0.94050178360291403</v>
      </c>
    </row>
    <row r="470" ht="14.25">
      <c r="A470" s="13">
        <v>45.659999999999997</v>
      </c>
      <c r="B470" s="13">
        <v>9.9193999999999996</v>
      </c>
      <c r="C470" s="18">
        <v>95350</v>
      </c>
      <c r="G470" s="19">
        <f t="shared" si="263"/>
        <v>14.800000000000001</v>
      </c>
      <c r="H470" s="19">
        <f t="shared" si="264"/>
        <v>9.1999999999999993</v>
      </c>
      <c r="I470" s="5">
        <f t="shared" si="256"/>
        <v>983.34752000000003</v>
      </c>
      <c r="J470" s="5">
        <f t="shared" si="257"/>
        <v>9.0389857750000004</v>
      </c>
      <c r="K470" s="23">
        <f t="shared" si="258"/>
        <v>5.7610142250000003</v>
      </c>
      <c r="L470" s="5">
        <f t="shared" si="259"/>
        <v>170.69000033583501</v>
      </c>
      <c r="M470" s="24">
        <f t="shared" si="260"/>
        <v>558.61503200185996</v>
      </c>
      <c r="N470" s="16">
        <f t="shared" si="261"/>
        <v>0.61074228209459502</v>
      </c>
      <c r="O470" s="17">
        <f t="shared" si="262"/>
        <v>0.94351364083349498</v>
      </c>
    </row>
    <row r="471" ht="14.25">
      <c r="A471" s="13">
        <v>45.759999999999998</v>
      </c>
      <c r="B471" s="13">
        <v>9.9396000000000004</v>
      </c>
      <c r="C471" s="18">
        <v>95732</v>
      </c>
      <c r="G471" s="19">
        <f t="shared" si="263"/>
        <v>14.800000000000001</v>
      </c>
      <c r="H471" s="19">
        <f t="shared" si="264"/>
        <v>9.1999999999999993</v>
      </c>
      <c r="I471" s="5">
        <f t="shared" si="256"/>
        <v>983.34752000000003</v>
      </c>
      <c r="J471" s="5">
        <f t="shared" si="257"/>
        <v>9.0556585779999992</v>
      </c>
      <c r="K471" s="23">
        <f t="shared" si="258"/>
        <v>5.7443414219999998</v>
      </c>
      <c r="L471" s="5">
        <f t="shared" si="259"/>
        <v>171.18542366474301</v>
      </c>
      <c r="M471" s="24">
        <f t="shared" si="260"/>
        <v>559.22985702033805</v>
      </c>
      <c r="N471" s="16">
        <f t="shared" si="261"/>
        <v>0.61186882283783794</v>
      </c>
      <c r="O471" s="17">
        <f t="shared" si="262"/>
        <v>0.94641191102738798</v>
      </c>
    </row>
    <row r="472" ht="14.25">
      <c r="A472" s="13">
        <v>45.859999999999999</v>
      </c>
      <c r="B472" s="13">
        <v>9.9594000000000005</v>
      </c>
      <c r="C472" s="18">
        <v>96053</v>
      </c>
      <c r="G472" s="19">
        <f t="shared" si="263"/>
        <v>14.800000000000001</v>
      </c>
      <c r="H472" s="19">
        <f t="shared" si="264"/>
        <v>9.1999999999999993</v>
      </c>
      <c r="I472" s="5">
        <f t="shared" si="256"/>
        <v>983.34752000000003</v>
      </c>
      <c r="J472" s="5">
        <f t="shared" si="257"/>
        <v>9.0724946245000009</v>
      </c>
      <c r="K472" s="23">
        <f t="shared" si="258"/>
        <v>5.7275053754999998</v>
      </c>
      <c r="L472" s="5">
        <f t="shared" si="259"/>
        <v>171.68862454610201</v>
      </c>
      <c r="M472" s="24">
        <f t="shared" si="260"/>
        <v>559.46047825788105</v>
      </c>
      <c r="N472" s="16">
        <f t="shared" si="261"/>
        <v>0.61300639354729702</v>
      </c>
      <c r="O472" s="17">
        <f t="shared" si="262"/>
        <v>0.94934710688287505</v>
      </c>
    </row>
    <row r="473" ht="14.25">
      <c r="A473" s="13">
        <v>45.960000000000001</v>
      </c>
      <c r="B473" s="13">
        <v>9.9801000000000002</v>
      </c>
      <c r="C473" s="18">
        <v>96474</v>
      </c>
      <c r="G473" s="19">
        <f t="shared" si="263"/>
        <v>14.800000000000001</v>
      </c>
      <c r="H473" s="19">
        <f t="shared" si="264"/>
        <v>9.1999999999999993</v>
      </c>
      <c r="I473" s="5">
        <f t="shared" si="256"/>
        <v>983.34752000000003</v>
      </c>
      <c r="J473" s="5">
        <f t="shared" si="257"/>
        <v>9.0893073209999997</v>
      </c>
      <c r="K473" s="23">
        <f t="shared" si="258"/>
        <v>5.7106926790000001</v>
      </c>
      <c r="L473" s="5">
        <f t="shared" si="259"/>
        <v>172.19408840123299</v>
      </c>
      <c r="M473" s="24">
        <f t="shared" si="260"/>
        <v>560.26313618388599</v>
      </c>
      <c r="N473" s="16">
        <f t="shared" si="261"/>
        <v>0.61414238655405395</v>
      </c>
      <c r="O473" s="17">
        <f t="shared" si="262"/>
        <v>0.95228685465223495</v>
      </c>
    </row>
    <row r="474" ht="14.25">
      <c r="A474" s="13">
        <v>46.060000000000002</v>
      </c>
      <c r="B474" s="13">
        <v>10.000299999999999</v>
      </c>
      <c r="C474" s="18">
        <v>96837</v>
      </c>
      <c r="G474" s="19">
        <f t="shared" si="263"/>
        <v>14.800000000000001</v>
      </c>
      <c r="H474" s="19">
        <f t="shared" si="264"/>
        <v>9.1999999999999993</v>
      </c>
      <c r="I474" s="5">
        <f t="shared" si="256"/>
        <v>983.34752000000003</v>
      </c>
      <c r="J474" s="5">
        <f t="shared" si="257"/>
        <v>9.1061555604999995</v>
      </c>
      <c r="K474" s="23">
        <f t="shared" si="258"/>
        <v>5.6938444395000003</v>
      </c>
      <c r="L474" s="5">
        <f t="shared" si="259"/>
        <v>172.703615360161</v>
      </c>
      <c r="M474" s="24">
        <f t="shared" si="260"/>
        <v>560.71206035874502</v>
      </c>
      <c r="N474" s="16">
        <f t="shared" si="261"/>
        <v>0.61528078111486495</v>
      </c>
      <c r="O474" s="17">
        <f t="shared" si="262"/>
        <v>0.95524151236118504</v>
      </c>
    </row>
    <row r="475" ht="14.25">
      <c r="A475" s="13">
        <v>46.159999999999997</v>
      </c>
      <c r="B475" s="13">
        <v>10.020899999999999</v>
      </c>
      <c r="C475" s="18">
        <v>97214</v>
      </c>
      <c r="G475" s="19">
        <f t="shared" si="263"/>
        <v>14.800000000000001</v>
      </c>
      <c r="H475" s="19">
        <f t="shared" si="264"/>
        <v>9.1999999999999993</v>
      </c>
      <c r="I475" s="5">
        <f t="shared" si="256"/>
        <v>983.34752000000003</v>
      </c>
      <c r="J475" s="5">
        <f t="shared" si="257"/>
        <v>9.1232745309999999</v>
      </c>
      <c r="K475" s="23">
        <f t="shared" si="258"/>
        <v>5.676725469</v>
      </c>
      <c r="L475" s="5">
        <f t="shared" si="259"/>
        <v>173.224427598262</v>
      </c>
      <c r="M475" s="24">
        <f t="shared" si="260"/>
        <v>561.20260489736802</v>
      </c>
      <c r="N475" s="16">
        <f t="shared" si="261"/>
        <v>0.61643746831081103</v>
      </c>
      <c r="O475" s="17">
        <f t="shared" si="262"/>
        <v>0.95825261621476598</v>
      </c>
    </row>
    <row r="476" ht="14.25">
      <c r="A476" s="13">
        <v>46.259999999999998</v>
      </c>
      <c r="B476" s="13">
        <v>10.041600000000001</v>
      </c>
      <c r="C476" s="18">
        <v>97636</v>
      </c>
      <c r="G476" s="19">
        <f t="shared" si="263"/>
        <v>14.800000000000001</v>
      </c>
      <c r="H476" s="19">
        <f t="shared" si="264"/>
        <v>9.1999999999999993</v>
      </c>
      <c r="I476" s="5">
        <f t="shared" si="256"/>
        <v>983.34752000000003</v>
      </c>
      <c r="J476" s="5">
        <f t="shared" si="257"/>
        <v>9.1400779940000003</v>
      </c>
      <c r="K476" s="23">
        <f t="shared" si="258"/>
        <v>5.6599220060000004</v>
      </c>
      <c r="L476" s="5">
        <f t="shared" si="259"/>
        <v>173.73870504886199</v>
      </c>
      <c r="M476" s="24">
        <f t="shared" si="260"/>
        <v>561.97034490697297</v>
      </c>
      <c r="N476" s="16">
        <f t="shared" si="261"/>
        <v>0.61757283743243196</v>
      </c>
      <c r="O476" s="17">
        <f t="shared" si="262"/>
        <v>0.96121706850857802</v>
      </c>
    </row>
    <row r="477" ht="14.25">
      <c r="A477" s="13">
        <v>46.359999999999999</v>
      </c>
      <c r="B477" s="13">
        <v>10.063000000000001</v>
      </c>
      <c r="C477" s="18">
        <v>97954</v>
      </c>
      <c r="G477" s="19">
        <f t="shared" si="263"/>
        <v>14.800000000000001</v>
      </c>
      <c r="H477" s="19">
        <f t="shared" si="264"/>
        <v>9.1999999999999993</v>
      </c>
      <c r="I477" s="5">
        <f t="shared" si="256"/>
        <v>983.34752000000003</v>
      </c>
      <c r="J477" s="5">
        <f t="shared" si="257"/>
        <v>9.1585417410000005</v>
      </c>
      <c r="K477" s="23">
        <f t="shared" si="258"/>
        <v>5.6414582590000002</v>
      </c>
      <c r="L477" s="5">
        <f t="shared" si="259"/>
        <v>174.30732885973799</v>
      </c>
      <c r="M477" s="24">
        <f t="shared" si="260"/>
        <v>561.96145417856599</v>
      </c>
      <c r="N477" s="16">
        <f t="shared" si="261"/>
        <v>0.61882038790540494</v>
      </c>
      <c r="O477" s="17">
        <f t="shared" si="262"/>
        <v>0.96448459211980497</v>
      </c>
    </row>
    <row r="478" ht="14.25">
      <c r="A478" s="13">
        <v>46.460000000000001</v>
      </c>
      <c r="B478" s="13">
        <v>10.0838</v>
      </c>
      <c r="C478" s="18">
        <v>98364</v>
      </c>
      <c r="G478" s="19">
        <f t="shared" si="263"/>
        <v>14.800000000000001</v>
      </c>
      <c r="H478" s="19">
        <f t="shared" si="264"/>
        <v>9.1999999999999993</v>
      </c>
      <c r="I478" s="5">
        <f t="shared" si="256"/>
        <v>983.34752000000003</v>
      </c>
      <c r="J478" s="5">
        <f t="shared" si="257"/>
        <v>9.1755560060000008</v>
      </c>
      <c r="K478" s="23">
        <f t="shared" si="258"/>
        <v>5.6244439939999999</v>
      </c>
      <c r="L478" s="5">
        <f t="shared" si="259"/>
        <v>174.83461850611499</v>
      </c>
      <c r="M478" s="24">
        <f t="shared" si="260"/>
        <v>562.61168892337901</v>
      </c>
      <c r="N478" s="16">
        <f t="shared" si="261"/>
        <v>0.61997000040540495</v>
      </c>
      <c r="O478" s="17">
        <f t="shared" si="262"/>
        <v>0.96750508307623595</v>
      </c>
    </row>
    <row r="479" ht="14.25">
      <c r="A479" s="13">
        <v>46.560000000000002</v>
      </c>
      <c r="B479" s="13">
        <v>10.1045</v>
      </c>
      <c r="C479" s="18">
        <v>98776</v>
      </c>
      <c r="G479" s="19">
        <f t="shared" si="263"/>
        <v>14.800000000000001</v>
      </c>
      <c r="H479" s="19">
        <f t="shared" si="264"/>
        <v>9.1999999999999993</v>
      </c>
      <c r="I479" s="5">
        <f t="shared" si="256"/>
        <v>983.34752000000003</v>
      </c>
      <c r="J479" s="5">
        <f t="shared" si="257"/>
        <v>9.1924518039999992</v>
      </c>
      <c r="K479" s="23">
        <f t="shared" si="258"/>
        <v>5.6075481959999998</v>
      </c>
      <c r="L479" s="5">
        <f t="shared" si="259"/>
        <v>175.361403171077</v>
      </c>
      <c r="M479" s="24">
        <f t="shared" si="260"/>
        <v>563.27104034196998</v>
      </c>
      <c r="N479" s="16">
        <f t="shared" si="261"/>
        <v>0.62111160837837798</v>
      </c>
      <c r="O479" s="17">
        <f t="shared" si="262"/>
        <v>0.97051359847725804</v>
      </c>
    </row>
    <row r="480" ht="14.25">
      <c r="A480" s="13">
        <v>46.659999999999997</v>
      </c>
      <c r="B480" s="13">
        <v>10.1251</v>
      </c>
      <c r="C480" s="18">
        <v>99178</v>
      </c>
      <c r="G480" s="19">
        <f t="shared" si="263"/>
        <v>14.800000000000001</v>
      </c>
      <c r="H480" s="19">
        <f t="shared" si="264"/>
        <v>9.1999999999999993</v>
      </c>
      <c r="I480" s="5">
        <f t="shared" si="256"/>
        <v>983.34752000000003</v>
      </c>
      <c r="J480" s="5">
        <f t="shared" si="257"/>
        <v>9.2093399369999993</v>
      </c>
      <c r="K480" s="23">
        <f t="shared" si="258"/>
        <v>5.5906600629999996</v>
      </c>
      <c r="L480" s="5">
        <f t="shared" si="259"/>
        <v>175.89113072854701</v>
      </c>
      <c r="M480" s="24">
        <f t="shared" si="260"/>
        <v>563.86015365983098</v>
      </c>
      <c r="N480" s="16">
        <f t="shared" si="261"/>
        <v>0.622252698445946</v>
      </c>
      <c r="O480" s="17">
        <f t="shared" si="262"/>
        <v>0.97352982132520904</v>
      </c>
    </row>
    <row r="481" ht="14.25">
      <c r="A481" s="13">
        <v>46.759999999999998</v>
      </c>
      <c r="B481" s="13">
        <v>10.145799999999999</v>
      </c>
      <c r="C481" s="18">
        <v>99616</v>
      </c>
      <c r="G481" s="19">
        <f t="shared" si="263"/>
        <v>14.800000000000001</v>
      </c>
      <c r="H481" s="19">
        <f t="shared" si="264"/>
        <v>9.1999999999999993</v>
      </c>
      <c r="I481" s="5">
        <f t="shared" si="256"/>
        <v>983.34752000000003</v>
      </c>
      <c r="J481" s="5">
        <f t="shared" si="257"/>
        <v>9.2259956639999992</v>
      </c>
      <c r="K481" s="23">
        <f t="shared" si="258"/>
        <v>5.5740043359999998</v>
      </c>
      <c r="L481" s="5">
        <f t="shared" si="259"/>
        <v>176.41671242503301</v>
      </c>
      <c r="M481" s="24">
        <f t="shared" si="260"/>
        <v>564.66305618483295</v>
      </c>
      <c r="N481" s="16">
        <f t="shared" si="261"/>
        <v>0.62337808540540496</v>
      </c>
      <c r="O481" s="17">
        <f t="shared" si="262"/>
        <v>0.97651347381323494</v>
      </c>
    </row>
    <row r="482" ht="14.25">
      <c r="A482" s="13">
        <v>46.859999999999999</v>
      </c>
      <c r="B482" s="13">
        <v>10.166399999999999</v>
      </c>
      <c r="C482" s="18">
        <v>100008</v>
      </c>
      <c r="G482" s="19">
        <f t="shared" si="263"/>
        <v>14.800000000000001</v>
      </c>
      <c r="H482" s="19">
        <f t="shared" si="264"/>
        <v>9.1999999999999993</v>
      </c>
      <c r="I482" s="5">
        <f t="shared" si="256"/>
        <v>983.34752000000003</v>
      </c>
      <c r="J482" s="5">
        <f t="shared" si="257"/>
        <v>9.2429761320000008</v>
      </c>
      <c r="K482" s="23">
        <f t="shared" si="258"/>
        <v>5.5570238679999999</v>
      </c>
      <c r="L482" s="5">
        <f t="shared" si="259"/>
        <v>176.95578485141701</v>
      </c>
      <c r="M482" s="24">
        <f t="shared" si="260"/>
        <v>565.15812740438298</v>
      </c>
      <c r="N482" s="16">
        <f t="shared" si="261"/>
        <v>0.62452541432432396</v>
      </c>
      <c r="O482" s="17">
        <f t="shared" si="262"/>
        <v>0.97956449135824097</v>
      </c>
    </row>
    <row r="483" ht="14.25">
      <c r="A483" s="13">
        <v>46.960000000000001</v>
      </c>
      <c r="B483" s="13">
        <v>10.187099999999999</v>
      </c>
      <c r="C483" s="18">
        <v>100385</v>
      </c>
      <c r="G483" s="19">
        <f t="shared" si="263"/>
        <v>14.800000000000001</v>
      </c>
      <c r="H483" s="19">
        <f t="shared" si="264"/>
        <v>9.1999999999999993</v>
      </c>
      <c r="I483" s="5">
        <f t="shared" si="256"/>
        <v>983.34752000000003</v>
      </c>
      <c r="J483" s="5">
        <f t="shared" si="257"/>
        <v>9.2601951025000009</v>
      </c>
      <c r="K483" s="23">
        <f t="shared" si="258"/>
        <v>5.5398048974999998</v>
      </c>
      <c r="L483" s="5">
        <f t="shared" si="259"/>
        <v>177.505803578708</v>
      </c>
      <c r="M483" s="24">
        <f t="shared" si="260"/>
        <v>565.53080505611899</v>
      </c>
      <c r="N483" s="16">
        <f t="shared" si="261"/>
        <v>0.62568885827702703</v>
      </c>
      <c r="O483" s="17">
        <f t="shared" si="262"/>
        <v>0.98266789768877305</v>
      </c>
    </row>
    <row r="484" ht="14.25">
      <c r="A484" s="13">
        <v>47.060000000000002</v>
      </c>
      <c r="B484" s="13">
        <v>10.207800000000001</v>
      </c>
      <c r="C484" s="18">
        <v>100801</v>
      </c>
      <c r="G484" s="19">
        <f t="shared" si="263"/>
        <v>14.800000000000001</v>
      </c>
      <c r="H484" s="19">
        <f t="shared" si="264"/>
        <v>9.1999999999999993</v>
      </c>
      <c r="I484" s="5">
        <f t="shared" ref="I484:I547" si="265">(3.14*POWER(H484,2)*0.25*G484)</f>
        <v>983.34752000000003</v>
      </c>
      <c r="J484" s="5">
        <f t="shared" ref="J484:J547" si="266">B484-C484/(2*10^5/1.8467)</f>
        <v>9.2770539665000005</v>
      </c>
      <c r="K484" s="23">
        <f t="shared" ref="K484:K547" si="267">G484-J484</f>
        <v>5.5229460335000002</v>
      </c>
      <c r="L484" s="5">
        <f t="shared" ref="L484:L547" si="268">I484/K484</f>
        <v>178.047642333531</v>
      </c>
      <c r="M484" s="24">
        <f t="shared" ref="M484:M547" si="269">C484/L484</f>
        <v>566.14622175773002</v>
      </c>
      <c r="N484" s="16">
        <f t="shared" ref="N484:N547" si="270">J484/G484</f>
        <v>0.62682797070945995</v>
      </c>
      <c r="O484" s="17">
        <f t="shared" ref="O484:O547" si="271">LN(L484/(3.14*H484^2/4))</f>
        <v>0.98571576112816195</v>
      </c>
    </row>
    <row r="485" ht="14.25">
      <c r="A485" s="13">
        <v>47.159999999999997</v>
      </c>
      <c r="B485" s="13">
        <v>10.2294</v>
      </c>
      <c r="C485" s="18">
        <v>101149</v>
      </c>
      <c r="G485" s="19">
        <f t="shared" si="263"/>
        <v>14.800000000000001</v>
      </c>
      <c r="H485" s="19">
        <f t="shared" si="264"/>
        <v>9.1999999999999993</v>
      </c>
      <c r="I485" s="5">
        <f t="shared" si="265"/>
        <v>983.34752000000003</v>
      </c>
      <c r="J485" s="5">
        <f t="shared" si="266"/>
        <v>9.2954407084999993</v>
      </c>
      <c r="K485" s="23">
        <f t="shared" si="267"/>
        <v>5.5045592914999997</v>
      </c>
      <c r="L485" s="5">
        <f t="shared" si="268"/>
        <v>178.64237042890201</v>
      </c>
      <c r="M485" s="24">
        <f t="shared" si="269"/>
        <v>566.20945947566304</v>
      </c>
      <c r="N485" s="16">
        <f t="shared" si="270"/>
        <v>0.62807031814189196</v>
      </c>
      <c r="O485" s="17">
        <f t="shared" si="271"/>
        <v>0.98905046984004497</v>
      </c>
    </row>
    <row r="486" ht="14.25">
      <c r="A486" s="13">
        <v>47.259999999999998</v>
      </c>
      <c r="B486" s="13">
        <v>10.2498</v>
      </c>
      <c r="C486" s="18">
        <v>101567</v>
      </c>
      <c r="G486" s="19">
        <f t="shared" si="263"/>
        <v>14.800000000000001</v>
      </c>
      <c r="H486" s="19">
        <f t="shared" si="264"/>
        <v>9.1999999999999993</v>
      </c>
      <c r="I486" s="5">
        <f t="shared" si="265"/>
        <v>983.34752000000003</v>
      </c>
      <c r="J486" s="5">
        <f t="shared" si="266"/>
        <v>9.3119811054999992</v>
      </c>
      <c r="K486" s="23">
        <f t="shared" si="267"/>
        <v>5.4880188944999997</v>
      </c>
      <c r="L486" s="5">
        <f t="shared" si="268"/>
        <v>179.18078251980799</v>
      </c>
      <c r="M486" s="24">
        <f t="shared" si="269"/>
        <v>566.84092217742295</v>
      </c>
      <c r="N486" s="16">
        <f t="shared" si="270"/>
        <v>0.62918791253378403</v>
      </c>
      <c r="O486" s="17">
        <f t="shared" si="271"/>
        <v>0.99205984747704801</v>
      </c>
    </row>
    <row r="487" ht="14.25">
      <c r="A487" s="13">
        <v>47.359999999999999</v>
      </c>
      <c r="B487" s="13">
        <v>10.2705</v>
      </c>
      <c r="C487" s="18">
        <v>101960</v>
      </c>
      <c r="G487" s="19">
        <f t="shared" si="263"/>
        <v>14.800000000000001</v>
      </c>
      <c r="H487" s="19">
        <f t="shared" si="264"/>
        <v>9.1999999999999993</v>
      </c>
      <c r="I487" s="5">
        <f t="shared" si="265"/>
        <v>983.34752000000003</v>
      </c>
      <c r="J487" s="5">
        <f t="shared" si="266"/>
        <v>9.3290523400000005</v>
      </c>
      <c r="K487" s="23">
        <f t="shared" si="267"/>
        <v>5.4709476600000002</v>
      </c>
      <c r="L487" s="5">
        <f t="shared" si="268"/>
        <v>179.73988806173301</v>
      </c>
      <c r="M487" s="24">
        <f t="shared" si="269"/>
        <v>567.26417880588099</v>
      </c>
      <c r="N487" s="16">
        <f t="shared" si="270"/>
        <v>0.63034137432432402</v>
      </c>
      <c r="O487" s="17">
        <f t="shared" si="271"/>
        <v>0.99517533254094204</v>
      </c>
    </row>
    <row r="488" ht="14.25">
      <c r="A488" s="13">
        <v>47.460000000000001</v>
      </c>
      <c r="B488" s="13">
        <v>10.2912</v>
      </c>
      <c r="C488" s="18">
        <v>102372</v>
      </c>
      <c r="G488" s="19">
        <f t="shared" si="263"/>
        <v>14.800000000000001</v>
      </c>
      <c r="H488" s="19">
        <f t="shared" si="264"/>
        <v>9.1999999999999993</v>
      </c>
      <c r="I488" s="5">
        <f t="shared" si="265"/>
        <v>983.34752000000003</v>
      </c>
      <c r="J488" s="5">
        <f t="shared" si="266"/>
        <v>9.3459481380000007</v>
      </c>
      <c r="K488" s="23">
        <f t="shared" si="267"/>
        <v>5.454051862</v>
      </c>
      <c r="L488" s="5">
        <f t="shared" si="268"/>
        <v>180.29669406909599</v>
      </c>
      <c r="M488" s="24">
        <f t="shared" si="269"/>
        <v>567.79743260720704</v>
      </c>
      <c r="N488" s="16">
        <f t="shared" si="270"/>
        <v>0.63148298229729705</v>
      </c>
      <c r="O488" s="17">
        <f t="shared" si="271"/>
        <v>0.998268387407651</v>
      </c>
    </row>
    <row r="489" ht="14.25">
      <c r="A489" s="13">
        <v>47.560000000000002</v>
      </c>
      <c r="B489" s="13">
        <v>10.3119</v>
      </c>
      <c r="C489" s="18">
        <v>102789</v>
      </c>
      <c r="G489" s="19">
        <f t="shared" si="263"/>
        <v>14.800000000000001</v>
      </c>
      <c r="H489" s="19">
        <f t="shared" si="264"/>
        <v>9.1999999999999993</v>
      </c>
      <c r="I489" s="5">
        <f t="shared" si="265"/>
        <v>983.34752000000003</v>
      </c>
      <c r="J489" s="5">
        <f t="shared" si="266"/>
        <v>9.3627977685000001</v>
      </c>
      <c r="K489" s="23">
        <f t="shared" si="267"/>
        <v>5.4372022314999997</v>
      </c>
      <c r="L489" s="5">
        <f t="shared" si="268"/>
        <v>180.85542492847799</v>
      </c>
      <c r="M489" s="24">
        <f t="shared" si="269"/>
        <v>568.34900053813499</v>
      </c>
      <c r="N489" s="16">
        <f t="shared" si="270"/>
        <v>0.63262147084459497</v>
      </c>
      <c r="O489" s="17">
        <f t="shared" si="271"/>
        <v>1.0013625478777499</v>
      </c>
    </row>
    <row r="490" ht="14.25">
      <c r="A490" s="13">
        <v>47.659999999999997</v>
      </c>
      <c r="B490" s="13">
        <v>10.332700000000001</v>
      </c>
      <c r="C490" s="18">
        <v>103268</v>
      </c>
      <c r="G490" s="19">
        <f t="shared" si="263"/>
        <v>14.800000000000001</v>
      </c>
      <c r="H490" s="19">
        <f t="shared" si="264"/>
        <v>9.1999999999999993</v>
      </c>
      <c r="I490" s="5">
        <f t="shared" si="265"/>
        <v>983.34752000000003</v>
      </c>
      <c r="J490" s="5">
        <f t="shared" si="266"/>
        <v>9.3791749220000007</v>
      </c>
      <c r="K490" s="23">
        <f t="shared" si="267"/>
        <v>5.420825078</v>
      </c>
      <c r="L490" s="5">
        <f t="shared" si="268"/>
        <v>181.401817223515</v>
      </c>
      <c r="M490" s="24">
        <f t="shared" si="269"/>
        <v>569.27764881626399</v>
      </c>
      <c r="N490" s="16">
        <f t="shared" si="270"/>
        <v>0.63372803527027</v>
      </c>
      <c r="O490" s="17">
        <f t="shared" si="271"/>
        <v>1.0043791484908</v>
      </c>
    </row>
    <row r="491" ht="14.25">
      <c r="A491" s="13">
        <v>47.759999999999998</v>
      </c>
      <c r="B491" s="13">
        <v>10.353300000000001</v>
      </c>
      <c r="C491" s="18">
        <v>103603</v>
      </c>
      <c r="G491" s="19">
        <f t="shared" si="263"/>
        <v>14.800000000000001</v>
      </c>
      <c r="H491" s="19">
        <f t="shared" si="264"/>
        <v>9.1999999999999993</v>
      </c>
      <c r="I491" s="5">
        <f t="shared" si="265"/>
        <v>983.34752000000003</v>
      </c>
      <c r="J491" s="5">
        <f t="shared" si="266"/>
        <v>9.3966816995000002</v>
      </c>
      <c r="K491" s="23">
        <f t="shared" si="267"/>
        <v>5.4033183004999996</v>
      </c>
      <c r="L491" s="5">
        <f t="shared" si="268"/>
        <v>181.98955999112701</v>
      </c>
      <c r="M491" s="24">
        <f t="shared" si="269"/>
        <v>569.279908171937</v>
      </c>
      <c r="N491" s="16">
        <f t="shared" si="270"/>
        <v>0.634910925641892</v>
      </c>
      <c r="O491" s="17">
        <f t="shared" si="271"/>
        <v>1.0076139158351201</v>
      </c>
    </row>
    <row r="492" ht="14.25">
      <c r="A492" s="13">
        <v>47.859999999999999</v>
      </c>
      <c r="B492" s="13">
        <v>10.373900000000001</v>
      </c>
      <c r="C492" s="18">
        <v>104024</v>
      </c>
      <c r="G492" s="19">
        <f t="shared" si="263"/>
        <v>14.800000000000001</v>
      </c>
      <c r="H492" s="19">
        <f t="shared" si="264"/>
        <v>9.1999999999999993</v>
      </c>
      <c r="I492" s="5">
        <f t="shared" si="265"/>
        <v>983.34752000000003</v>
      </c>
      <c r="J492" s="5">
        <f t="shared" si="266"/>
        <v>9.4133943959999993</v>
      </c>
      <c r="K492" s="23">
        <f t="shared" si="267"/>
        <v>5.3866056039999997</v>
      </c>
      <c r="L492" s="5">
        <f t="shared" si="268"/>
        <v>182.55420802848101</v>
      </c>
      <c r="M492" s="24">
        <f t="shared" si="269"/>
        <v>569.82526518244094</v>
      </c>
      <c r="N492" s="16">
        <f t="shared" si="270"/>
        <v>0.63604016189189205</v>
      </c>
      <c r="O492" s="17">
        <f t="shared" si="271"/>
        <v>1.01071175230057</v>
      </c>
    </row>
    <row r="493" ht="14.25">
      <c r="A493" s="13">
        <v>47.960000000000001</v>
      </c>
      <c r="B493" s="13">
        <v>10.395200000000001</v>
      </c>
      <c r="C493" s="18">
        <v>104463</v>
      </c>
      <c r="G493" s="19">
        <f t="shared" si="263"/>
        <v>14.800000000000001</v>
      </c>
      <c r="H493" s="19">
        <f t="shared" si="264"/>
        <v>9.1999999999999993</v>
      </c>
      <c r="I493" s="5">
        <f t="shared" si="265"/>
        <v>983.34752000000003</v>
      </c>
      <c r="J493" s="5">
        <f t="shared" si="266"/>
        <v>9.4306408894999993</v>
      </c>
      <c r="K493" s="23">
        <f t="shared" si="267"/>
        <v>5.3693591104999996</v>
      </c>
      <c r="L493" s="5">
        <f t="shared" si="268"/>
        <v>183.140575953846</v>
      </c>
      <c r="M493" s="24">
        <f t="shared" si="269"/>
        <v>570.39790038842204</v>
      </c>
      <c r="N493" s="16">
        <f t="shared" si="270"/>
        <v>0.63720546550675705</v>
      </c>
      <c r="O493" s="17">
        <f t="shared" si="271"/>
        <v>1.0139186256472299</v>
      </c>
    </row>
    <row r="494" ht="14.25">
      <c r="A494" s="13">
        <v>48.060000000000002</v>
      </c>
      <c r="B494" s="13">
        <v>10.415900000000001</v>
      </c>
      <c r="C494" s="18">
        <v>104883</v>
      </c>
      <c r="G494" s="19">
        <f t="shared" si="263"/>
        <v>14.800000000000001</v>
      </c>
      <c r="H494" s="19">
        <f t="shared" si="264"/>
        <v>9.1999999999999993</v>
      </c>
      <c r="I494" s="5">
        <f t="shared" si="265"/>
        <v>983.34752000000003</v>
      </c>
      <c r="J494" s="5">
        <f t="shared" si="266"/>
        <v>9.4474628195000001</v>
      </c>
      <c r="K494" s="23">
        <f t="shared" si="267"/>
        <v>5.3525371804999997</v>
      </c>
      <c r="L494" s="5">
        <f t="shared" si="268"/>
        <v>183.71614933987999</v>
      </c>
      <c r="M494" s="24">
        <f t="shared" si="269"/>
        <v>570.89700811202704</v>
      </c>
      <c r="N494" s="16">
        <f t="shared" si="270"/>
        <v>0.63834208239864898</v>
      </c>
      <c r="O494" s="17">
        <f t="shared" si="271"/>
        <v>1.0170564929323</v>
      </c>
    </row>
    <row r="495" ht="14.25">
      <c r="A495" s="13">
        <v>48.159999999999997</v>
      </c>
      <c r="B495" s="13">
        <v>10.4366</v>
      </c>
      <c r="C495" s="18">
        <v>105315</v>
      </c>
      <c r="G495" s="19">
        <f t="shared" si="263"/>
        <v>14.800000000000001</v>
      </c>
      <c r="H495" s="19">
        <f t="shared" si="264"/>
        <v>9.1999999999999993</v>
      </c>
      <c r="I495" s="5">
        <f t="shared" si="265"/>
        <v>983.34752000000003</v>
      </c>
      <c r="J495" s="5">
        <f t="shared" si="266"/>
        <v>9.4641739475000008</v>
      </c>
      <c r="K495" s="23">
        <f t="shared" si="267"/>
        <v>5.3358260524999999</v>
      </c>
      <c r="L495" s="5">
        <f t="shared" si="268"/>
        <v>184.29152493441401</v>
      </c>
      <c r="M495" s="24">
        <f t="shared" si="269"/>
        <v>571.45872571991401</v>
      </c>
      <c r="N495" s="16">
        <f t="shared" si="270"/>
        <v>0.63947121266891904</v>
      </c>
      <c r="O495" s="17">
        <f t="shared" si="271"/>
        <v>1.0201834715449201</v>
      </c>
    </row>
    <row r="496" ht="14.25">
      <c r="A496" s="13">
        <v>48.259999999999998</v>
      </c>
      <c r="B496" s="13">
        <v>10.4572</v>
      </c>
      <c r="C496" s="18">
        <v>105728</v>
      </c>
      <c r="G496" s="19">
        <f t="shared" si="263"/>
        <v>14.800000000000001</v>
      </c>
      <c r="H496" s="19">
        <f t="shared" si="264"/>
        <v>9.1999999999999993</v>
      </c>
      <c r="I496" s="5">
        <f t="shared" si="265"/>
        <v>983.34752000000003</v>
      </c>
      <c r="J496" s="5">
        <f t="shared" si="266"/>
        <v>9.4809605119999993</v>
      </c>
      <c r="K496" s="23">
        <f t="shared" si="267"/>
        <v>5.3190394879999996</v>
      </c>
      <c r="L496" s="5">
        <f t="shared" si="268"/>
        <v>184.87313775701</v>
      </c>
      <c r="M496" s="24">
        <f t="shared" si="269"/>
        <v>571.89487495454705</v>
      </c>
      <c r="N496" s="16">
        <f t="shared" si="270"/>
        <v>0.64060543999999997</v>
      </c>
      <c r="O496" s="17">
        <f t="shared" si="271"/>
        <v>1.02333444108558</v>
      </c>
    </row>
    <row r="497" ht="14.25">
      <c r="A497" s="13">
        <v>48.359999999999999</v>
      </c>
      <c r="B497" s="13">
        <v>10.478</v>
      </c>
      <c r="C497" s="18">
        <v>106163</v>
      </c>
      <c r="G497" s="19">
        <f t="shared" si="263"/>
        <v>14.800000000000001</v>
      </c>
      <c r="H497" s="19">
        <f t="shared" si="264"/>
        <v>9.1999999999999993</v>
      </c>
      <c r="I497" s="5">
        <f t="shared" si="265"/>
        <v>983.34752000000003</v>
      </c>
      <c r="J497" s="5">
        <f t="shared" si="266"/>
        <v>9.4977439394999994</v>
      </c>
      <c r="K497" s="23">
        <f t="shared" si="267"/>
        <v>5.3022560605000004</v>
      </c>
      <c r="L497" s="5">
        <f t="shared" si="268"/>
        <v>185.45832354751801</v>
      </c>
      <c r="M497" s="24">
        <f t="shared" si="269"/>
        <v>572.43588731566797</v>
      </c>
      <c r="N497" s="16">
        <f t="shared" si="270"/>
        <v>0.64173945537162203</v>
      </c>
      <c r="O497" s="17">
        <f t="shared" si="271"/>
        <v>1.02649477899208</v>
      </c>
    </row>
    <row r="498" ht="14.25">
      <c r="A498" s="13">
        <v>48.460000000000001</v>
      </c>
      <c r="B498" s="13">
        <v>10.498699999999999</v>
      </c>
      <c r="C498" s="18">
        <v>106597</v>
      </c>
      <c r="G498" s="19">
        <f t="shared" si="263"/>
        <v>14.800000000000001</v>
      </c>
      <c r="H498" s="19">
        <f t="shared" si="264"/>
        <v>9.1999999999999993</v>
      </c>
      <c r="I498" s="5">
        <f t="shared" si="265"/>
        <v>983.34752000000003</v>
      </c>
      <c r="J498" s="5">
        <f t="shared" si="266"/>
        <v>9.5144366004999998</v>
      </c>
      <c r="K498" s="23">
        <f t="shared" si="267"/>
        <v>5.2855633995</v>
      </c>
      <c r="L498" s="5">
        <f t="shared" si="268"/>
        <v>186.04403082044601</v>
      </c>
      <c r="M498" s="24">
        <f t="shared" si="269"/>
        <v>572.96651513038</v>
      </c>
      <c r="N498" s="16">
        <f t="shared" si="270"/>
        <v>0.64286733787162198</v>
      </c>
      <c r="O498" s="17">
        <f t="shared" si="271"/>
        <v>1.02964796362914</v>
      </c>
    </row>
    <row r="499" ht="14.25">
      <c r="A499" s="13">
        <v>48.560000000000002</v>
      </c>
      <c r="B499" s="13">
        <v>10.519299999999999</v>
      </c>
      <c r="C499" s="18">
        <v>107032</v>
      </c>
      <c r="G499" s="19">
        <f t="shared" si="263"/>
        <v>14.800000000000001</v>
      </c>
      <c r="H499" s="19">
        <f t="shared" si="264"/>
        <v>9.1999999999999993</v>
      </c>
      <c r="I499" s="5">
        <f t="shared" si="265"/>
        <v>983.34752000000003</v>
      </c>
      <c r="J499" s="5">
        <f t="shared" si="266"/>
        <v>9.5310200280000004</v>
      </c>
      <c r="K499" s="23">
        <f t="shared" si="267"/>
        <v>5.2689799720000003</v>
      </c>
      <c r="L499" s="5">
        <f t="shared" si="268"/>
        <v>186.62958015130599</v>
      </c>
      <c r="M499" s="24">
        <f t="shared" si="269"/>
        <v>573.49965591320597</v>
      </c>
      <c r="N499" s="16">
        <f t="shared" si="270"/>
        <v>0.64398783972972995</v>
      </c>
      <c r="O499" s="17">
        <f t="shared" si="271"/>
        <v>1.0327903906509199</v>
      </c>
    </row>
    <row r="500" ht="14.25">
      <c r="A500" s="13">
        <v>48.659999999999997</v>
      </c>
      <c r="B500" s="13">
        <v>10.539999999999999</v>
      </c>
      <c r="C500" s="18">
        <v>107451</v>
      </c>
      <c r="G500" s="19">
        <f t="shared" si="263"/>
        <v>14.800000000000001</v>
      </c>
      <c r="H500" s="19">
        <f t="shared" si="264"/>
        <v>9.1999999999999993</v>
      </c>
      <c r="I500" s="5">
        <f t="shared" si="265"/>
        <v>983.34752000000003</v>
      </c>
      <c r="J500" s="5">
        <f t="shared" si="266"/>
        <v>9.5478511914999995</v>
      </c>
      <c r="K500" s="23">
        <f t="shared" si="267"/>
        <v>5.2521488085000003</v>
      </c>
      <c r="L500" s="5">
        <f t="shared" si="268"/>
        <v>187.22765783188899</v>
      </c>
      <c r="M500" s="24">
        <f t="shared" si="269"/>
        <v>573.905593031987</v>
      </c>
      <c r="N500" s="16">
        <f t="shared" si="270"/>
        <v>0.64512508050675699</v>
      </c>
      <c r="O500" s="17">
        <f t="shared" si="271"/>
        <v>1.0359898910484999</v>
      </c>
    </row>
    <row r="501" ht="14.25">
      <c r="A501" s="13">
        <v>48.759999999999998</v>
      </c>
      <c r="B501" s="13">
        <v>10.561400000000001</v>
      </c>
      <c r="C501" s="18">
        <v>107922</v>
      </c>
      <c r="G501" s="19">
        <f t="shared" si="263"/>
        <v>14.800000000000001</v>
      </c>
      <c r="H501" s="19">
        <f t="shared" si="264"/>
        <v>9.1999999999999993</v>
      </c>
      <c r="I501" s="5">
        <f t="shared" si="265"/>
        <v>983.34752000000003</v>
      </c>
      <c r="J501" s="5">
        <f t="shared" si="266"/>
        <v>9.5649022129999999</v>
      </c>
      <c r="K501" s="23">
        <f t="shared" si="267"/>
        <v>5.2350977869999999</v>
      </c>
      <c r="L501" s="5">
        <f t="shared" si="268"/>
        <v>187.837469329014</v>
      </c>
      <c r="M501" s="24">
        <f t="shared" si="269"/>
        <v>574.54990415658403</v>
      </c>
      <c r="N501" s="16">
        <f t="shared" si="270"/>
        <v>0.64627717655405403</v>
      </c>
      <c r="O501" s="17">
        <f t="shared" si="271"/>
        <v>1.0392416571568901</v>
      </c>
    </row>
    <row r="502" ht="14.25">
      <c r="A502" s="13">
        <v>48.859999999999999</v>
      </c>
      <c r="B502" s="13">
        <v>10.581899999999999</v>
      </c>
      <c r="C502" s="18">
        <v>108397</v>
      </c>
      <c r="G502" s="19">
        <f t="shared" si="263"/>
        <v>14.800000000000001</v>
      </c>
      <c r="H502" s="19">
        <f t="shared" si="264"/>
        <v>9.1999999999999993</v>
      </c>
      <c r="I502" s="5">
        <f t="shared" si="265"/>
        <v>983.34752000000003</v>
      </c>
      <c r="J502" s="5">
        <f t="shared" si="266"/>
        <v>9.5810163005</v>
      </c>
      <c r="K502" s="23">
        <f t="shared" si="267"/>
        <v>5.2189836994999999</v>
      </c>
      <c r="L502" s="5">
        <f t="shared" si="268"/>
        <v>188.417434623183</v>
      </c>
      <c r="M502" s="24">
        <f t="shared" si="269"/>
        <v>575.30238757779296</v>
      </c>
      <c r="N502" s="16">
        <f t="shared" si="270"/>
        <v>0.64736596624999998</v>
      </c>
      <c r="O502" s="17">
        <f t="shared" si="271"/>
        <v>1.04232449141315</v>
      </c>
    </row>
    <row r="503" ht="14.25">
      <c r="A503" s="13">
        <v>48.960000000000001</v>
      </c>
      <c r="B503" s="13">
        <v>10.6021</v>
      </c>
      <c r="C503" s="18">
        <v>108805</v>
      </c>
      <c r="G503" s="19">
        <f t="shared" si="263"/>
        <v>14.800000000000001</v>
      </c>
      <c r="H503" s="19">
        <f t="shared" si="264"/>
        <v>9.1999999999999993</v>
      </c>
      <c r="I503" s="5">
        <f t="shared" si="265"/>
        <v>983.34752000000003</v>
      </c>
      <c r="J503" s="5">
        <f t="shared" si="266"/>
        <v>9.5974490325000001</v>
      </c>
      <c r="K503" s="23">
        <f t="shared" si="267"/>
        <v>5.2025509674999997</v>
      </c>
      <c r="L503" s="5">
        <f t="shared" si="268"/>
        <v>189.01256828484901</v>
      </c>
      <c r="M503" s="24">
        <f t="shared" si="269"/>
        <v>575.64955064801302</v>
      </c>
      <c r="N503" s="16">
        <f t="shared" si="270"/>
        <v>0.64847628597972995</v>
      </c>
      <c r="O503" s="17">
        <f t="shared" si="271"/>
        <v>1.0454781048000601</v>
      </c>
    </row>
    <row r="504" ht="14.25">
      <c r="A504" s="13">
        <v>49.060000000000002</v>
      </c>
      <c r="B504" s="13">
        <v>10.6226</v>
      </c>
      <c r="C504" s="18">
        <v>109273</v>
      </c>
      <c r="G504" s="19">
        <f t="shared" si="263"/>
        <v>14.800000000000001</v>
      </c>
      <c r="H504" s="19">
        <f t="shared" si="264"/>
        <v>9.1999999999999993</v>
      </c>
      <c r="I504" s="5">
        <f t="shared" si="265"/>
        <v>983.34752000000003</v>
      </c>
      <c r="J504" s="5">
        <f t="shared" si="266"/>
        <v>9.6136277544999995</v>
      </c>
      <c r="K504" s="23">
        <f t="shared" si="267"/>
        <v>5.1863722455000003</v>
      </c>
      <c r="L504" s="5">
        <f t="shared" si="268"/>
        <v>189.60218693388401</v>
      </c>
      <c r="M504" s="24">
        <f t="shared" si="269"/>
        <v>576.32774055556797</v>
      </c>
      <c r="N504" s="16">
        <f t="shared" si="270"/>
        <v>0.64956944287162199</v>
      </c>
      <c r="O504" s="17">
        <f t="shared" si="271"/>
        <v>1.04859271730555</v>
      </c>
    </row>
    <row r="505" ht="14.25">
      <c r="A505" s="13">
        <v>49.159999999999997</v>
      </c>
      <c r="B505" s="13">
        <v>10.6432</v>
      </c>
      <c r="C505" s="18">
        <v>109712</v>
      </c>
      <c r="G505" s="19">
        <f t="shared" si="263"/>
        <v>14.800000000000001</v>
      </c>
      <c r="H505" s="19">
        <f t="shared" si="264"/>
        <v>9.1999999999999993</v>
      </c>
      <c r="I505" s="5">
        <f t="shared" si="265"/>
        <v>983.34752000000003</v>
      </c>
      <c r="J505" s="5">
        <f t="shared" si="266"/>
        <v>9.6301742479999994</v>
      </c>
      <c r="K505" s="23">
        <f t="shared" si="267"/>
        <v>5.1698257520000004</v>
      </c>
      <c r="L505" s="5">
        <f t="shared" si="268"/>
        <v>190.20902583023801</v>
      </c>
      <c r="M505" s="24">
        <f t="shared" si="269"/>
        <v>576.79702380642004</v>
      </c>
      <c r="N505" s="16">
        <f t="shared" si="270"/>
        <v>0.65068744918918897</v>
      </c>
      <c r="O505" s="17">
        <f t="shared" si="271"/>
        <v>1.05178819649276</v>
      </c>
    </row>
    <row r="506" ht="14.25">
      <c r="A506" s="13">
        <v>49.259999999999998</v>
      </c>
      <c r="B506" s="13">
        <v>10.6639</v>
      </c>
      <c r="C506" s="18">
        <v>110188</v>
      </c>
      <c r="G506" s="19">
        <f t="shared" si="263"/>
        <v>14.800000000000001</v>
      </c>
      <c r="H506" s="19">
        <f t="shared" si="264"/>
        <v>9.1999999999999993</v>
      </c>
      <c r="I506" s="5">
        <f t="shared" si="265"/>
        <v>983.34752000000003</v>
      </c>
      <c r="J506" s="5">
        <f t="shared" si="266"/>
        <v>9.6464791020000007</v>
      </c>
      <c r="K506" s="23">
        <f t="shared" si="267"/>
        <v>5.153520898</v>
      </c>
      <c r="L506" s="5">
        <f t="shared" si="268"/>
        <v>190.810814482507</v>
      </c>
      <c r="M506" s="24">
        <f t="shared" si="269"/>
        <v>577.47251013438699</v>
      </c>
      <c r="N506" s="16">
        <f t="shared" si="270"/>
        <v>0.651789128513514</v>
      </c>
      <c r="O506" s="17">
        <f t="shared" si="271"/>
        <v>1.0549470301754</v>
      </c>
    </row>
    <row r="507" ht="14.25">
      <c r="A507" s="13">
        <v>49.359999999999999</v>
      </c>
      <c r="B507" s="13">
        <v>10.6845</v>
      </c>
      <c r="C507" s="18">
        <v>110648</v>
      </c>
      <c r="G507" s="19">
        <f t="shared" si="263"/>
        <v>14.800000000000001</v>
      </c>
      <c r="H507" s="19">
        <f t="shared" si="264"/>
        <v>9.1999999999999993</v>
      </c>
      <c r="I507" s="5">
        <f t="shared" si="265"/>
        <v>983.34752000000003</v>
      </c>
      <c r="J507" s="5">
        <f t="shared" si="266"/>
        <v>9.6628316919999993</v>
      </c>
      <c r="K507" s="23">
        <f t="shared" si="267"/>
        <v>5.1371683079999997</v>
      </c>
      <c r="L507" s="5">
        <f t="shared" si="268"/>
        <v>191.418201826998</v>
      </c>
      <c r="M507" s="24">
        <f t="shared" si="269"/>
        <v>578.04325264742999</v>
      </c>
      <c r="N507" s="16">
        <f t="shared" si="270"/>
        <v>0.65289403324324302</v>
      </c>
      <c r="O507" s="17">
        <f t="shared" si="271"/>
        <v>1.0581251659516999</v>
      </c>
    </row>
    <row r="508" ht="14.25">
      <c r="A508" s="13">
        <v>49.460000000000001</v>
      </c>
      <c r="B508" s="13">
        <v>10.705299999999999</v>
      </c>
      <c r="C508" s="18">
        <v>111090</v>
      </c>
      <c r="G508" s="19">
        <f t="shared" si="263"/>
        <v>14.800000000000001</v>
      </c>
      <c r="H508" s="19">
        <f t="shared" si="264"/>
        <v>9.1999999999999993</v>
      </c>
      <c r="I508" s="5">
        <f t="shared" si="265"/>
        <v>983.34752000000003</v>
      </c>
      <c r="J508" s="5">
        <f t="shared" si="266"/>
        <v>9.679550485</v>
      </c>
      <c r="K508" s="23">
        <f t="shared" si="267"/>
        <v>5.1204495149999998</v>
      </c>
      <c r="L508" s="5">
        <f t="shared" si="268"/>
        <v>192.043201894551</v>
      </c>
      <c r="M508" s="24">
        <f t="shared" si="269"/>
        <v>578.46358998429196</v>
      </c>
      <c r="N508" s="16">
        <f t="shared" si="270"/>
        <v>0.65402368141891898</v>
      </c>
      <c r="O508" s="17">
        <f t="shared" si="271"/>
        <v>1.0613849496740499</v>
      </c>
    </row>
    <row r="509" ht="14.25">
      <c r="A509" s="13">
        <v>49.560000000000002</v>
      </c>
      <c r="B509" s="13">
        <v>10.726699999999999</v>
      </c>
      <c r="C509" s="18">
        <v>111577</v>
      </c>
      <c r="G509" s="19">
        <f t="shared" si="263"/>
        <v>14.800000000000001</v>
      </c>
      <c r="H509" s="19">
        <f t="shared" si="264"/>
        <v>9.1999999999999993</v>
      </c>
      <c r="I509" s="5">
        <f t="shared" si="265"/>
        <v>983.34752000000003</v>
      </c>
      <c r="J509" s="5">
        <f t="shared" si="266"/>
        <v>9.6964537704999998</v>
      </c>
      <c r="K509" s="23">
        <f t="shared" si="267"/>
        <v>5.1035462295</v>
      </c>
      <c r="L509" s="5">
        <f t="shared" si="268"/>
        <v>192.67926178780601</v>
      </c>
      <c r="M509" s="24">
        <f t="shared" si="269"/>
        <v>579.081521097365</v>
      </c>
      <c r="N509" s="16">
        <f t="shared" si="270"/>
        <v>0.65516579530405405</v>
      </c>
      <c r="O509" s="17">
        <f t="shared" si="271"/>
        <v>1.0646915435583799</v>
      </c>
    </row>
    <row r="510" ht="14.25">
      <c r="A510" s="13">
        <v>49.659999999999997</v>
      </c>
      <c r="B510" s="13">
        <v>10.7475</v>
      </c>
      <c r="C510" s="18">
        <v>112041</v>
      </c>
      <c r="G510" s="19">
        <f t="shared" si="263"/>
        <v>14.800000000000001</v>
      </c>
      <c r="H510" s="19">
        <f t="shared" si="264"/>
        <v>9.1999999999999993</v>
      </c>
      <c r="I510" s="5">
        <f t="shared" si="265"/>
        <v>983.34752000000003</v>
      </c>
      <c r="J510" s="5">
        <f t="shared" si="266"/>
        <v>9.7129694265000008</v>
      </c>
      <c r="K510" s="23">
        <f t="shared" si="267"/>
        <v>5.0870305734999999</v>
      </c>
      <c r="L510" s="5">
        <f t="shared" si="268"/>
        <v>193.30481816299201</v>
      </c>
      <c r="M510" s="24">
        <f t="shared" si="269"/>
        <v>579.60790147262799</v>
      </c>
      <c r="N510" s="16">
        <f t="shared" si="270"/>
        <v>0.65628171800675705</v>
      </c>
      <c r="O510" s="17">
        <f t="shared" si="271"/>
        <v>1.0679329048236601</v>
      </c>
    </row>
    <row r="511" ht="14.25">
      <c r="A511" s="13">
        <v>49.759999999999998</v>
      </c>
      <c r="B511" s="13">
        <v>10.7683</v>
      </c>
      <c r="C511" s="18">
        <v>112499</v>
      </c>
      <c r="G511" s="19">
        <f t="shared" si="263"/>
        <v>14.800000000000001</v>
      </c>
      <c r="H511" s="19">
        <f t="shared" si="264"/>
        <v>9.1999999999999993</v>
      </c>
      <c r="I511" s="5">
        <f t="shared" si="265"/>
        <v>983.34752000000003</v>
      </c>
      <c r="J511" s="5">
        <f t="shared" si="266"/>
        <v>9.7295404834999992</v>
      </c>
      <c r="K511" s="23">
        <f t="shared" si="267"/>
        <v>5.0704595164999997</v>
      </c>
      <c r="L511" s="5">
        <f t="shared" si="268"/>
        <v>193.936568628553</v>
      </c>
      <c r="M511" s="24">
        <f t="shared" si="269"/>
        <v>580.08141938135304</v>
      </c>
      <c r="N511" s="16">
        <f t="shared" si="270"/>
        <v>0.65740138402027004</v>
      </c>
      <c r="O511" s="17">
        <f t="shared" si="271"/>
        <v>1.0711957328558801</v>
      </c>
    </row>
    <row r="512" ht="14.25">
      <c r="A512" s="13">
        <v>49.859999999999999</v>
      </c>
      <c r="B512" s="13">
        <v>10.7889</v>
      </c>
      <c r="C512" s="18">
        <v>112964</v>
      </c>
      <c r="G512" s="19">
        <f t="shared" si="263"/>
        <v>14.800000000000001</v>
      </c>
      <c r="H512" s="19">
        <f t="shared" si="264"/>
        <v>9.1999999999999993</v>
      </c>
      <c r="I512" s="5">
        <f t="shared" si="265"/>
        <v>983.34752000000003</v>
      </c>
      <c r="J512" s="5">
        <f t="shared" si="266"/>
        <v>9.7458469060000006</v>
      </c>
      <c r="K512" s="23">
        <f t="shared" si="267"/>
        <v>5.0541530940000001</v>
      </c>
      <c r="L512" s="5">
        <f t="shared" si="268"/>
        <v>194.56227417554399</v>
      </c>
      <c r="M512" s="24">
        <f t="shared" si="269"/>
        <v>580.605877879893</v>
      </c>
      <c r="N512" s="16">
        <f t="shared" si="270"/>
        <v>0.65850316932432396</v>
      </c>
      <c r="O512" s="17">
        <f t="shared" si="271"/>
        <v>1.0744168806126699</v>
      </c>
    </row>
    <row r="513" ht="14.25">
      <c r="A513" s="13">
        <v>49.960000000000001</v>
      </c>
      <c r="B513" s="13">
        <v>10.809699999999999</v>
      </c>
      <c r="C513" s="18">
        <v>113449</v>
      </c>
      <c r="G513" s="19">
        <f t="shared" si="263"/>
        <v>14.800000000000001</v>
      </c>
      <c r="H513" s="19">
        <f t="shared" si="264"/>
        <v>9.1999999999999993</v>
      </c>
      <c r="I513" s="5">
        <f t="shared" si="265"/>
        <v>983.34752000000003</v>
      </c>
      <c r="J513" s="5">
        <f t="shared" si="266"/>
        <v>9.7621686585000003</v>
      </c>
      <c r="K513" s="23">
        <f t="shared" si="267"/>
        <v>5.0378313414999996</v>
      </c>
      <c r="L513" s="5">
        <f t="shared" si="268"/>
        <v>195.19262423485799</v>
      </c>
      <c r="M513" s="24">
        <f t="shared" si="269"/>
        <v>581.21560916921203</v>
      </c>
      <c r="N513" s="16">
        <f t="shared" si="270"/>
        <v>0.65960599043918899</v>
      </c>
      <c r="O513" s="17">
        <f t="shared" si="271"/>
        <v>1.07765148067275</v>
      </c>
    </row>
    <row r="514" ht="14.25">
      <c r="A514" s="13">
        <v>50.060000000000002</v>
      </c>
      <c r="B514" s="13">
        <v>10.830399999999999</v>
      </c>
      <c r="C514" s="18">
        <v>113925</v>
      </c>
      <c r="G514" s="19">
        <f t="shared" si="263"/>
        <v>14.800000000000001</v>
      </c>
      <c r="H514" s="19">
        <f t="shared" si="264"/>
        <v>9.1999999999999993</v>
      </c>
      <c r="I514" s="5">
        <f t="shared" si="265"/>
        <v>983.34752000000003</v>
      </c>
      <c r="J514" s="5">
        <f t="shared" si="266"/>
        <v>9.7784735124999997</v>
      </c>
      <c r="K514" s="23">
        <f t="shared" si="267"/>
        <v>5.0215264875000001</v>
      </c>
      <c r="L514" s="5">
        <f t="shared" si="268"/>
        <v>195.82641303353299</v>
      </c>
      <c r="M514" s="24">
        <f t="shared" si="269"/>
        <v>581.76523909719901</v>
      </c>
      <c r="N514" s="16">
        <f t="shared" si="270"/>
        <v>0.66070766976351403</v>
      </c>
      <c r="O514" s="17">
        <f t="shared" si="271"/>
        <v>1.0808932121144399</v>
      </c>
    </row>
    <row r="515" ht="14.25">
      <c r="A515" s="13">
        <v>50.159999999999997</v>
      </c>
      <c r="B515" s="13">
        <v>10.851100000000001</v>
      </c>
      <c r="C515" s="18">
        <v>114383</v>
      </c>
      <c r="G515" s="19">
        <f t="shared" si="263"/>
        <v>14.800000000000001</v>
      </c>
      <c r="H515" s="19">
        <f t="shared" si="264"/>
        <v>9.1999999999999993</v>
      </c>
      <c r="I515" s="5">
        <f t="shared" si="265"/>
        <v>983.34752000000003</v>
      </c>
      <c r="J515" s="5">
        <f t="shared" si="266"/>
        <v>9.7949445695000001</v>
      </c>
      <c r="K515" s="23">
        <f t="shared" si="267"/>
        <v>5.0050554304999997</v>
      </c>
      <c r="L515" s="5">
        <f t="shared" si="268"/>
        <v>196.47085504940401</v>
      </c>
      <c r="M515" s="24">
        <f t="shared" si="269"/>
        <v>582.18813152331097</v>
      </c>
      <c r="N515" s="16">
        <f t="shared" si="270"/>
        <v>0.66182057902027003</v>
      </c>
      <c r="O515" s="17">
        <f t="shared" si="271"/>
        <v>1.0841786930392401</v>
      </c>
    </row>
    <row r="516" ht="14.25">
      <c r="A516" s="13">
        <v>50.259999999999998</v>
      </c>
      <c r="B516" s="13">
        <v>10.8718</v>
      </c>
      <c r="C516" s="18">
        <v>114864</v>
      </c>
      <c r="G516" s="19">
        <f t="shared" si="263"/>
        <v>14.800000000000001</v>
      </c>
      <c r="H516" s="19">
        <f t="shared" si="264"/>
        <v>9.1999999999999993</v>
      </c>
      <c r="I516" s="5">
        <f t="shared" si="265"/>
        <v>983.34752000000003</v>
      </c>
      <c r="J516" s="5">
        <f t="shared" si="266"/>
        <v>9.8112032560000006</v>
      </c>
      <c r="K516" s="23">
        <f t="shared" si="267"/>
        <v>4.9887967440000001</v>
      </c>
      <c r="L516" s="5">
        <f t="shared" si="268"/>
        <v>197.111161360235</v>
      </c>
      <c r="M516" s="24">
        <f t="shared" si="269"/>
        <v>582.73716824222595</v>
      </c>
      <c r="N516" s="16">
        <f t="shared" si="270"/>
        <v>0.66291913891891896</v>
      </c>
      <c r="O516" s="17">
        <f t="shared" si="271"/>
        <v>1.08743243355093</v>
      </c>
    </row>
    <row r="517" ht="14.25">
      <c r="A517" s="13">
        <v>50.359999999999999</v>
      </c>
      <c r="B517" s="13">
        <v>10.8931</v>
      </c>
      <c r="C517" s="18">
        <v>115353</v>
      </c>
      <c r="G517" s="19">
        <f t="shared" si="263"/>
        <v>14.800000000000001</v>
      </c>
      <c r="H517" s="19">
        <f t="shared" si="264"/>
        <v>9.1999999999999993</v>
      </c>
      <c r="I517" s="5">
        <f t="shared" si="265"/>
        <v>983.34752000000003</v>
      </c>
      <c r="J517" s="5">
        <f t="shared" si="266"/>
        <v>9.8279880745000003</v>
      </c>
      <c r="K517" s="23">
        <f t="shared" si="267"/>
        <v>4.9720119255000004</v>
      </c>
      <c r="L517" s="5">
        <f t="shared" si="268"/>
        <v>197.77658113744599</v>
      </c>
      <c r="M517" s="24">
        <f t="shared" si="269"/>
        <v>583.24903452464298</v>
      </c>
      <c r="N517" s="16">
        <f t="shared" si="270"/>
        <v>0.66405324827702705</v>
      </c>
      <c r="O517" s="17">
        <f t="shared" si="271"/>
        <v>1.0908026085927001</v>
      </c>
    </row>
    <row r="518" ht="14.25">
      <c r="A518" s="13">
        <v>50.460000000000001</v>
      </c>
      <c r="B518" s="13">
        <v>10.9138</v>
      </c>
      <c r="C518" s="18">
        <v>115852</v>
      </c>
      <c r="G518" s="19">
        <f t="shared" si="263"/>
        <v>14.800000000000001</v>
      </c>
      <c r="H518" s="19">
        <f t="shared" si="264"/>
        <v>9.1999999999999993</v>
      </c>
      <c r="I518" s="5">
        <f t="shared" si="265"/>
        <v>983.34752000000003</v>
      </c>
      <c r="J518" s="5">
        <f t="shared" si="266"/>
        <v>9.8440805579999999</v>
      </c>
      <c r="K518" s="23">
        <f t="shared" si="267"/>
        <v>4.9559194419999999</v>
      </c>
      <c r="L518" s="5">
        <f t="shared" si="268"/>
        <v>198.41878616234399</v>
      </c>
      <c r="M518" s="24">
        <f t="shared" si="269"/>
        <v>583.87616536073006</v>
      </c>
      <c r="N518" s="16">
        <f t="shared" si="270"/>
        <v>0.66514057824324302</v>
      </c>
      <c r="O518" s="17">
        <f t="shared" si="271"/>
        <v>1.09404447177612</v>
      </c>
    </row>
    <row r="519" ht="14.25">
      <c r="A519" s="13">
        <v>50.560000000000002</v>
      </c>
      <c r="B519" s="13">
        <v>10.9344</v>
      </c>
      <c r="C519" s="18">
        <v>116345</v>
      </c>
      <c r="G519" s="19">
        <f t="shared" si="263"/>
        <v>14.800000000000001</v>
      </c>
      <c r="H519" s="19">
        <f t="shared" si="264"/>
        <v>9.1999999999999993</v>
      </c>
      <c r="I519" s="5">
        <f t="shared" si="265"/>
        <v>983.34752000000003</v>
      </c>
      <c r="J519" s="5">
        <f t="shared" si="266"/>
        <v>9.8601284425000006</v>
      </c>
      <c r="K519" s="23">
        <f t="shared" si="267"/>
        <v>4.9398715575000001</v>
      </c>
      <c r="L519" s="5">
        <f t="shared" si="268"/>
        <v>199.063378177723</v>
      </c>
      <c r="M519" s="24">
        <f t="shared" si="269"/>
        <v>584.46209978476099</v>
      </c>
      <c r="N519" s="16">
        <f t="shared" si="270"/>
        <v>0.66622489476351399</v>
      </c>
      <c r="O519" s="17">
        <f t="shared" si="271"/>
        <v>1.09728785041433</v>
      </c>
    </row>
    <row r="520" ht="14.25">
      <c r="A520" s="13">
        <v>50.659999999999997</v>
      </c>
      <c r="B520" s="13">
        <v>10.955</v>
      </c>
      <c r="C520" s="18">
        <v>116813</v>
      </c>
      <c r="G520" s="19">
        <f t="shared" si="263"/>
        <v>14.800000000000001</v>
      </c>
      <c r="H520" s="19">
        <f t="shared" si="264"/>
        <v>9.1999999999999993</v>
      </c>
      <c r="I520" s="5">
        <f t="shared" si="265"/>
        <v>983.34752000000003</v>
      </c>
      <c r="J520" s="5">
        <f t="shared" si="266"/>
        <v>9.8764071644999998</v>
      </c>
      <c r="K520" s="23">
        <f t="shared" si="267"/>
        <v>4.9235928355</v>
      </c>
      <c r="L520" s="5">
        <f t="shared" si="268"/>
        <v>199.72153523944701</v>
      </c>
      <c r="M520" s="24">
        <f t="shared" si="269"/>
        <v>584.87934142881795</v>
      </c>
      <c r="N520" s="16">
        <f t="shared" si="270"/>
        <v>0.66732480841216202</v>
      </c>
      <c r="O520" s="17">
        <f t="shared" si="271"/>
        <v>1.10058866565158</v>
      </c>
    </row>
    <row r="521" ht="14.25">
      <c r="A521" s="13">
        <v>50.759999999999998</v>
      </c>
      <c r="B521" s="13">
        <v>10.9757</v>
      </c>
      <c r="C521" s="18">
        <v>117318</v>
      </c>
      <c r="G521" s="19">
        <f t="shared" si="263"/>
        <v>14.800000000000001</v>
      </c>
      <c r="H521" s="19">
        <f t="shared" si="264"/>
        <v>9.1999999999999993</v>
      </c>
      <c r="I521" s="5">
        <f t="shared" si="265"/>
        <v>983.34752000000003</v>
      </c>
      <c r="J521" s="5">
        <f t="shared" si="266"/>
        <v>9.8924442470000002</v>
      </c>
      <c r="K521" s="23">
        <f t="shared" si="267"/>
        <v>4.9075557529999996</v>
      </c>
      <c r="L521" s="5">
        <f t="shared" si="268"/>
        <v>200.37419226442401</v>
      </c>
      <c r="M521" s="24">
        <f t="shared" si="269"/>
        <v>585.49456231959005</v>
      </c>
      <c r="N521" s="16">
        <f t="shared" si="270"/>
        <v>0.668408395067568</v>
      </c>
      <c r="O521" s="17">
        <f t="shared" si="271"/>
        <v>1.1038511728917999</v>
      </c>
    </row>
    <row r="522" ht="14.25">
      <c r="A522" s="13">
        <v>50.859999999999999</v>
      </c>
      <c r="B522" s="13">
        <v>10.996499999999999</v>
      </c>
      <c r="C522" s="18">
        <v>117820</v>
      </c>
      <c r="G522" s="19">
        <f t="shared" si="263"/>
        <v>14.800000000000001</v>
      </c>
      <c r="H522" s="19">
        <f t="shared" si="264"/>
        <v>9.1999999999999993</v>
      </c>
      <c r="I522" s="5">
        <f t="shared" si="265"/>
        <v>983.34752000000003</v>
      </c>
      <c r="J522" s="5">
        <f t="shared" si="266"/>
        <v>9.9086090299999992</v>
      </c>
      <c r="K522" s="23">
        <f t="shared" si="267"/>
        <v>4.8913909699999998</v>
      </c>
      <c r="L522" s="5">
        <f t="shared" si="268"/>
        <v>201.036377184137</v>
      </c>
      <c r="M522" s="24">
        <f t="shared" si="269"/>
        <v>586.06308793599305</v>
      </c>
      <c r="N522" s="16">
        <f t="shared" si="270"/>
        <v>0.66950061013513495</v>
      </c>
      <c r="O522" s="17">
        <f t="shared" si="271"/>
        <v>1.1071504657893301</v>
      </c>
    </row>
    <row r="523" ht="14.25">
      <c r="A523" s="13">
        <v>50.960000000000001</v>
      </c>
      <c r="B523" s="13">
        <v>11.017099999999999</v>
      </c>
      <c r="C523" s="18">
        <v>118326</v>
      </c>
      <c r="G523" s="19">
        <f t="shared" si="263"/>
        <v>14.800000000000001</v>
      </c>
      <c r="H523" s="19">
        <f t="shared" si="264"/>
        <v>9.1999999999999993</v>
      </c>
      <c r="I523" s="5">
        <f t="shared" si="265"/>
        <v>983.34752000000003</v>
      </c>
      <c r="J523" s="5">
        <f t="shared" si="266"/>
        <v>9.9245368789999997</v>
      </c>
      <c r="K523" s="23">
        <f t="shared" si="267"/>
        <v>4.8754631210000001</v>
      </c>
      <c r="L523" s="5">
        <f t="shared" si="268"/>
        <v>201.69315111100801</v>
      </c>
      <c r="M523" s="24">
        <f t="shared" si="269"/>
        <v>586.66345063385802</v>
      </c>
      <c r="N523" s="16">
        <f t="shared" si="270"/>
        <v>0.67057681614864895</v>
      </c>
      <c r="O523" s="17">
        <f t="shared" si="271"/>
        <v>1.1104120816529099</v>
      </c>
    </row>
    <row r="524" ht="14.25">
      <c r="A524" s="13">
        <v>51.060000000000002</v>
      </c>
      <c r="B524" s="13">
        <v>11.037699999999999</v>
      </c>
      <c r="C524" s="18">
        <v>118820</v>
      </c>
      <c r="G524" s="19">
        <f t="shared" si="263"/>
        <v>14.800000000000001</v>
      </c>
      <c r="H524" s="19">
        <f t="shared" si="264"/>
        <v>9.1999999999999993</v>
      </c>
      <c r="I524" s="5">
        <f t="shared" si="265"/>
        <v>983.34752000000003</v>
      </c>
      <c r="J524" s="5">
        <f t="shared" si="266"/>
        <v>9.9405755300000003</v>
      </c>
      <c r="K524" s="23">
        <f t="shared" si="267"/>
        <v>4.8594244700000004</v>
      </c>
      <c r="L524" s="5">
        <f t="shared" si="268"/>
        <v>202.35884435919601</v>
      </c>
      <c r="M524" s="24">
        <f t="shared" si="269"/>
        <v>587.17473098971197</v>
      </c>
      <c r="N524" s="16">
        <f t="shared" si="270"/>
        <v>0.67166050878378403</v>
      </c>
      <c r="O524" s="17">
        <f t="shared" si="271"/>
        <v>1.11370717168078</v>
      </c>
    </row>
    <row r="525" ht="14.25">
      <c r="A525" s="13">
        <v>51.159999999999997</v>
      </c>
      <c r="B525" s="13">
        <v>11.059200000000001</v>
      </c>
      <c r="C525" s="18">
        <v>119383</v>
      </c>
      <c r="G525" s="19">
        <f t="shared" si="263"/>
        <v>14.800000000000001</v>
      </c>
      <c r="H525" s="19">
        <f t="shared" si="264"/>
        <v>9.1999999999999993</v>
      </c>
      <c r="I525" s="5">
        <f t="shared" si="265"/>
        <v>983.34752000000003</v>
      </c>
      <c r="J525" s="5">
        <f t="shared" si="266"/>
        <v>9.9568770695000008</v>
      </c>
      <c r="K525" s="23">
        <f t="shared" si="267"/>
        <v>4.8431229304999999</v>
      </c>
      <c r="L525" s="5">
        <f t="shared" si="268"/>
        <v>203.03996700296</v>
      </c>
      <c r="M525" s="24">
        <f t="shared" si="269"/>
        <v>587.97783393187603</v>
      </c>
      <c r="N525" s="16">
        <f t="shared" si="270"/>
        <v>0.67276196415540601</v>
      </c>
      <c r="O525" s="17">
        <f t="shared" si="271"/>
        <v>1.11706743454083</v>
      </c>
    </row>
    <row r="526" ht="14.25">
      <c r="A526" s="13">
        <v>51.259999999999998</v>
      </c>
      <c r="B526" s="13">
        <v>11.0799</v>
      </c>
      <c r="C526" s="18">
        <v>119886</v>
      </c>
      <c r="G526" s="19">
        <f t="shared" ref="G526:G589" si="272">$G$11</f>
        <v>14.800000000000001</v>
      </c>
      <c r="H526" s="19">
        <f t="shared" ref="H526:H589" si="273">$H$11</f>
        <v>9.1999999999999993</v>
      </c>
      <c r="I526" s="5">
        <f t="shared" si="265"/>
        <v>983.34752000000003</v>
      </c>
      <c r="J526" s="5">
        <f t="shared" si="266"/>
        <v>9.9729326189999998</v>
      </c>
      <c r="K526" s="23">
        <f t="shared" si="267"/>
        <v>4.827067381</v>
      </c>
      <c r="L526" s="5">
        <f t="shared" si="268"/>
        <v>203.71530836105401</v>
      </c>
      <c r="M526" s="24">
        <f t="shared" si="269"/>
        <v>588.49774700053797</v>
      </c>
      <c r="N526" s="16">
        <f t="shared" si="270"/>
        <v>0.67384679858108099</v>
      </c>
      <c r="O526" s="17">
        <f t="shared" si="271"/>
        <v>1.1203880650012401</v>
      </c>
    </row>
    <row r="527" ht="14.25">
      <c r="A527" s="13">
        <v>51.359999999999999</v>
      </c>
      <c r="B527" s="13">
        <v>11.1006</v>
      </c>
      <c r="C527" s="18">
        <v>120425</v>
      </c>
      <c r="G527" s="19">
        <f t="shared" si="272"/>
        <v>14.800000000000001</v>
      </c>
      <c r="H527" s="19">
        <f t="shared" si="273"/>
        <v>9.1999999999999993</v>
      </c>
      <c r="I527" s="5">
        <f t="shared" si="265"/>
        <v>983.34752000000003</v>
      </c>
      <c r="J527" s="5">
        <f t="shared" si="266"/>
        <v>9.9886557625000005</v>
      </c>
      <c r="K527" s="23">
        <f t="shared" si="267"/>
        <v>4.8113442375000002</v>
      </c>
      <c r="L527" s="5">
        <f t="shared" si="268"/>
        <v>204.38103603889101</v>
      </c>
      <c r="M527" s="24">
        <f t="shared" si="269"/>
        <v>589.21807195988799</v>
      </c>
      <c r="N527" s="16">
        <f t="shared" si="270"/>
        <v>0.67490917314189203</v>
      </c>
      <c r="O527" s="17">
        <f t="shared" si="271"/>
        <v>1.12365066844038</v>
      </c>
    </row>
    <row r="528" ht="14.25">
      <c r="A528" s="13">
        <v>51.460000000000001</v>
      </c>
      <c r="B528" s="13">
        <v>11.140499999999999</v>
      </c>
      <c r="C528" s="18">
        <v>121475</v>
      </c>
      <c r="G528" s="19">
        <f t="shared" si="272"/>
        <v>14.800000000000001</v>
      </c>
      <c r="H528" s="19">
        <f t="shared" si="273"/>
        <v>9.1999999999999993</v>
      </c>
      <c r="I528" s="5">
        <f t="shared" si="265"/>
        <v>983.34752000000003</v>
      </c>
      <c r="J528" s="5">
        <f t="shared" si="266"/>
        <v>10.018860587500001</v>
      </c>
      <c r="K528" s="23">
        <f t="shared" si="267"/>
        <v>4.7811394125</v>
      </c>
      <c r="L528" s="5">
        <f t="shared" si="268"/>
        <v>205.67221224068399</v>
      </c>
      <c r="M528" s="24">
        <f t="shared" si="269"/>
        <v>590.62426895980605</v>
      </c>
      <c r="N528" s="16">
        <f t="shared" si="270"/>
        <v>0.67695003969594603</v>
      </c>
      <c r="O528" s="17">
        <f t="shared" si="271"/>
        <v>1.1299482918566099</v>
      </c>
    </row>
    <row r="529" ht="14.25">
      <c r="A529" s="13">
        <v>51.560000000000002</v>
      </c>
      <c r="B529" s="13">
        <v>11.161099999999999</v>
      </c>
      <c r="C529" s="18">
        <v>121986</v>
      </c>
      <c r="G529" s="19">
        <f t="shared" si="272"/>
        <v>14.800000000000001</v>
      </c>
      <c r="H529" s="19">
        <f t="shared" si="273"/>
        <v>9.1999999999999993</v>
      </c>
      <c r="I529" s="5">
        <f t="shared" si="265"/>
        <v>983.34752000000003</v>
      </c>
      <c r="J529" s="5">
        <f t="shared" si="266"/>
        <v>10.034742269000001</v>
      </c>
      <c r="K529" s="23">
        <f t="shared" si="267"/>
        <v>4.7652577310000002</v>
      </c>
      <c r="L529" s="5">
        <f t="shared" si="268"/>
        <v>206.35767790751601</v>
      </c>
      <c r="M529" s="24">
        <f t="shared" si="269"/>
        <v>591.13865418988996</v>
      </c>
      <c r="N529" s="16">
        <f t="shared" si="270"/>
        <v>0.67802312628378403</v>
      </c>
      <c r="O529" s="17">
        <f t="shared" si="271"/>
        <v>1.13327555677406</v>
      </c>
    </row>
    <row r="530" ht="14.25">
      <c r="A530" s="13">
        <v>51.659999999999997</v>
      </c>
      <c r="B530" s="13">
        <v>11.181699999999999</v>
      </c>
      <c r="C530" s="18">
        <v>122531</v>
      </c>
      <c r="G530" s="19">
        <f t="shared" si="272"/>
        <v>14.800000000000001</v>
      </c>
      <c r="H530" s="19">
        <f t="shared" si="273"/>
        <v>9.1999999999999993</v>
      </c>
      <c r="I530" s="5">
        <f t="shared" si="265"/>
        <v>983.34752000000003</v>
      </c>
      <c r="J530" s="5">
        <f t="shared" si="266"/>
        <v>10.050310011500001</v>
      </c>
      <c r="K530" s="23">
        <f t="shared" si="267"/>
        <v>4.7496899885000001</v>
      </c>
      <c r="L530" s="5">
        <f t="shared" si="268"/>
        <v>207.03404272297601</v>
      </c>
      <c r="M530" s="24">
        <f t="shared" si="269"/>
        <v>591.83986550440898</v>
      </c>
      <c r="N530" s="16">
        <f t="shared" si="270"/>
        <v>0.67907500077702698</v>
      </c>
      <c r="O530" s="17">
        <f t="shared" si="271"/>
        <v>1.13654783043236</v>
      </c>
    </row>
    <row r="531" ht="14.25">
      <c r="A531" s="13">
        <v>51.759999999999998</v>
      </c>
      <c r="B531" s="13">
        <v>11.202400000000001</v>
      </c>
      <c r="C531" s="18">
        <v>123110</v>
      </c>
      <c r="G531" s="19">
        <f t="shared" si="272"/>
        <v>14.800000000000001</v>
      </c>
      <c r="H531" s="19">
        <f t="shared" si="273"/>
        <v>9.1999999999999993</v>
      </c>
      <c r="I531" s="5">
        <f t="shared" si="265"/>
        <v>983.34752000000003</v>
      </c>
      <c r="J531" s="5">
        <f t="shared" si="266"/>
        <v>10.065663815000001</v>
      </c>
      <c r="K531" s="23">
        <f t="shared" si="267"/>
        <v>4.7343361850000001</v>
      </c>
      <c r="L531" s="5">
        <f t="shared" si="268"/>
        <v>207.70546948389099</v>
      </c>
      <c r="M531" s="24">
        <f t="shared" si="269"/>
        <v>592.71429060537002</v>
      </c>
      <c r="N531" s="16">
        <f t="shared" si="270"/>
        <v>0.68011241993243199</v>
      </c>
      <c r="O531" s="17">
        <f t="shared" si="271"/>
        <v>1.1397856572018401</v>
      </c>
    </row>
    <row r="532" ht="14.25">
      <c r="A532" s="13">
        <v>51.859999999999999</v>
      </c>
      <c r="B532" s="13">
        <v>11.223699999999999</v>
      </c>
      <c r="C532" s="18">
        <v>123656</v>
      </c>
      <c r="G532" s="19">
        <f t="shared" si="272"/>
        <v>14.800000000000001</v>
      </c>
      <c r="H532" s="19">
        <f t="shared" si="273"/>
        <v>9.1999999999999993</v>
      </c>
      <c r="I532" s="5">
        <f t="shared" si="265"/>
        <v>983.34752000000003</v>
      </c>
      <c r="J532" s="5">
        <f t="shared" si="266"/>
        <v>10.081922324000001</v>
      </c>
      <c r="K532" s="23">
        <f t="shared" si="267"/>
        <v>4.7180776760000001</v>
      </c>
      <c r="L532" s="5">
        <f t="shared" si="268"/>
        <v>208.42122311849801</v>
      </c>
      <c r="M532" s="24">
        <f t="shared" si="269"/>
        <v>593.29850458508895</v>
      </c>
      <c r="N532" s="16">
        <f t="shared" si="270"/>
        <v>0.68121096783783797</v>
      </c>
      <c r="O532" s="17">
        <f t="shared" si="271"/>
        <v>1.1432257361642799</v>
      </c>
    </row>
    <row r="533" ht="14.25">
      <c r="A533" s="13">
        <v>51.960000000000001</v>
      </c>
      <c r="B533" s="13">
        <v>11.244400000000001</v>
      </c>
      <c r="C533" s="18">
        <v>124218</v>
      </c>
      <c r="G533" s="19">
        <f t="shared" si="272"/>
        <v>14.800000000000001</v>
      </c>
      <c r="H533" s="19">
        <f t="shared" si="273"/>
        <v>9.1999999999999993</v>
      </c>
      <c r="I533" s="5">
        <f t="shared" si="265"/>
        <v>983.34752000000003</v>
      </c>
      <c r="J533" s="5">
        <f t="shared" si="266"/>
        <v>10.097433097</v>
      </c>
      <c r="K533" s="23">
        <f t="shared" si="267"/>
        <v>4.7025669030000001</v>
      </c>
      <c r="L533" s="5">
        <f t="shared" si="268"/>
        <v>209.10867198352301</v>
      </c>
      <c r="M533" s="24">
        <f t="shared" si="269"/>
        <v>594.03562186932095</v>
      </c>
      <c r="N533" s="16">
        <f t="shared" si="270"/>
        <v>0.68225899304054105</v>
      </c>
      <c r="O533" s="17">
        <f t="shared" si="271"/>
        <v>1.14651867156499</v>
      </c>
    </row>
    <row r="534" ht="14.25">
      <c r="A534" s="13">
        <v>52.060000000000002</v>
      </c>
      <c r="B534" s="13">
        <v>11.265000000000001</v>
      </c>
      <c r="C534" s="18">
        <v>124781</v>
      </c>
      <c r="G534" s="19">
        <f t="shared" si="272"/>
        <v>14.800000000000001</v>
      </c>
      <c r="H534" s="19">
        <f t="shared" si="273"/>
        <v>9.1999999999999993</v>
      </c>
      <c r="I534" s="5">
        <f t="shared" si="265"/>
        <v>983.34752000000003</v>
      </c>
      <c r="J534" s="5">
        <f t="shared" si="266"/>
        <v>10.112834636500001</v>
      </c>
      <c r="K534" s="23">
        <f t="shared" si="267"/>
        <v>4.6871653635000001</v>
      </c>
      <c r="L534" s="5">
        <f t="shared" si="268"/>
        <v>209.795781402881</v>
      </c>
      <c r="M534" s="24">
        <f t="shared" si="269"/>
        <v>594.773637322941</v>
      </c>
      <c r="N534" s="16">
        <f t="shared" si="270"/>
        <v>0.68329963760135104</v>
      </c>
      <c r="O534" s="17">
        <f t="shared" si="271"/>
        <v>1.14979918114186</v>
      </c>
    </row>
    <row r="535" ht="14.25">
      <c r="A535" s="13">
        <v>52.159999999999997</v>
      </c>
      <c r="B535" s="13">
        <v>11.2857</v>
      </c>
      <c r="C535" s="18">
        <v>125316</v>
      </c>
      <c r="G535" s="19">
        <f t="shared" si="272"/>
        <v>14.800000000000001</v>
      </c>
      <c r="H535" s="19">
        <f t="shared" si="273"/>
        <v>9.1999999999999993</v>
      </c>
      <c r="I535" s="5">
        <f t="shared" si="265"/>
        <v>983.34752000000003</v>
      </c>
      <c r="J535" s="5">
        <f t="shared" si="266"/>
        <v>10.128594714</v>
      </c>
      <c r="K535" s="23">
        <f t="shared" si="267"/>
        <v>4.6714052859999997</v>
      </c>
      <c r="L535" s="5">
        <f t="shared" si="268"/>
        <v>210.503576503424</v>
      </c>
      <c r="M535" s="24">
        <f t="shared" si="269"/>
        <v>595.31530096336303</v>
      </c>
      <c r="N535" s="16">
        <f t="shared" si="270"/>
        <v>0.68436450770270296</v>
      </c>
      <c r="O535" s="17">
        <f t="shared" si="271"/>
        <v>1.15316723658292</v>
      </c>
    </row>
    <row r="536" ht="14.25">
      <c r="A536" s="13">
        <v>52.259999999999998</v>
      </c>
      <c r="B536" s="13">
        <v>11.3063</v>
      </c>
      <c r="C536" s="18">
        <v>125885</v>
      </c>
      <c r="G536" s="19">
        <f t="shared" si="272"/>
        <v>14.800000000000001</v>
      </c>
      <c r="H536" s="19">
        <f t="shared" si="273"/>
        <v>9.1999999999999993</v>
      </c>
      <c r="I536" s="5">
        <f t="shared" si="265"/>
        <v>983.34752000000003</v>
      </c>
      <c r="J536" s="5">
        <f t="shared" si="266"/>
        <v>10.1439408525</v>
      </c>
      <c r="K536" s="23">
        <f t="shared" si="267"/>
        <v>4.6560591474999997</v>
      </c>
      <c r="L536" s="5">
        <f t="shared" si="268"/>
        <v>211.19738578235101</v>
      </c>
      <c r="M536" s="24">
        <f t="shared" si="269"/>
        <v>596.05377942381699</v>
      </c>
      <c r="N536" s="16">
        <f t="shared" si="270"/>
        <v>0.68540140895270296</v>
      </c>
      <c r="O536" s="17">
        <f t="shared" si="271"/>
        <v>1.1564577669207601</v>
      </c>
    </row>
    <row r="537" ht="14.25">
      <c r="A537" s="13">
        <v>52.359999999999999</v>
      </c>
      <c r="B537" s="13">
        <v>11.3271</v>
      </c>
      <c r="C537" s="18">
        <v>126463</v>
      </c>
      <c r="G537" s="19">
        <f t="shared" si="272"/>
        <v>14.800000000000001</v>
      </c>
      <c r="H537" s="19">
        <f t="shared" si="273"/>
        <v>9.1999999999999993</v>
      </c>
      <c r="I537" s="5">
        <f t="shared" si="265"/>
        <v>983.34752000000003</v>
      </c>
      <c r="J537" s="5">
        <f t="shared" si="266"/>
        <v>10.1594038895</v>
      </c>
      <c r="K537" s="23">
        <f t="shared" si="267"/>
        <v>4.6405961104999998</v>
      </c>
      <c r="L537" s="5">
        <f t="shared" si="268"/>
        <v>211.90112144753101</v>
      </c>
      <c r="M537" s="24">
        <f t="shared" si="269"/>
        <v>596.80193826304799</v>
      </c>
      <c r="N537" s="16">
        <f t="shared" si="270"/>
        <v>0.68644620874999995</v>
      </c>
      <c r="O537" s="17">
        <f t="shared" si="271"/>
        <v>1.1597843506932199</v>
      </c>
    </row>
    <row r="538" ht="14.25">
      <c r="A538" s="13">
        <v>52.460000000000001</v>
      </c>
      <c r="B538" s="13">
        <v>11.347799999999999</v>
      </c>
      <c r="C538" s="18">
        <v>127011</v>
      </c>
      <c r="G538" s="19">
        <f t="shared" si="272"/>
        <v>14.800000000000001</v>
      </c>
      <c r="H538" s="19">
        <f t="shared" si="273"/>
        <v>9.1999999999999993</v>
      </c>
      <c r="I538" s="5">
        <f t="shared" si="265"/>
        <v>983.34752000000003</v>
      </c>
      <c r="J538" s="5">
        <f t="shared" si="266"/>
        <v>10.175043931499999</v>
      </c>
      <c r="K538" s="23">
        <f t="shared" si="267"/>
        <v>4.6249560685000004</v>
      </c>
      <c r="L538" s="5">
        <f t="shared" si="268"/>
        <v>212.61769959231799</v>
      </c>
      <c r="M538" s="24">
        <f t="shared" si="269"/>
        <v>597.36795310802597</v>
      </c>
      <c r="N538" s="16">
        <f t="shared" si="270"/>
        <v>0.68750296834459501</v>
      </c>
      <c r="O538" s="17">
        <f t="shared" si="271"/>
        <v>1.1631603085535001</v>
      </c>
    </row>
    <row r="539" ht="14.25">
      <c r="A539" s="13">
        <v>52.560000000000002</v>
      </c>
      <c r="B539" s="13">
        <v>11.368399999999999</v>
      </c>
      <c r="C539" s="18">
        <v>127596</v>
      </c>
      <c r="G539" s="19">
        <f t="shared" si="272"/>
        <v>14.800000000000001</v>
      </c>
      <c r="H539" s="19">
        <f t="shared" si="273"/>
        <v>9.1999999999999993</v>
      </c>
      <c r="I539" s="5">
        <f t="shared" si="265"/>
        <v>983.34752000000003</v>
      </c>
      <c r="J539" s="5">
        <f t="shared" si="266"/>
        <v>10.190242334000001</v>
      </c>
      <c r="K539" s="23">
        <f t="shared" si="267"/>
        <v>4.6097576660000001</v>
      </c>
      <c r="L539" s="5">
        <f t="shared" si="268"/>
        <v>213.31870159961699</v>
      </c>
      <c r="M539" s="24">
        <f t="shared" si="269"/>
        <v>598.14727467959301</v>
      </c>
      <c r="N539" s="16">
        <f t="shared" si="270"/>
        <v>0.68852988743243204</v>
      </c>
      <c r="O539" s="17">
        <f t="shared" si="271"/>
        <v>1.16645189217141</v>
      </c>
    </row>
    <row r="540" ht="14.25">
      <c r="A540" s="13">
        <v>52.659999999999997</v>
      </c>
      <c r="B540" s="13">
        <v>11.389799999999999</v>
      </c>
      <c r="C540" s="18">
        <v>128192</v>
      </c>
      <c r="G540" s="19">
        <f t="shared" si="272"/>
        <v>14.800000000000001</v>
      </c>
      <c r="H540" s="19">
        <f t="shared" si="273"/>
        <v>9.1999999999999993</v>
      </c>
      <c r="I540" s="5">
        <f t="shared" si="265"/>
        <v>983.34752000000003</v>
      </c>
      <c r="J540" s="5">
        <f t="shared" si="266"/>
        <v>10.206139168</v>
      </c>
      <c r="K540" s="23">
        <f t="shared" si="267"/>
        <v>4.5938608319999998</v>
      </c>
      <c r="L540" s="5">
        <f t="shared" si="268"/>
        <v>214.056880685235</v>
      </c>
      <c r="M540" s="24">
        <f t="shared" si="269"/>
        <v>598.86885948087195</v>
      </c>
      <c r="N540" s="16">
        <f t="shared" si="270"/>
        <v>0.68960399783783799</v>
      </c>
      <c r="O540" s="17">
        <f t="shared" si="271"/>
        <v>1.16990637038823</v>
      </c>
    </row>
    <row r="541" ht="14.25">
      <c r="A541" s="13">
        <v>52.759999999999998</v>
      </c>
      <c r="B541" s="13">
        <v>11.410500000000001</v>
      </c>
      <c r="C541" s="18">
        <v>128786</v>
      </c>
      <c r="G541" s="19">
        <f t="shared" si="272"/>
        <v>14.800000000000001</v>
      </c>
      <c r="H541" s="19">
        <f t="shared" si="273"/>
        <v>9.1999999999999993</v>
      </c>
      <c r="I541" s="5">
        <f t="shared" si="265"/>
        <v>983.34752000000003</v>
      </c>
      <c r="J541" s="5">
        <f t="shared" si="266"/>
        <v>10.221354469</v>
      </c>
      <c r="K541" s="23">
        <f t="shared" si="267"/>
        <v>4.5786455310000003</v>
      </c>
      <c r="L541" s="5">
        <f t="shared" si="268"/>
        <v>214.76821329412499</v>
      </c>
      <c r="M541" s="24">
        <f t="shared" si="269"/>
        <v>599.65112166588494</v>
      </c>
      <c r="N541" s="16">
        <f t="shared" si="270"/>
        <v>0.69063205871621602</v>
      </c>
      <c r="O541" s="17">
        <f t="shared" si="271"/>
        <v>1.1732239619718901</v>
      </c>
    </row>
    <row r="542" ht="14.25">
      <c r="A542" s="13">
        <v>52.859999999999999</v>
      </c>
      <c r="B542" s="13">
        <v>11.431100000000001</v>
      </c>
      <c r="C542" s="18">
        <v>129377</v>
      </c>
      <c r="G542" s="19">
        <f t="shared" si="272"/>
        <v>14.800000000000001</v>
      </c>
      <c r="H542" s="19">
        <f t="shared" si="273"/>
        <v>9.1999999999999993</v>
      </c>
      <c r="I542" s="5">
        <f t="shared" si="265"/>
        <v>983.34752000000003</v>
      </c>
      <c r="J542" s="5">
        <f t="shared" si="266"/>
        <v>10.2364974705</v>
      </c>
      <c r="K542" s="23">
        <f t="shared" si="267"/>
        <v>4.5635025295</v>
      </c>
      <c r="L542" s="5">
        <f t="shared" si="268"/>
        <v>215.48087541166299</v>
      </c>
      <c r="M542" s="24">
        <f t="shared" si="269"/>
        <v>600.41059213646201</v>
      </c>
      <c r="N542" s="16">
        <f t="shared" si="270"/>
        <v>0.69165523449324295</v>
      </c>
      <c r="O542" s="17">
        <f t="shared" si="271"/>
        <v>1.1765367535059601</v>
      </c>
    </row>
    <row r="543" ht="14.25">
      <c r="A543" s="13">
        <v>52.960000000000001</v>
      </c>
      <c r="B543" s="13">
        <v>11.4518</v>
      </c>
      <c r="C543" s="18">
        <v>129971</v>
      </c>
      <c r="G543" s="19">
        <f t="shared" si="272"/>
        <v>14.800000000000001</v>
      </c>
      <c r="H543" s="19">
        <f t="shared" si="273"/>
        <v>9.1999999999999993</v>
      </c>
      <c r="I543" s="5">
        <f t="shared" si="265"/>
        <v>983.34752000000003</v>
      </c>
      <c r="J543" s="5">
        <f t="shared" si="266"/>
        <v>10.251712771499999</v>
      </c>
      <c r="K543" s="23">
        <f t="shared" si="267"/>
        <v>4.5482872284999996</v>
      </c>
      <c r="L543" s="5">
        <f t="shared" si="268"/>
        <v>216.201719591993</v>
      </c>
      <c r="M543" s="24">
        <f t="shared" si="269"/>
        <v>601.15618065053297</v>
      </c>
      <c r="N543" s="16">
        <f t="shared" si="270"/>
        <v>0.69268329537162199</v>
      </c>
      <c r="O543" s="17">
        <f t="shared" si="271"/>
        <v>1.1798764519727101</v>
      </c>
    </row>
    <row r="544" ht="14.25">
      <c r="A544" s="13">
        <v>53.060000000000002</v>
      </c>
      <c r="B544" s="13">
        <v>11.4725</v>
      </c>
      <c r="C544" s="18">
        <v>130534</v>
      </c>
      <c r="G544" s="19">
        <f t="shared" si="272"/>
        <v>14.800000000000001</v>
      </c>
      <c r="H544" s="19">
        <f t="shared" si="273"/>
        <v>9.1999999999999993</v>
      </c>
      <c r="I544" s="5">
        <f t="shared" si="265"/>
        <v>983.34752000000003</v>
      </c>
      <c r="J544" s="5">
        <f t="shared" si="266"/>
        <v>10.267214311</v>
      </c>
      <c r="K544" s="23">
        <f t="shared" si="267"/>
        <v>4.5327856889999998</v>
      </c>
      <c r="L544" s="5">
        <f t="shared" si="268"/>
        <v>216.94110144813399</v>
      </c>
      <c r="M544" s="24">
        <f t="shared" si="269"/>
        <v>601.70248573762206</v>
      </c>
      <c r="N544" s="16">
        <f t="shared" si="270"/>
        <v>0.69373069668918896</v>
      </c>
      <c r="O544" s="17">
        <f t="shared" si="271"/>
        <v>1.1832904878906101</v>
      </c>
    </row>
    <row r="545" ht="14.25">
      <c r="A545" s="13">
        <v>53.159999999999997</v>
      </c>
      <c r="B545" s="13">
        <v>11.4932</v>
      </c>
      <c r="C545" s="18">
        <v>131145</v>
      </c>
      <c r="G545" s="19">
        <f t="shared" si="272"/>
        <v>14.800000000000001</v>
      </c>
      <c r="H545" s="19">
        <f t="shared" si="273"/>
        <v>9.1999999999999993</v>
      </c>
      <c r="I545" s="5">
        <f t="shared" si="265"/>
        <v>983.34752000000003</v>
      </c>
      <c r="J545" s="5">
        <f t="shared" si="266"/>
        <v>10.282272642500001</v>
      </c>
      <c r="K545" s="23">
        <f t="shared" si="267"/>
        <v>4.5177273575000001</v>
      </c>
      <c r="L545" s="5">
        <f t="shared" si="268"/>
        <v>217.66420197259501</v>
      </c>
      <c r="M545" s="24">
        <f t="shared" si="269"/>
        <v>602.51065086261406</v>
      </c>
      <c r="N545" s="16">
        <f t="shared" si="270"/>
        <v>0.69474815152027003</v>
      </c>
      <c r="O545" s="17">
        <f t="shared" si="271"/>
        <v>1.1866181103840101</v>
      </c>
    </row>
    <row r="546" ht="14.25">
      <c r="A546" s="13">
        <v>53.259999999999998</v>
      </c>
      <c r="B546" s="13">
        <v>11.513999999999999</v>
      </c>
      <c r="C546" s="18">
        <v>131741</v>
      </c>
      <c r="G546" s="19">
        <f t="shared" si="272"/>
        <v>14.800000000000001</v>
      </c>
      <c r="H546" s="19">
        <f t="shared" si="273"/>
        <v>9.1999999999999993</v>
      </c>
      <c r="I546" s="5">
        <f t="shared" si="265"/>
        <v>983.34752000000003</v>
      </c>
      <c r="J546" s="5">
        <f t="shared" si="266"/>
        <v>10.2975694765</v>
      </c>
      <c r="K546" s="23">
        <f t="shared" si="267"/>
        <v>4.5024305235000002</v>
      </c>
      <c r="L546" s="5">
        <f t="shared" si="268"/>
        <v>218.403707701321</v>
      </c>
      <c r="M546" s="24">
        <f t="shared" si="269"/>
        <v>603.19946665082705</v>
      </c>
      <c r="N546" s="16">
        <f t="shared" si="270"/>
        <v>0.69578172138513505</v>
      </c>
      <c r="O546" s="17">
        <f t="shared" si="271"/>
        <v>1.1900098134707899</v>
      </c>
    </row>
    <row r="547" ht="14.25">
      <c r="A547" s="13">
        <v>53.359999999999999</v>
      </c>
      <c r="B547" s="13">
        <v>11.534800000000001</v>
      </c>
      <c r="C547" s="18">
        <v>132325</v>
      </c>
      <c r="G547" s="19">
        <f t="shared" si="272"/>
        <v>14.800000000000001</v>
      </c>
      <c r="H547" s="19">
        <f t="shared" si="273"/>
        <v>9.1999999999999993</v>
      </c>
      <c r="I547" s="5">
        <f t="shared" si="265"/>
        <v>983.34752000000003</v>
      </c>
      <c r="J547" s="5">
        <f t="shared" si="266"/>
        <v>10.3129771125</v>
      </c>
      <c r="K547" s="23">
        <f t="shared" si="267"/>
        <v>4.4870228875000002</v>
      </c>
      <c r="L547" s="5">
        <f t="shared" si="268"/>
        <v>219.153667064953</v>
      </c>
      <c r="M547" s="24">
        <f t="shared" si="269"/>
        <v>603.80007221499602</v>
      </c>
      <c r="N547" s="16">
        <f t="shared" si="270"/>
        <v>0.69682277787162195</v>
      </c>
      <c r="O547" s="17">
        <f t="shared" si="271"/>
        <v>1.1934377529423399</v>
      </c>
    </row>
    <row r="548" ht="14.25">
      <c r="A548" s="13">
        <v>53.460000000000001</v>
      </c>
      <c r="B548" s="13">
        <v>11.5563</v>
      </c>
      <c r="C548" s="18">
        <v>132984</v>
      </c>
      <c r="G548" s="19">
        <f t="shared" si="272"/>
        <v>14.800000000000001</v>
      </c>
      <c r="H548" s="19">
        <f t="shared" si="273"/>
        <v>9.1999999999999993</v>
      </c>
      <c r="I548" s="5">
        <f t="shared" ref="I548:I611" si="274">(3.14*POWER(H548,2)*0.25*G548)</f>
        <v>983.34752000000003</v>
      </c>
      <c r="J548" s="5">
        <f t="shared" ref="J548:J611" si="275">B548-C548/(2*10^5/1.8467)</f>
        <v>10.328392235999999</v>
      </c>
      <c r="K548" s="23">
        <f t="shared" ref="K548:K611" si="276">G548-J548</f>
        <v>4.4716077639999998</v>
      </c>
      <c r="L548" s="5">
        <f t="shared" ref="L548:L611" si="277">I548/K548</f>
        <v>219.909162855635</v>
      </c>
      <c r="M548" s="24">
        <f t="shared" ref="M548:M611" si="278">C548/L548</f>
        <v>604.72241480588298</v>
      </c>
      <c r="N548" s="16">
        <f t="shared" ref="N548:N611" si="279">J548/G548</f>
        <v>0.69786434027027</v>
      </c>
      <c r="O548" s="17">
        <f t="shared" ref="O548:O611" si="280">LN(L548/(3.14*H548^2/4))</f>
        <v>1.1968791580662801</v>
      </c>
    </row>
    <row r="549" ht="14.25">
      <c r="A549" s="13">
        <v>53.560000000000002</v>
      </c>
      <c r="B549" s="13">
        <v>11.577</v>
      </c>
      <c r="C549" s="18">
        <v>133613</v>
      </c>
      <c r="G549" s="19">
        <f t="shared" si="272"/>
        <v>14.800000000000001</v>
      </c>
      <c r="H549" s="19">
        <f t="shared" si="273"/>
        <v>9.1999999999999993</v>
      </c>
      <c r="I549" s="5">
        <f t="shared" si="274"/>
        <v>983.34752000000003</v>
      </c>
      <c r="J549" s="5">
        <f t="shared" si="275"/>
        <v>10.343284364500001</v>
      </c>
      <c r="K549" s="23">
        <f t="shared" si="276"/>
        <v>4.4567156355000002</v>
      </c>
      <c r="L549" s="5">
        <f t="shared" si="277"/>
        <v>220.64398997484599</v>
      </c>
      <c r="M549" s="24">
        <f t="shared" si="278"/>
        <v>605.55920881974805</v>
      </c>
      <c r="N549" s="16">
        <f t="shared" si="279"/>
        <v>0.69887056516891899</v>
      </c>
      <c r="O549" s="17">
        <f t="shared" si="280"/>
        <v>1.20021509061356</v>
      </c>
    </row>
    <row r="550" ht="14.25">
      <c r="A550" s="13">
        <v>53.659999999999997</v>
      </c>
      <c r="B550" s="13">
        <v>11.5977</v>
      </c>
      <c r="C550" s="18">
        <v>134210</v>
      </c>
      <c r="G550" s="19">
        <f t="shared" si="272"/>
        <v>14.800000000000001</v>
      </c>
      <c r="H550" s="19">
        <f t="shared" si="273"/>
        <v>9.1999999999999993</v>
      </c>
      <c r="I550" s="5">
        <f t="shared" si="274"/>
        <v>983.34752000000003</v>
      </c>
      <c r="J550" s="5">
        <f t="shared" si="275"/>
        <v>10.358471965</v>
      </c>
      <c r="K550" s="23">
        <f t="shared" si="276"/>
        <v>4.4415280350000002</v>
      </c>
      <c r="L550" s="5">
        <f t="shared" si="277"/>
        <v>221.39847193377</v>
      </c>
      <c r="M550" s="24">
        <f t="shared" si="278"/>
        <v>606.19207904988696</v>
      </c>
      <c r="N550" s="16">
        <f t="shared" si="279"/>
        <v>0.69989675439189203</v>
      </c>
      <c r="O550" s="17">
        <f t="shared" si="280"/>
        <v>1.2036287115056299</v>
      </c>
    </row>
    <row r="551" ht="14.25">
      <c r="A551" s="13">
        <v>53.759999999999998</v>
      </c>
      <c r="B551" s="13">
        <v>11.6182</v>
      </c>
      <c r="C551" s="18">
        <v>134837</v>
      </c>
      <c r="G551" s="19">
        <f t="shared" si="272"/>
        <v>14.800000000000001</v>
      </c>
      <c r="H551" s="19">
        <f t="shared" si="273"/>
        <v>9.1999999999999993</v>
      </c>
      <c r="I551" s="5">
        <f t="shared" si="274"/>
        <v>983.34752000000003</v>
      </c>
      <c r="J551" s="5">
        <f t="shared" si="275"/>
        <v>10.3731825605</v>
      </c>
      <c r="K551" s="23">
        <f t="shared" si="276"/>
        <v>4.4268174394999997</v>
      </c>
      <c r="L551" s="5">
        <f t="shared" si="277"/>
        <v>222.134193117091</v>
      </c>
      <c r="M551" s="24">
        <f t="shared" si="278"/>
        <v>607.00695425546201</v>
      </c>
      <c r="N551" s="16">
        <f t="shared" si="279"/>
        <v>0.70089071354729704</v>
      </c>
      <c r="O551" s="17">
        <f t="shared" si="280"/>
        <v>1.2069462658419099</v>
      </c>
    </row>
    <row r="552" ht="14.25">
      <c r="A552" s="13">
        <v>53.859999999999999</v>
      </c>
      <c r="B552" s="13">
        <v>11.6388</v>
      </c>
      <c r="C552" s="18">
        <v>135484</v>
      </c>
      <c r="G552" s="19">
        <f t="shared" si="272"/>
        <v>14.800000000000001</v>
      </c>
      <c r="H552" s="19">
        <f t="shared" si="273"/>
        <v>9.1999999999999993</v>
      </c>
      <c r="I552" s="5">
        <f t="shared" si="274"/>
        <v>983.34752000000003</v>
      </c>
      <c r="J552" s="5">
        <f t="shared" si="275"/>
        <v>10.387808486000001</v>
      </c>
      <c r="K552" s="23">
        <f t="shared" si="276"/>
        <v>4.4121915139999999</v>
      </c>
      <c r="L552" s="5">
        <f t="shared" si="277"/>
        <v>222.870543329729</v>
      </c>
      <c r="M552" s="24">
        <f t="shared" si="278"/>
        <v>607.90447214711696</v>
      </c>
      <c r="N552" s="16">
        <f t="shared" si="279"/>
        <v>0.70187895175675696</v>
      </c>
      <c r="O552" s="17">
        <f t="shared" si="280"/>
        <v>1.2102556727959599</v>
      </c>
    </row>
    <row r="553" ht="14.25">
      <c r="A553" s="13">
        <v>53.960000000000001</v>
      </c>
      <c r="B553" s="13">
        <v>11.6594</v>
      </c>
      <c r="C553" s="18">
        <v>136101</v>
      </c>
      <c r="G553" s="19">
        <f t="shared" si="272"/>
        <v>14.800000000000001</v>
      </c>
      <c r="H553" s="19">
        <f t="shared" si="273"/>
        <v>9.1999999999999993</v>
      </c>
      <c r="I553" s="5">
        <f t="shared" si="274"/>
        <v>983.34752000000003</v>
      </c>
      <c r="J553" s="5">
        <f t="shared" si="275"/>
        <v>10.402711416500001</v>
      </c>
      <c r="K553" s="23">
        <f t="shared" si="276"/>
        <v>4.3972885835</v>
      </c>
      <c r="L553" s="5">
        <f t="shared" si="277"/>
        <v>223.625877930738</v>
      </c>
      <c r="M553" s="24">
        <f t="shared" si="278"/>
        <v>608.61024340909898</v>
      </c>
      <c r="N553" s="16">
        <f t="shared" si="279"/>
        <v>0.70288590652027005</v>
      </c>
      <c r="O553" s="17">
        <f t="shared" si="280"/>
        <v>1.21363906081696</v>
      </c>
    </row>
    <row r="554" ht="14.25">
      <c r="A554" s="13">
        <v>54.060000000000002</v>
      </c>
      <c r="B554" s="13">
        <v>11.68</v>
      </c>
      <c r="C554" s="18">
        <v>136754</v>
      </c>
      <c r="G554" s="19">
        <f t="shared" si="272"/>
        <v>14.800000000000001</v>
      </c>
      <c r="H554" s="19">
        <f t="shared" si="273"/>
        <v>9.1999999999999993</v>
      </c>
      <c r="I554" s="5">
        <f t="shared" si="274"/>
        <v>983.34752000000003</v>
      </c>
      <c r="J554" s="5">
        <f t="shared" si="275"/>
        <v>10.417281941000001</v>
      </c>
      <c r="K554" s="23">
        <f t="shared" si="276"/>
        <v>4.3827180590000001</v>
      </c>
      <c r="L554" s="5">
        <f t="shared" si="277"/>
        <v>224.369331260238</v>
      </c>
      <c r="M554" s="24">
        <f t="shared" si="278"/>
        <v>609.50397824818504</v>
      </c>
      <c r="N554" s="16">
        <f t="shared" si="279"/>
        <v>0.70387040141891899</v>
      </c>
      <c r="O554" s="17">
        <f t="shared" si="280"/>
        <v>1.2169580874348001</v>
      </c>
    </row>
    <row r="555" ht="14.25">
      <c r="A555" s="13">
        <v>54.159999999999997</v>
      </c>
      <c r="B555" s="13">
        <v>11.7006</v>
      </c>
      <c r="C555" s="18">
        <v>137412</v>
      </c>
      <c r="G555" s="19">
        <f t="shared" si="272"/>
        <v>14.800000000000001</v>
      </c>
      <c r="H555" s="19">
        <f t="shared" si="273"/>
        <v>9.1999999999999993</v>
      </c>
      <c r="I555" s="5">
        <f t="shared" si="274"/>
        <v>983.34752000000003</v>
      </c>
      <c r="J555" s="5">
        <f t="shared" si="275"/>
        <v>10.431806298</v>
      </c>
      <c r="K555" s="23">
        <f t="shared" si="276"/>
        <v>4.3681937020000001</v>
      </c>
      <c r="L555" s="5">
        <f t="shared" si="277"/>
        <v>225.11536508780901</v>
      </c>
      <c r="M555" s="24">
        <f t="shared" si="278"/>
        <v>610.407023733811</v>
      </c>
      <c r="N555" s="16">
        <f t="shared" si="279"/>
        <v>0.70485177689189205</v>
      </c>
      <c r="O555" s="17">
        <f t="shared" si="280"/>
        <v>1.22027759761474</v>
      </c>
    </row>
    <row r="556" ht="14.25">
      <c r="A556" s="13">
        <v>54.259999999999998</v>
      </c>
      <c r="B556" s="13">
        <v>11.722</v>
      </c>
      <c r="C556" s="18">
        <v>138077</v>
      </c>
      <c r="G556" s="19">
        <f t="shared" si="272"/>
        <v>14.800000000000001</v>
      </c>
      <c r="H556" s="19">
        <f t="shared" si="273"/>
        <v>9.1999999999999993</v>
      </c>
      <c r="I556" s="5">
        <f t="shared" si="274"/>
        <v>983.34752000000003</v>
      </c>
      <c r="J556" s="5">
        <f t="shared" si="275"/>
        <v>10.447066020499999</v>
      </c>
      <c r="K556" s="23">
        <f t="shared" si="276"/>
        <v>4.3529339795000004</v>
      </c>
      <c r="L556" s="5">
        <f t="shared" si="277"/>
        <v>225.904533501092</v>
      </c>
      <c r="M556" s="24">
        <f t="shared" si="278"/>
        <v>611.21836671477195</v>
      </c>
      <c r="N556" s="16">
        <f t="shared" si="279"/>
        <v>0.70588283922297301</v>
      </c>
      <c r="O556" s="17">
        <f t="shared" si="280"/>
        <v>1.2237770849815901</v>
      </c>
    </row>
    <row r="557" ht="14.25">
      <c r="A557" s="13">
        <v>54.359999999999999</v>
      </c>
      <c r="B557" s="13">
        <v>11.742800000000001</v>
      </c>
      <c r="C557" s="18">
        <v>138759</v>
      </c>
      <c r="G557" s="19">
        <f t="shared" si="272"/>
        <v>14.800000000000001</v>
      </c>
      <c r="H557" s="19">
        <f t="shared" si="273"/>
        <v>9.1999999999999993</v>
      </c>
      <c r="I557" s="5">
        <f t="shared" si="274"/>
        <v>983.34752000000003</v>
      </c>
      <c r="J557" s="5">
        <f t="shared" si="275"/>
        <v>10.4615687735</v>
      </c>
      <c r="K557" s="23">
        <f t="shared" si="276"/>
        <v>4.3384312265</v>
      </c>
      <c r="L557" s="5">
        <f t="shared" si="277"/>
        <v>226.65969993796801</v>
      </c>
      <c r="M557" s="24">
        <f t="shared" si="278"/>
        <v>612.19087485766295</v>
      </c>
      <c r="N557" s="16">
        <f t="shared" si="279"/>
        <v>0.70686275496621598</v>
      </c>
      <c r="O557" s="17">
        <f t="shared" si="280"/>
        <v>1.22711436655165</v>
      </c>
    </row>
    <row r="558" ht="14.25">
      <c r="A558" s="13">
        <v>54.460000000000001</v>
      </c>
      <c r="B558" s="13">
        <v>11.763500000000001</v>
      </c>
      <c r="C558" s="18">
        <v>139457</v>
      </c>
      <c r="G558" s="19">
        <f t="shared" si="272"/>
        <v>14.800000000000001</v>
      </c>
      <c r="H558" s="19">
        <f t="shared" si="273"/>
        <v>9.1999999999999993</v>
      </c>
      <c r="I558" s="5">
        <f t="shared" si="274"/>
        <v>983.34752000000003</v>
      </c>
      <c r="J558" s="5">
        <f t="shared" si="275"/>
        <v>10.4758237905</v>
      </c>
      <c r="K558" s="23">
        <f t="shared" si="276"/>
        <v>4.3241762095</v>
      </c>
      <c r="L558" s="5">
        <f t="shared" si="277"/>
        <v>227.40690303962</v>
      </c>
      <c r="M558" s="24">
        <f t="shared" si="278"/>
        <v>613.24875426364201</v>
      </c>
      <c r="N558" s="16">
        <f t="shared" si="279"/>
        <v>0.70782593179054099</v>
      </c>
      <c r="O558" s="17">
        <f t="shared" si="280"/>
        <v>1.23040553032019</v>
      </c>
    </row>
    <row r="559" ht="14.25">
      <c r="A559" s="13">
        <v>54.560000000000002</v>
      </c>
      <c r="B559" s="13">
        <v>11.7841</v>
      </c>
      <c r="C559" s="18">
        <v>140144</v>
      </c>
      <c r="G559" s="19">
        <f t="shared" si="272"/>
        <v>14.800000000000001</v>
      </c>
      <c r="H559" s="19">
        <f t="shared" si="273"/>
        <v>9.1999999999999993</v>
      </c>
      <c r="I559" s="5">
        <f t="shared" si="274"/>
        <v>983.34752000000003</v>
      </c>
      <c r="J559" s="5">
        <f t="shared" si="275"/>
        <v>10.490080376</v>
      </c>
      <c r="K559" s="23">
        <f t="shared" si="276"/>
        <v>4.3099196239999999</v>
      </c>
      <c r="L559" s="5">
        <f t="shared" si="277"/>
        <v>228.159131906818</v>
      </c>
      <c r="M559" s="24">
        <f t="shared" si="278"/>
        <v>614.23796114913296</v>
      </c>
      <c r="N559" s="16">
        <f t="shared" si="279"/>
        <v>0.70878921459459499</v>
      </c>
      <c r="O559" s="17">
        <f t="shared" si="280"/>
        <v>1.2337079255522001</v>
      </c>
    </row>
    <row r="560" ht="14.25">
      <c r="A560" s="13">
        <v>54.659999999999997</v>
      </c>
      <c r="B560" s="13">
        <v>11.8048</v>
      </c>
      <c r="C560" s="18">
        <v>140836</v>
      </c>
      <c r="G560" s="19">
        <f t="shared" si="272"/>
        <v>14.800000000000001</v>
      </c>
      <c r="H560" s="19">
        <f t="shared" si="273"/>
        <v>9.1999999999999993</v>
      </c>
      <c r="I560" s="5">
        <f t="shared" si="274"/>
        <v>983.34752000000003</v>
      </c>
      <c r="J560" s="5">
        <f t="shared" si="275"/>
        <v>10.504390794000001</v>
      </c>
      <c r="K560" s="23">
        <f t="shared" si="276"/>
        <v>4.295609206</v>
      </c>
      <c r="L560" s="5">
        <f t="shared" si="277"/>
        <v>228.91922259280099</v>
      </c>
      <c r="M560" s="24">
        <f t="shared" si="278"/>
        <v>615.22137985990605</v>
      </c>
      <c r="N560" s="16">
        <f t="shared" si="279"/>
        <v>0.70975613472972998</v>
      </c>
      <c r="O560" s="17">
        <f t="shared" si="280"/>
        <v>1.2370337946472501</v>
      </c>
    </row>
    <row r="561" ht="14.25">
      <c r="A561" s="13">
        <v>54.759999999999998</v>
      </c>
      <c r="B561" s="13">
        <v>11.8255</v>
      </c>
      <c r="C561" s="18">
        <v>141543</v>
      </c>
      <c r="G561" s="19">
        <f t="shared" si="272"/>
        <v>14.800000000000001</v>
      </c>
      <c r="H561" s="19">
        <f t="shared" si="273"/>
        <v>9.1999999999999993</v>
      </c>
      <c r="I561" s="5">
        <f t="shared" si="274"/>
        <v>983.34752000000003</v>
      </c>
      <c r="J561" s="5">
        <f t="shared" si="275"/>
        <v>10.518562709499999</v>
      </c>
      <c r="K561" s="23">
        <f t="shared" si="276"/>
        <v>4.2814372905000004</v>
      </c>
      <c r="L561" s="5">
        <f t="shared" si="277"/>
        <v>229.67696436473099</v>
      </c>
      <c r="M561" s="24">
        <f t="shared" si="278"/>
        <v>616.26990060364597</v>
      </c>
      <c r="N561" s="16">
        <f t="shared" si="279"/>
        <v>0.71071369658783801</v>
      </c>
      <c r="O561" s="17">
        <f t="shared" si="280"/>
        <v>1.2403384120123999</v>
      </c>
    </row>
    <row r="562" ht="14.25">
      <c r="A562" s="13">
        <v>54.859999999999999</v>
      </c>
      <c r="B562" s="13">
        <v>11.8461</v>
      </c>
      <c r="C562" s="18">
        <v>142249</v>
      </c>
      <c r="G562" s="19">
        <f t="shared" si="272"/>
        <v>14.800000000000001</v>
      </c>
      <c r="H562" s="19">
        <f t="shared" si="273"/>
        <v>9.1999999999999993</v>
      </c>
      <c r="I562" s="5">
        <f t="shared" si="274"/>
        <v>983.34752000000003</v>
      </c>
      <c r="J562" s="5">
        <f t="shared" si="275"/>
        <v>10.5326438585</v>
      </c>
      <c r="K562" s="23">
        <f t="shared" si="276"/>
        <v>4.2673561414999996</v>
      </c>
      <c r="L562" s="5">
        <f t="shared" si="277"/>
        <v>230.43483772937401</v>
      </c>
      <c r="M562" s="24">
        <f t="shared" si="278"/>
        <v>617.30683347046397</v>
      </c>
      <c r="N562" s="16">
        <f t="shared" si="279"/>
        <v>0.71166512557432404</v>
      </c>
      <c r="O562" s="17">
        <f t="shared" si="280"/>
        <v>1.2436327159037199</v>
      </c>
    </row>
    <row r="563" ht="14.25">
      <c r="A563" s="13">
        <v>54.960000000000001</v>
      </c>
      <c r="B563" s="13">
        <v>11.8667</v>
      </c>
      <c r="C563" s="18">
        <v>142930</v>
      </c>
      <c r="G563" s="19">
        <f t="shared" si="272"/>
        <v>14.800000000000001</v>
      </c>
      <c r="H563" s="19">
        <f t="shared" si="273"/>
        <v>9.1999999999999993</v>
      </c>
      <c r="I563" s="5">
        <f t="shared" si="274"/>
        <v>983.34752000000003</v>
      </c>
      <c r="J563" s="5">
        <f t="shared" si="275"/>
        <v>10.546955844999999</v>
      </c>
      <c r="K563" s="23">
        <f t="shared" si="276"/>
        <v>4.2530441550000004</v>
      </c>
      <c r="L563" s="5">
        <f t="shared" si="277"/>
        <v>231.21027766522201</v>
      </c>
      <c r="M563" s="24">
        <f t="shared" si="278"/>
        <v>618.18186217030404</v>
      </c>
      <c r="N563" s="16">
        <f t="shared" si="279"/>
        <v>0.71263215168918903</v>
      </c>
      <c r="O563" s="17">
        <f t="shared" si="280"/>
        <v>1.24699218246923</v>
      </c>
    </row>
    <row r="564" ht="14.25">
      <c r="A564" s="13">
        <v>55.060000000000002</v>
      </c>
      <c r="B564" s="13">
        <v>11.888</v>
      </c>
      <c r="C564" s="18">
        <v>143688</v>
      </c>
      <c r="G564" s="19">
        <f t="shared" si="272"/>
        <v>14.800000000000001</v>
      </c>
      <c r="H564" s="19">
        <f t="shared" si="273"/>
        <v>9.1999999999999993</v>
      </c>
      <c r="I564" s="5">
        <f t="shared" si="274"/>
        <v>983.34752000000003</v>
      </c>
      <c r="J564" s="5">
        <f t="shared" si="275"/>
        <v>10.561256852</v>
      </c>
      <c r="K564" s="23">
        <f t="shared" si="276"/>
        <v>4.2387431480000002</v>
      </c>
      <c r="L564" s="5">
        <f t="shared" si="277"/>
        <v>231.99035319325299</v>
      </c>
      <c r="M564" s="24">
        <f t="shared" si="278"/>
        <v>619.37058167373505</v>
      </c>
      <c r="N564" s="16">
        <f t="shared" si="279"/>
        <v>0.71359843594594596</v>
      </c>
      <c r="O564" s="17">
        <f t="shared" si="280"/>
        <v>1.2503603828279699</v>
      </c>
    </row>
    <row r="565" ht="14.25">
      <c r="A565" s="13">
        <v>55.159999999999997</v>
      </c>
      <c r="B565" s="13">
        <v>11.9087</v>
      </c>
      <c r="C565" s="18">
        <v>144374</v>
      </c>
      <c r="G565" s="19">
        <f t="shared" si="272"/>
        <v>14.800000000000001</v>
      </c>
      <c r="H565" s="19">
        <f t="shared" si="273"/>
        <v>9.1999999999999993</v>
      </c>
      <c r="I565" s="5">
        <f t="shared" si="274"/>
        <v>983.34752000000003</v>
      </c>
      <c r="J565" s="5">
        <f t="shared" si="275"/>
        <v>10.575622671</v>
      </c>
      <c r="K565" s="23">
        <f t="shared" si="276"/>
        <v>4.2243773290000002</v>
      </c>
      <c r="L565" s="5">
        <f t="shared" si="277"/>
        <v>232.779281635047</v>
      </c>
      <c r="M565" s="24">
        <f t="shared" si="278"/>
        <v>620.21842745588697</v>
      </c>
      <c r="N565" s="16">
        <f t="shared" si="279"/>
        <v>0.71456909939189195</v>
      </c>
      <c r="O565" s="17">
        <f t="shared" si="280"/>
        <v>1.25375530857358</v>
      </c>
    </row>
    <row r="566" ht="14.25">
      <c r="A566" s="13">
        <v>55.259999999999998</v>
      </c>
      <c r="B566" s="13">
        <v>11.9293</v>
      </c>
      <c r="C566" s="18">
        <v>145104</v>
      </c>
      <c r="G566" s="19">
        <f t="shared" si="272"/>
        <v>14.800000000000001</v>
      </c>
      <c r="H566" s="19">
        <f t="shared" si="273"/>
        <v>9.1999999999999993</v>
      </c>
      <c r="I566" s="5">
        <f t="shared" si="274"/>
        <v>983.34752000000003</v>
      </c>
      <c r="J566" s="5">
        <f t="shared" si="275"/>
        <v>10.589482216</v>
      </c>
      <c r="K566" s="23">
        <f t="shared" si="276"/>
        <v>4.2105177840000003</v>
      </c>
      <c r="L566" s="5">
        <f t="shared" si="277"/>
        <v>233.54550923326499</v>
      </c>
      <c r="M566" s="24">
        <f t="shared" si="278"/>
        <v>621.30931344550095</v>
      </c>
      <c r="N566" s="16">
        <f t="shared" si="279"/>
        <v>0.71550555513513503</v>
      </c>
      <c r="O566" s="17">
        <f t="shared" si="280"/>
        <v>1.25704155156468</v>
      </c>
    </row>
    <row r="567" ht="14.25">
      <c r="A567" s="13">
        <v>55.359999999999999</v>
      </c>
      <c r="B567" s="13">
        <v>11.949999999999999</v>
      </c>
      <c r="C567" s="18">
        <v>145816</v>
      </c>
      <c r="G567" s="19">
        <f t="shared" si="272"/>
        <v>14.800000000000001</v>
      </c>
      <c r="H567" s="19">
        <f t="shared" si="273"/>
        <v>9.1999999999999993</v>
      </c>
      <c r="I567" s="5">
        <f t="shared" si="274"/>
        <v>983.34752000000003</v>
      </c>
      <c r="J567" s="5">
        <f t="shared" si="275"/>
        <v>10.603607964</v>
      </c>
      <c r="K567" s="23">
        <f t="shared" si="276"/>
        <v>4.1963920359999998</v>
      </c>
      <c r="L567" s="5">
        <f t="shared" si="277"/>
        <v>234.33166195247199</v>
      </c>
      <c r="M567" s="24">
        <f t="shared" si="278"/>
        <v>622.26332875825699</v>
      </c>
      <c r="N567" s="16">
        <f t="shared" si="279"/>
        <v>0.71645999756756695</v>
      </c>
      <c r="O567" s="17">
        <f t="shared" si="280"/>
        <v>1.26040206371385</v>
      </c>
    </row>
    <row r="568" ht="14.25">
      <c r="A568" s="13">
        <v>55.460000000000001</v>
      </c>
      <c r="B568" s="13">
        <v>11.970700000000001</v>
      </c>
      <c r="C568" s="18">
        <v>146510</v>
      </c>
      <c r="G568" s="19">
        <f t="shared" si="272"/>
        <v>14.800000000000001</v>
      </c>
      <c r="H568" s="19">
        <f t="shared" si="273"/>
        <v>9.1999999999999993</v>
      </c>
      <c r="I568" s="5">
        <f t="shared" si="274"/>
        <v>983.34752000000003</v>
      </c>
      <c r="J568" s="5">
        <f t="shared" si="275"/>
        <v>10.617899915000001</v>
      </c>
      <c r="K568" s="23">
        <f t="shared" si="276"/>
        <v>4.1821000850000001</v>
      </c>
      <c r="L568" s="5">
        <f t="shared" si="277"/>
        <v>235.13246933687401</v>
      </c>
      <c r="M568" s="24">
        <f t="shared" si="278"/>
        <v>623.09556997036998</v>
      </c>
      <c r="N568" s="16">
        <f t="shared" si="279"/>
        <v>0.71742566993243195</v>
      </c>
      <c r="O568" s="17">
        <f t="shared" si="280"/>
        <v>1.26381364772097</v>
      </c>
    </row>
    <row r="569" ht="14.25">
      <c r="A569" s="13">
        <v>55.560000000000002</v>
      </c>
      <c r="B569" s="13">
        <v>11.9915</v>
      </c>
      <c r="C569" s="18">
        <v>147252</v>
      </c>
      <c r="G569" s="19">
        <f t="shared" si="272"/>
        <v>14.800000000000001</v>
      </c>
      <c r="H569" s="19">
        <f t="shared" si="273"/>
        <v>9.1999999999999993</v>
      </c>
      <c r="I569" s="5">
        <f t="shared" si="274"/>
        <v>983.34752000000003</v>
      </c>
      <c r="J569" s="5">
        <f t="shared" si="275"/>
        <v>10.631848657999999</v>
      </c>
      <c r="K569" s="23">
        <f t="shared" si="276"/>
        <v>4.1681513419999998</v>
      </c>
      <c r="L569" s="5">
        <f t="shared" si="277"/>
        <v>235.91934152951401</v>
      </c>
      <c r="M569" s="24">
        <f t="shared" si="278"/>
        <v>624.16247453614801</v>
      </c>
      <c r="N569" s="16">
        <f t="shared" si="279"/>
        <v>0.71836815256756803</v>
      </c>
      <c r="O569" s="17">
        <f t="shared" si="280"/>
        <v>1.2671545665175601</v>
      </c>
    </row>
    <row r="570" ht="14.25">
      <c r="A570" s="13">
        <v>55.659999999999997</v>
      </c>
      <c r="B570" s="13">
        <v>12.0123</v>
      </c>
      <c r="C570" s="18">
        <v>148011</v>
      </c>
      <c r="G570" s="19">
        <f t="shared" si="272"/>
        <v>14.800000000000001</v>
      </c>
      <c r="H570" s="19">
        <f t="shared" si="273"/>
        <v>9.1999999999999993</v>
      </c>
      <c r="I570" s="5">
        <f t="shared" si="274"/>
        <v>983.34752000000003</v>
      </c>
      <c r="J570" s="5">
        <f t="shared" si="275"/>
        <v>10.6456404315</v>
      </c>
      <c r="K570" s="23">
        <f t="shared" si="276"/>
        <v>4.1543595685000003</v>
      </c>
      <c r="L570" s="5">
        <f t="shared" si="277"/>
        <v>236.70255397634099</v>
      </c>
      <c r="M570" s="24">
        <f t="shared" si="278"/>
        <v>625.30377266142295</v>
      </c>
      <c r="N570" s="16">
        <f t="shared" si="279"/>
        <v>0.71930002915540503</v>
      </c>
      <c r="O570" s="17">
        <f t="shared" si="280"/>
        <v>1.27046889948109</v>
      </c>
    </row>
    <row r="571" ht="14.25">
      <c r="A571" s="13">
        <v>55.759999999999998</v>
      </c>
      <c r="B571" s="13">
        <v>12.033099999999999</v>
      </c>
      <c r="C571" s="18">
        <v>148771</v>
      </c>
      <c r="G571" s="19">
        <f t="shared" si="272"/>
        <v>14.800000000000001</v>
      </c>
      <c r="H571" s="19">
        <f t="shared" si="273"/>
        <v>9.1999999999999993</v>
      </c>
      <c r="I571" s="5">
        <f t="shared" si="274"/>
        <v>983.34752000000003</v>
      </c>
      <c r="J571" s="5">
        <f t="shared" si="275"/>
        <v>10.6594229715</v>
      </c>
      <c r="K571" s="23">
        <f t="shared" si="276"/>
        <v>4.1405770285000001</v>
      </c>
      <c r="L571" s="5">
        <f t="shared" si="277"/>
        <v>237.49045440563501</v>
      </c>
      <c r="M571" s="24">
        <f t="shared" si="278"/>
        <v>626.42938796141402</v>
      </c>
      <c r="N571" s="16">
        <f t="shared" si="279"/>
        <v>0.72023128185810803</v>
      </c>
      <c r="O571" s="17">
        <f t="shared" si="280"/>
        <v>1.2737920237804401</v>
      </c>
    </row>
    <row r="572" ht="14.25">
      <c r="A572" s="13">
        <v>55.859999999999999</v>
      </c>
      <c r="B572" s="13">
        <v>12.054600000000001</v>
      </c>
      <c r="C572" s="18">
        <v>149551</v>
      </c>
      <c r="G572" s="19">
        <f t="shared" si="272"/>
        <v>14.800000000000001</v>
      </c>
      <c r="H572" s="19">
        <f t="shared" si="273"/>
        <v>9.1999999999999993</v>
      </c>
      <c r="I572" s="5">
        <f t="shared" si="274"/>
        <v>983.34752000000003</v>
      </c>
      <c r="J572" s="5">
        <f t="shared" si="275"/>
        <v>10.6737208415</v>
      </c>
      <c r="K572" s="23">
        <f t="shared" si="276"/>
        <v>4.1262791585</v>
      </c>
      <c r="L572" s="5">
        <f t="shared" si="277"/>
        <v>238.313376828695</v>
      </c>
      <c r="M572" s="24">
        <f t="shared" si="278"/>
        <v>627.53925939919395</v>
      </c>
      <c r="N572" s="16">
        <f t="shared" si="279"/>
        <v>0.72119735415540498</v>
      </c>
      <c r="O572" s="17">
        <f t="shared" si="280"/>
        <v>1.2772511100238899</v>
      </c>
    </row>
    <row r="573" ht="14.25">
      <c r="A573" s="13">
        <v>55.960000000000001</v>
      </c>
      <c r="B573" s="13">
        <v>12.0754</v>
      </c>
      <c r="C573" s="18">
        <v>150322</v>
      </c>
      <c r="G573" s="19">
        <f t="shared" si="272"/>
        <v>14.800000000000001</v>
      </c>
      <c r="H573" s="19">
        <f t="shared" si="273"/>
        <v>9.1999999999999993</v>
      </c>
      <c r="I573" s="5">
        <f t="shared" si="274"/>
        <v>983.34752000000003</v>
      </c>
      <c r="J573" s="5">
        <f t="shared" si="275"/>
        <v>10.687401812999999</v>
      </c>
      <c r="K573" s="23">
        <f t="shared" si="276"/>
        <v>4.1125981869999997</v>
      </c>
      <c r="L573" s="5">
        <f t="shared" si="277"/>
        <v>239.10615024545299</v>
      </c>
      <c r="M573" s="24">
        <f t="shared" si="278"/>
        <v>628.68311771022104</v>
      </c>
      <c r="N573" s="16">
        <f t="shared" si="279"/>
        <v>0.722121744121622</v>
      </c>
      <c r="O573" s="17">
        <f t="shared" si="280"/>
        <v>1.28057218970523</v>
      </c>
    </row>
    <row r="574" ht="14.25">
      <c r="A574" s="13">
        <v>56.060000000000002</v>
      </c>
      <c r="B574" s="13">
        <v>12.0961</v>
      </c>
      <c r="C574" s="18">
        <v>151064</v>
      </c>
      <c r="G574" s="19">
        <f t="shared" si="272"/>
        <v>14.800000000000001</v>
      </c>
      <c r="H574" s="19">
        <f t="shared" si="273"/>
        <v>9.1999999999999993</v>
      </c>
      <c r="I574" s="5">
        <f t="shared" si="274"/>
        <v>983.34752000000003</v>
      </c>
      <c r="J574" s="5">
        <f t="shared" si="275"/>
        <v>10.701250556</v>
      </c>
      <c r="K574" s="23">
        <f t="shared" si="276"/>
        <v>4.0987494440000001</v>
      </c>
      <c r="L574" s="5">
        <f t="shared" si="277"/>
        <v>239.914035594316</v>
      </c>
      <c r="M574" s="24">
        <f t="shared" si="278"/>
        <v>629.65886770977602</v>
      </c>
      <c r="N574" s="16">
        <f t="shared" si="279"/>
        <v>0.72305746999999998</v>
      </c>
      <c r="O574" s="17">
        <f t="shared" si="280"/>
        <v>1.28394526724447</v>
      </c>
    </row>
    <row r="575" ht="14.25">
      <c r="A575" s="13">
        <v>56.159999999999997</v>
      </c>
      <c r="B575" s="13">
        <v>12.1168</v>
      </c>
      <c r="C575" s="18">
        <v>151845</v>
      </c>
      <c r="G575" s="19">
        <f t="shared" si="272"/>
        <v>14.800000000000001</v>
      </c>
      <c r="H575" s="19">
        <f t="shared" si="273"/>
        <v>9.1999999999999993</v>
      </c>
      <c r="I575" s="5">
        <f t="shared" si="274"/>
        <v>983.34752000000003</v>
      </c>
      <c r="J575" s="5">
        <f t="shared" si="275"/>
        <v>10.7147391925</v>
      </c>
      <c r="K575" s="23">
        <f t="shared" si="276"/>
        <v>4.0852608075000001</v>
      </c>
      <c r="L575" s="5">
        <f t="shared" si="277"/>
        <v>240.706179197838</v>
      </c>
      <c r="M575" s="24">
        <f t="shared" si="278"/>
        <v>630.83133347897001</v>
      </c>
      <c r="N575" s="16">
        <f t="shared" si="279"/>
        <v>0.72396886435810803</v>
      </c>
      <c r="O575" s="17">
        <f t="shared" si="280"/>
        <v>1.2872416093308801</v>
      </c>
    </row>
    <row r="576" ht="14.25">
      <c r="A576" s="13">
        <v>56.259999999999998</v>
      </c>
      <c r="B576" s="13">
        <v>12.1374</v>
      </c>
      <c r="C576" s="18">
        <v>152630</v>
      </c>
      <c r="G576" s="19">
        <f t="shared" si="272"/>
        <v>14.800000000000001</v>
      </c>
      <c r="H576" s="19">
        <f t="shared" si="273"/>
        <v>9.1999999999999993</v>
      </c>
      <c r="I576" s="5">
        <f t="shared" si="274"/>
        <v>983.34752000000003</v>
      </c>
      <c r="J576" s="5">
        <f t="shared" si="275"/>
        <v>10.728090894999999</v>
      </c>
      <c r="K576" s="23">
        <f t="shared" si="276"/>
        <v>4.0719091049999996</v>
      </c>
      <c r="L576" s="5">
        <f t="shared" si="277"/>
        <v>241.49544958960999</v>
      </c>
      <c r="M576" s="24">
        <f t="shared" si="278"/>
        <v>632.02019027428901</v>
      </c>
      <c r="N576" s="16">
        <f t="shared" si="279"/>
        <v>0.72487100641891899</v>
      </c>
      <c r="O576" s="17">
        <f t="shared" si="280"/>
        <v>1.2905152237258</v>
      </c>
    </row>
    <row r="577" ht="14.25">
      <c r="A577" s="13">
        <v>56.359999999999999</v>
      </c>
      <c r="B577" s="13">
        <v>12.157999999999999</v>
      </c>
      <c r="C577" s="18">
        <v>153427</v>
      </c>
      <c r="G577" s="19">
        <f t="shared" si="272"/>
        <v>14.800000000000001</v>
      </c>
      <c r="H577" s="19">
        <f t="shared" si="273"/>
        <v>9.1999999999999993</v>
      </c>
      <c r="I577" s="5">
        <f t="shared" si="274"/>
        <v>983.34752000000003</v>
      </c>
      <c r="J577" s="5">
        <f t="shared" si="275"/>
        <v>10.741331795500001</v>
      </c>
      <c r="K577" s="23">
        <f t="shared" si="276"/>
        <v>4.0586682045</v>
      </c>
      <c r="L577" s="5">
        <f t="shared" si="277"/>
        <v>242.28329847454</v>
      </c>
      <c r="M577" s="24">
        <f t="shared" si="278"/>
        <v>633.25454526170097</v>
      </c>
      <c r="N577" s="16">
        <f t="shared" si="279"/>
        <v>0.72576566185810798</v>
      </c>
      <c r="O577" s="17">
        <f t="shared" si="280"/>
        <v>1.2937722894178001</v>
      </c>
    </row>
    <row r="578" ht="14.25">
      <c r="A578" s="13">
        <v>56.460000000000001</v>
      </c>
      <c r="B578" s="13">
        <v>12.178699999999999</v>
      </c>
      <c r="C578" s="18">
        <v>154191</v>
      </c>
      <c r="G578" s="19">
        <f t="shared" si="272"/>
        <v>14.800000000000001</v>
      </c>
      <c r="H578" s="19">
        <f t="shared" si="273"/>
        <v>9.1999999999999993</v>
      </c>
      <c r="I578" s="5">
        <f t="shared" si="274"/>
        <v>983.34752000000003</v>
      </c>
      <c r="J578" s="5">
        <f t="shared" si="275"/>
        <v>10.7549774015</v>
      </c>
      <c r="K578" s="23">
        <f t="shared" si="276"/>
        <v>4.0450225985000001</v>
      </c>
      <c r="L578" s="5">
        <f t="shared" si="277"/>
        <v>243.10062454648599</v>
      </c>
      <c r="M578" s="24">
        <f t="shared" si="278"/>
        <v>634.26821830527797</v>
      </c>
      <c r="N578" s="16">
        <f t="shared" si="279"/>
        <v>0.726687662263513</v>
      </c>
      <c r="O578" s="17">
        <f t="shared" si="280"/>
        <v>1.29714004350143</v>
      </c>
    </row>
    <row r="579" ht="14.25">
      <c r="A579" s="13">
        <v>56.560000000000002</v>
      </c>
      <c r="B579" s="13">
        <v>12.1995</v>
      </c>
      <c r="C579" s="18">
        <v>154999</v>
      </c>
      <c r="G579" s="19">
        <f t="shared" si="272"/>
        <v>14.800000000000001</v>
      </c>
      <c r="H579" s="19">
        <f t="shared" si="273"/>
        <v>9.1999999999999993</v>
      </c>
      <c r="I579" s="5">
        <f t="shared" si="274"/>
        <v>983.34752000000003</v>
      </c>
      <c r="J579" s="5">
        <f t="shared" si="275"/>
        <v>10.768316733500001</v>
      </c>
      <c r="K579" s="23">
        <f t="shared" si="276"/>
        <v>4.0316832665</v>
      </c>
      <c r="L579" s="5">
        <f t="shared" si="277"/>
        <v>243.90495358869501</v>
      </c>
      <c r="M579" s="24">
        <f t="shared" si="278"/>
        <v>635.48934828679205</v>
      </c>
      <c r="N579" s="16">
        <f t="shared" si="279"/>
        <v>0.72758896847972998</v>
      </c>
      <c r="O579" s="17">
        <f t="shared" si="280"/>
        <v>1.30044320802212</v>
      </c>
    </row>
    <row r="580" ht="14.25">
      <c r="A580" s="13">
        <v>56.659999999999997</v>
      </c>
      <c r="B580" s="13">
        <v>12.2209</v>
      </c>
      <c r="C580" s="18">
        <v>155808</v>
      </c>
      <c r="G580" s="19">
        <f t="shared" si="272"/>
        <v>14.800000000000001</v>
      </c>
      <c r="H580" s="19">
        <f t="shared" si="273"/>
        <v>9.1999999999999993</v>
      </c>
      <c r="I580" s="5">
        <f t="shared" si="274"/>
        <v>983.34752000000003</v>
      </c>
      <c r="J580" s="5">
        <f t="shared" si="275"/>
        <v>10.782246832</v>
      </c>
      <c r="K580" s="23">
        <f t="shared" si="276"/>
        <v>4.0177531679999996</v>
      </c>
      <c r="L580" s="5">
        <f t="shared" si="277"/>
        <v>244.750605346296</v>
      </c>
      <c r="M580" s="24">
        <f t="shared" si="278"/>
        <v>636.59903835395301</v>
      </c>
      <c r="N580" s="16">
        <f t="shared" si="279"/>
        <v>0.728530191351351</v>
      </c>
      <c r="O580" s="17">
        <f t="shared" si="280"/>
        <v>1.30390434782231</v>
      </c>
    </row>
    <row r="581" ht="14.25">
      <c r="A581" s="13">
        <v>56.759999999999998</v>
      </c>
      <c r="B581" s="13">
        <v>12.2416</v>
      </c>
      <c r="C581" s="18">
        <v>156633</v>
      </c>
      <c r="G581" s="19">
        <f t="shared" si="272"/>
        <v>14.800000000000001</v>
      </c>
      <c r="H581" s="19">
        <f t="shared" si="273"/>
        <v>9.1999999999999993</v>
      </c>
      <c r="I581" s="5">
        <f t="shared" si="274"/>
        <v>983.34752000000003</v>
      </c>
      <c r="J581" s="5">
        <f t="shared" si="275"/>
        <v>10.795329194500001</v>
      </c>
      <c r="K581" s="23">
        <f t="shared" si="276"/>
        <v>4.0046708055</v>
      </c>
      <c r="L581" s="5">
        <f t="shared" si="277"/>
        <v>245.55015075133599</v>
      </c>
      <c r="M581" s="24">
        <f t="shared" si="278"/>
        <v>637.88598590036804</v>
      </c>
      <c r="N581" s="16">
        <f t="shared" si="279"/>
        <v>0.72941413476351402</v>
      </c>
      <c r="O581" s="17">
        <f t="shared" si="280"/>
        <v>1.30716579950816</v>
      </c>
    </row>
    <row r="582" ht="14.25">
      <c r="A582" s="13">
        <v>56.859999999999999</v>
      </c>
      <c r="B582" s="13">
        <v>12.2622</v>
      </c>
      <c r="C582" s="18">
        <v>157451</v>
      </c>
      <c r="G582" s="19">
        <f t="shared" si="272"/>
        <v>14.800000000000001</v>
      </c>
      <c r="H582" s="19">
        <f t="shared" si="273"/>
        <v>9.1999999999999993</v>
      </c>
      <c r="I582" s="5">
        <f t="shared" si="274"/>
        <v>983.34752000000003</v>
      </c>
      <c r="J582" s="5">
        <f t="shared" si="275"/>
        <v>10.808376191500001</v>
      </c>
      <c r="K582" s="23">
        <f t="shared" si="276"/>
        <v>3.9916238085</v>
      </c>
      <c r="L582" s="5">
        <f t="shared" si="277"/>
        <v>246.35275446198099</v>
      </c>
      <c r="M582" s="24">
        <f t="shared" si="278"/>
        <v>639.12823034539599</v>
      </c>
      <c r="N582" s="16">
        <f t="shared" si="279"/>
        <v>0.73029568861486505</v>
      </c>
      <c r="O582" s="17">
        <f t="shared" si="280"/>
        <v>1.31042906310907</v>
      </c>
    </row>
    <row r="583" ht="14.25">
      <c r="A583" s="13">
        <v>56.960000000000001</v>
      </c>
      <c r="B583" s="13">
        <v>12.2829</v>
      </c>
      <c r="C583" s="18">
        <v>158239</v>
      </c>
      <c r="G583" s="19">
        <f t="shared" si="272"/>
        <v>14.800000000000001</v>
      </c>
      <c r="H583" s="19">
        <f t="shared" si="273"/>
        <v>9.1999999999999993</v>
      </c>
      <c r="I583" s="5">
        <f t="shared" si="274"/>
        <v>983.34752000000003</v>
      </c>
      <c r="J583" s="5">
        <f t="shared" si="275"/>
        <v>10.8218001935</v>
      </c>
      <c r="K583" s="23">
        <f t="shared" si="276"/>
        <v>3.9781998065000002</v>
      </c>
      <c r="L583" s="5">
        <f t="shared" si="277"/>
        <v>247.184045002793</v>
      </c>
      <c r="M583" s="24">
        <f t="shared" si="278"/>
        <v>640.16672272764094</v>
      </c>
      <c r="N583" s="16">
        <f t="shared" si="279"/>
        <v>0.731202715777027</v>
      </c>
      <c r="O583" s="17">
        <f t="shared" si="280"/>
        <v>1.31379777372134</v>
      </c>
    </row>
    <row r="584" ht="14.25">
      <c r="A584" s="13">
        <v>57.060000000000002</v>
      </c>
      <c r="B584" s="13">
        <v>12.3035</v>
      </c>
      <c r="C584" s="18">
        <v>159104</v>
      </c>
      <c r="G584" s="19">
        <f t="shared" si="272"/>
        <v>14.800000000000001</v>
      </c>
      <c r="H584" s="19">
        <f t="shared" si="273"/>
        <v>9.1999999999999993</v>
      </c>
      <c r="I584" s="5">
        <f t="shared" si="274"/>
        <v>983.34752000000003</v>
      </c>
      <c r="J584" s="5">
        <f t="shared" si="275"/>
        <v>10.834413216</v>
      </c>
      <c r="K584" s="23">
        <f t="shared" si="276"/>
        <v>3.9655867840000001</v>
      </c>
      <c r="L584" s="5">
        <f t="shared" si="277"/>
        <v>247.97024338681101</v>
      </c>
      <c r="M584" s="24">
        <f t="shared" si="278"/>
        <v>641.62537337922595</v>
      </c>
      <c r="N584" s="16">
        <f t="shared" si="279"/>
        <v>0.732054947027027</v>
      </c>
      <c r="O584" s="17">
        <f t="shared" si="280"/>
        <v>1.3169733457122801</v>
      </c>
    </row>
    <row r="585" ht="14.25">
      <c r="A585" s="13">
        <v>57.159999999999997</v>
      </c>
      <c r="B585" s="13">
        <v>12.324299999999999</v>
      </c>
      <c r="C585" s="18">
        <v>159940</v>
      </c>
      <c r="G585" s="19">
        <f t="shared" si="272"/>
        <v>14.800000000000001</v>
      </c>
      <c r="H585" s="19">
        <f t="shared" si="273"/>
        <v>9.1999999999999993</v>
      </c>
      <c r="I585" s="5">
        <f t="shared" si="274"/>
        <v>983.34752000000003</v>
      </c>
      <c r="J585" s="5">
        <f t="shared" si="275"/>
        <v>10.84749401</v>
      </c>
      <c r="K585" s="23">
        <f t="shared" si="276"/>
        <v>3.9525059900000001</v>
      </c>
      <c r="L585" s="5">
        <f t="shared" si="277"/>
        <v>248.79089936559399</v>
      </c>
      <c r="M585" s="24">
        <f t="shared" si="278"/>
        <v>642.86917410499996</v>
      </c>
      <c r="N585" s="16">
        <f t="shared" si="279"/>
        <v>0.73293878445945904</v>
      </c>
      <c r="O585" s="17">
        <f t="shared" si="280"/>
        <v>1.32027737517321</v>
      </c>
    </row>
    <row r="586" ht="14.25">
      <c r="A586" s="13">
        <v>57.259999999999998</v>
      </c>
      <c r="B586" s="13">
        <v>12.344900000000001</v>
      </c>
      <c r="C586" s="18">
        <v>160776</v>
      </c>
      <c r="G586" s="19">
        <f t="shared" si="272"/>
        <v>14.800000000000001</v>
      </c>
      <c r="H586" s="19">
        <f t="shared" si="273"/>
        <v>9.1999999999999993</v>
      </c>
      <c r="I586" s="5">
        <f t="shared" si="274"/>
        <v>983.34752000000003</v>
      </c>
      <c r="J586" s="5">
        <f t="shared" si="275"/>
        <v>10.860374803999999</v>
      </c>
      <c r="K586" s="23">
        <f t="shared" si="276"/>
        <v>3.9396251960000002</v>
      </c>
      <c r="L586" s="5">
        <f t="shared" si="277"/>
        <v>249.60433317322099</v>
      </c>
      <c r="M586" s="24">
        <f t="shared" si="278"/>
        <v>644.12343309931396</v>
      </c>
      <c r="N586" s="16">
        <f t="shared" si="279"/>
        <v>0.73380910837837798</v>
      </c>
      <c r="O586" s="17">
        <f t="shared" si="280"/>
        <v>1.32354158990396</v>
      </c>
    </row>
    <row r="587" ht="14.25">
      <c r="A587" s="13">
        <v>57.359999999999999</v>
      </c>
      <c r="B587" s="13">
        <v>12.365500000000001</v>
      </c>
      <c r="C587" s="18">
        <v>161576</v>
      </c>
      <c r="G587" s="19">
        <f t="shared" si="272"/>
        <v>14.800000000000001</v>
      </c>
      <c r="H587" s="19">
        <f t="shared" si="273"/>
        <v>9.1999999999999993</v>
      </c>
      <c r="I587" s="5">
        <f t="shared" si="274"/>
        <v>983.34752000000003</v>
      </c>
      <c r="J587" s="5">
        <f t="shared" si="275"/>
        <v>10.873588004</v>
      </c>
      <c r="K587" s="23">
        <f t="shared" si="276"/>
        <v>3.9264119960000001</v>
      </c>
      <c r="L587" s="5">
        <f t="shared" si="277"/>
        <v>250.444304113215</v>
      </c>
      <c r="M587" s="24">
        <f t="shared" si="278"/>
        <v>645.15741562626397</v>
      </c>
      <c r="N587" s="16">
        <f t="shared" si="279"/>
        <v>0.73470189216216197</v>
      </c>
      <c r="O587" s="17">
        <f t="shared" si="280"/>
        <v>1.32690115002431</v>
      </c>
    </row>
    <row r="588" ht="14.25">
      <c r="A588" s="13">
        <v>57.460000000000001</v>
      </c>
      <c r="B588" s="13">
        <v>12.386799999999999</v>
      </c>
      <c r="C588" s="18">
        <v>162460</v>
      </c>
      <c r="G588" s="19">
        <f t="shared" si="272"/>
        <v>14.800000000000001</v>
      </c>
      <c r="H588" s="19">
        <f t="shared" si="273"/>
        <v>9.1999999999999993</v>
      </c>
      <c r="I588" s="5">
        <f t="shared" si="274"/>
        <v>983.34752000000003</v>
      </c>
      <c r="J588" s="5">
        <f t="shared" si="275"/>
        <v>10.886725589999999</v>
      </c>
      <c r="K588" s="23">
        <f t="shared" si="276"/>
        <v>3.9132744100000001</v>
      </c>
      <c r="L588" s="5">
        <f t="shared" si="277"/>
        <v>251.285091964711</v>
      </c>
      <c r="M588" s="24">
        <f t="shared" si="278"/>
        <v>646.51666650727896</v>
      </c>
      <c r="N588" s="16">
        <f t="shared" si="279"/>
        <v>0.73558956689189203</v>
      </c>
      <c r="O588" s="17">
        <f t="shared" si="280"/>
        <v>1.33025271222143</v>
      </c>
    </row>
    <row r="589" ht="14.25">
      <c r="A589" s="13">
        <v>57.560000000000002</v>
      </c>
      <c r="B589" s="13">
        <v>12.4076</v>
      </c>
      <c r="C589" s="18">
        <v>163275</v>
      </c>
      <c r="G589" s="19">
        <f t="shared" si="272"/>
        <v>14.800000000000001</v>
      </c>
      <c r="H589" s="19">
        <f t="shared" si="273"/>
        <v>9.1999999999999993</v>
      </c>
      <c r="I589" s="5">
        <f t="shared" si="274"/>
        <v>983.34752000000003</v>
      </c>
      <c r="J589" s="5">
        <f t="shared" si="275"/>
        <v>10.900000287499999</v>
      </c>
      <c r="K589" s="23">
        <f t="shared" si="276"/>
        <v>3.8999997125000001</v>
      </c>
      <c r="L589" s="5">
        <f t="shared" si="277"/>
        <v>252.14040833086301</v>
      </c>
      <c r="M589" s="24">
        <f t="shared" si="278"/>
        <v>647.55586413482501</v>
      </c>
      <c r="N589" s="16">
        <f t="shared" si="279"/>
        <v>0.73648650591216203</v>
      </c>
      <c r="O589" s="17">
        <f t="shared" si="280"/>
        <v>1.3336507013524199</v>
      </c>
    </row>
    <row r="590" ht="14.25">
      <c r="A590" s="13">
        <v>57.659999999999997</v>
      </c>
      <c r="B590" s="13">
        <v>12.4282</v>
      </c>
      <c r="C590" s="18">
        <v>164143</v>
      </c>
      <c r="G590" s="19">
        <f t="shared" ref="G590:G629" si="281">$G$11</f>
        <v>14.800000000000001</v>
      </c>
      <c r="H590" s="19">
        <f t="shared" ref="H590:H629" si="282">$H$11</f>
        <v>9.1999999999999993</v>
      </c>
      <c r="I590" s="5">
        <f t="shared" si="274"/>
        <v>983.34752000000003</v>
      </c>
      <c r="J590" s="5">
        <f t="shared" si="275"/>
        <v>10.912585609500001</v>
      </c>
      <c r="K590" s="23">
        <f t="shared" si="276"/>
        <v>3.8874143905</v>
      </c>
      <c r="L590" s="5">
        <f t="shared" si="277"/>
        <v>252.95670109239899</v>
      </c>
      <c r="M590" s="24">
        <f t="shared" si="278"/>
        <v>648.89761485323299</v>
      </c>
      <c r="N590" s="16">
        <f t="shared" si="279"/>
        <v>0.73733686550675703</v>
      </c>
      <c r="O590" s="17">
        <f t="shared" si="280"/>
        <v>1.3368829252435299</v>
      </c>
    </row>
    <row r="591" ht="14.25">
      <c r="A591" s="13">
        <v>57.759999999999998</v>
      </c>
      <c r="B591" s="13">
        <v>12.4488</v>
      </c>
      <c r="C591" s="18">
        <v>165010</v>
      </c>
      <c r="G591" s="19">
        <f t="shared" si="281"/>
        <v>14.800000000000001</v>
      </c>
      <c r="H591" s="19">
        <f t="shared" si="282"/>
        <v>9.1999999999999993</v>
      </c>
      <c r="I591" s="5">
        <f t="shared" si="274"/>
        <v>983.34752000000003</v>
      </c>
      <c r="J591" s="5">
        <f t="shared" si="275"/>
        <v>10.925180165</v>
      </c>
      <c r="K591" s="23">
        <f t="shared" si="276"/>
        <v>3.8748198349999998</v>
      </c>
      <c r="L591" s="5">
        <f t="shared" si="277"/>
        <v>253.778901180834</v>
      </c>
      <c r="M591" s="24">
        <f t="shared" si="278"/>
        <v>650.211657597255</v>
      </c>
      <c r="N591" s="16">
        <f t="shared" si="279"/>
        <v>0.73818784898648704</v>
      </c>
      <c r="O591" s="17">
        <f t="shared" si="280"/>
        <v>1.3401280132391999</v>
      </c>
    </row>
    <row r="592" ht="14.25">
      <c r="A592" s="13">
        <v>57.859999999999999</v>
      </c>
      <c r="B592" s="13">
        <v>12.4695</v>
      </c>
      <c r="C592" s="18">
        <v>165871</v>
      </c>
      <c r="G592" s="19">
        <f t="shared" si="281"/>
        <v>14.800000000000001</v>
      </c>
      <c r="H592" s="19">
        <f t="shared" si="282"/>
        <v>9.1999999999999993</v>
      </c>
      <c r="I592" s="5">
        <f t="shared" si="274"/>
        <v>983.34752000000003</v>
      </c>
      <c r="J592" s="5">
        <f t="shared" si="275"/>
        <v>10.937930121500001</v>
      </c>
      <c r="K592" s="23">
        <f t="shared" si="276"/>
        <v>3.8620698784999998</v>
      </c>
      <c r="L592" s="5">
        <f t="shared" si="277"/>
        <v>254.61670838072101</v>
      </c>
      <c r="M592" s="24">
        <f t="shared" si="278"/>
        <v>651.45371273898604</v>
      </c>
      <c r="N592" s="16">
        <f t="shared" si="279"/>
        <v>0.73904933253378402</v>
      </c>
      <c r="O592" s="17">
        <f t="shared" si="280"/>
        <v>1.3434239030641599</v>
      </c>
    </row>
    <row r="593" ht="14.25">
      <c r="A593" s="13">
        <v>57.960000000000001</v>
      </c>
      <c r="B593" s="13">
        <v>12.4901</v>
      </c>
      <c r="C593" s="18">
        <v>166718</v>
      </c>
      <c r="G593" s="19">
        <f t="shared" si="281"/>
        <v>14.800000000000001</v>
      </c>
      <c r="H593" s="19">
        <f t="shared" si="282"/>
        <v>9.1999999999999993</v>
      </c>
      <c r="I593" s="5">
        <f t="shared" si="274"/>
        <v>983.34752000000003</v>
      </c>
      <c r="J593" s="5">
        <f t="shared" si="275"/>
        <v>10.950709347</v>
      </c>
      <c r="K593" s="23">
        <f t="shared" si="276"/>
        <v>3.8492906530000002</v>
      </c>
      <c r="L593" s="5">
        <f t="shared" si="277"/>
        <v>255.46200810625001</v>
      </c>
      <c r="M593" s="24">
        <f t="shared" si="278"/>
        <v>652.61367526187905</v>
      </c>
      <c r="N593" s="16">
        <f t="shared" si="279"/>
        <v>0.73991279371621599</v>
      </c>
      <c r="O593" s="17">
        <f t="shared" si="280"/>
        <v>1.34673829541978</v>
      </c>
    </row>
    <row r="594" ht="14.25">
      <c r="A594" s="13">
        <v>58.060000000000002</v>
      </c>
      <c r="B594" s="13">
        <v>12.5108</v>
      </c>
      <c r="C594" s="18">
        <v>167580</v>
      </c>
      <c r="G594" s="19">
        <f t="shared" si="281"/>
        <v>14.800000000000001</v>
      </c>
      <c r="H594" s="19">
        <f t="shared" si="282"/>
        <v>9.1999999999999993</v>
      </c>
      <c r="I594" s="5">
        <f t="shared" si="274"/>
        <v>983.34752000000003</v>
      </c>
      <c r="J594" s="5">
        <f t="shared" si="275"/>
        <v>10.96345007</v>
      </c>
      <c r="K594" s="23">
        <f t="shared" si="276"/>
        <v>3.8365499299999999</v>
      </c>
      <c r="L594" s="5">
        <f t="shared" si="277"/>
        <v>256.31036685087503</v>
      </c>
      <c r="M594" s="24">
        <f t="shared" si="278"/>
        <v>653.81670690479802</v>
      </c>
      <c r="N594" s="16">
        <f t="shared" si="279"/>
        <v>0.74077365337837797</v>
      </c>
      <c r="O594" s="17">
        <f t="shared" si="280"/>
        <v>1.3500536737528599</v>
      </c>
    </row>
    <row r="595" ht="14.25">
      <c r="A595" s="13">
        <v>58.159999999999997</v>
      </c>
      <c r="B595" s="13">
        <v>12.531499999999999</v>
      </c>
      <c r="C595" s="18">
        <v>168462</v>
      </c>
      <c r="G595" s="19">
        <f t="shared" si="281"/>
        <v>14.800000000000001</v>
      </c>
      <c r="H595" s="19">
        <f t="shared" si="282"/>
        <v>9.1999999999999993</v>
      </c>
      <c r="I595" s="5">
        <f t="shared" si="274"/>
        <v>983.34752000000003</v>
      </c>
      <c r="J595" s="5">
        <f t="shared" si="275"/>
        <v>10.976006122999999</v>
      </c>
      <c r="K595" s="23">
        <f t="shared" si="276"/>
        <v>3.8239938769999999</v>
      </c>
      <c r="L595" s="5">
        <f t="shared" si="277"/>
        <v>257.15195986962601</v>
      </c>
      <c r="M595" s="24">
        <f t="shared" si="278"/>
        <v>655.10680955108796</v>
      </c>
      <c r="N595" s="16">
        <f t="shared" si="279"/>
        <v>0.74162203533783799</v>
      </c>
      <c r="O595" s="17">
        <f t="shared" si="280"/>
        <v>1.35333178678513</v>
      </c>
    </row>
    <row r="596" ht="14.25">
      <c r="A596" s="13">
        <v>58.259999999999998</v>
      </c>
      <c r="B596" s="13">
        <v>12.552899999999999</v>
      </c>
      <c r="C596" s="18">
        <v>169351</v>
      </c>
      <c r="G596" s="19">
        <f t="shared" si="281"/>
        <v>14.800000000000001</v>
      </c>
      <c r="H596" s="19">
        <f t="shared" si="282"/>
        <v>9.1999999999999993</v>
      </c>
      <c r="I596" s="5">
        <f t="shared" si="274"/>
        <v>983.34752000000003</v>
      </c>
      <c r="J596" s="5">
        <f t="shared" si="275"/>
        <v>10.989197541499999</v>
      </c>
      <c r="K596" s="23">
        <f t="shared" si="276"/>
        <v>3.8108024585</v>
      </c>
      <c r="L596" s="5">
        <f t="shared" si="277"/>
        <v>258.04211336293298</v>
      </c>
      <c r="M596" s="24">
        <f t="shared" si="278"/>
        <v>656.29209818867901</v>
      </c>
      <c r="N596" s="16">
        <f t="shared" si="279"/>
        <v>0.74251334739864905</v>
      </c>
      <c r="O596" s="17">
        <f t="shared" si="280"/>
        <v>1.35678739477966</v>
      </c>
    </row>
    <row r="597" ht="14.25">
      <c r="A597" s="13">
        <v>58.359999999999999</v>
      </c>
      <c r="B597" s="13">
        <v>12.573700000000001</v>
      </c>
      <c r="C597" s="18">
        <v>170240</v>
      </c>
      <c r="G597" s="19">
        <f t="shared" si="281"/>
        <v>14.800000000000001</v>
      </c>
      <c r="H597" s="19">
        <f t="shared" si="282"/>
        <v>9.1999999999999993</v>
      </c>
      <c r="I597" s="5">
        <f t="shared" si="274"/>
        <v>983.34752000000003</v>
      </c>
      <c r="J597" s="5">
        <f t="shared" si="275"/>
        <v>11.001788960000001</v>
      </c>
      <c r="K597" s="23">
        <f t="shared" si="276"/>
        <v>3.79821104</v>
      </c>
      <c r="L597" s="5">
        <f t="shared" si="277"/>
        <v>258.89754667239299</v>
      </c>
      <c r="M597" s="24">
        <f t="shared" si="278"/>
        <v>657.55740905270204</v>
      </c>
      <c r="N597" s="16">
        <f t="shared" si="279"/>
        <v>0.74336411891891896</v>
      </c>
      <c r="O597" s="17">
        <f t="shared" si="280"/>
        <v>1.3600970038363001</v>
      </c>
    </row>
    <row r="598" ht="14.25">
      <c r="A598" s="13">
        <v>58.460000000000001</v>
      </c>
      <c r="B598" s="13">
        <v>12.5944</v>
      </c>
      <c r="C598" s="18">
        <v>171095</v>
      </c>
      <c r="G598" s="19">
        <f t="shared" si="281"/>
        <v>14.800000000000001</v>
      </c>
      <c r="H598" s="19">
        <f t="shared" si="282"/>
        <v>9.1999999999999993</v>
      </c>
      <c r="I598" s="5">
        <f t="shared" si="274"/>
        <v>983.34752000000003</v>
      </c>
      <c r="J598" s="5">
        <f t="shared" si="275"/>
        <v>11.0145943175</v>
      </c>
      <c r="K598" s="23">
        <f t="shared" si="276"/>
        <v>3.7854056825</v>
      </c>
      <c r="L598" s="5">
        <f t="shared" si="277"/>
        <v>259.77335125427498</v>
      </c>
      <c r="M598" s="24">
        <f t="shared" si="278"/>
        <v>658.63183876981498</v>
      </c>
      <c r="N598" s="16">
        <f t="shared" si="279"/>
        <v>0.74422934577702704</v>
      </c>
      <c r="O598" s="17">
        <f t="shared" si="280"/>
        <v>1.36347411798615</v>
      </c>
    </row>
    <row r="599" ht="14.25">
      <c r="A599" s="13">
        <v>58.560000000000002</v>
      </c>
      <c r="B599" s="13">
        <v>12.615</v>
      </c>
      <c r="C599" s="18">
        <v>172000</v>
      </c>
      <c r="G599" s="19">
        <f t="shared" si="281"/>
        <v>14.800000000000001</v>
      </c>
      <c r="H599" s="19">
        <f t="shared" si="282"/>
        <v>9.1999999999999993</v>
      </c>
      <c r="I599" s="5">
        <f t="shared" si="274"/>
        <v>983.34752000000003</v>
      </c>
      <c r="J599" s="5">
        <f t="shared" si="275"/>
        <v>11.026838</v>
      </c>
      <c r="K599" s="23">
        <f t="shared" si="276"/>
        <v>3.7731620000000001</v>
      </c>
      <c r="L599" s="5">
        <f t="shared" si="277"/>
        <v>260.61630006874901</v>
      </c>
      <c r="M599" s="24">
        <f t="shared" si="278"/>
        <v>659.97406898428005</v>
      </c>
      <c r="N599" s="16">
        <f t="shared" si="279"/>
        <v>0.74505662162162201</v>
      </c>
      <c r="O599" s="17">
        <f t="shared" si="280"/>
        <v>1.36671380405447</v>
      </c>
    </row>
    <row r="600" ht="14.25">
      <c r="A600" s="13">
        <v>58.659999999999997</v>
      </c>
      <c r="B600" s="13">
        <v>12.6356</v>
      </c>
      <c r="C600" s="18">
        <v>172917</v>
      </c>
      <c r="G600" s="19">
        <f t="shared" si="281"/>
        <v>14.800000000000001</v>
      </c>
      <c r="H600" s="19">
        <f t="shared" si="282"/>
        <v>9.1999999999999993</v>
      </c>
      <c r="I600" s="5">
        <f t="shared" si="274"/>
        <v>983.34752000000003</v>
      </c>
      <c r="J600" s="5">
        <f t="shared" si="275"/>
        <v>11.038970880500001</v>
      </c>
      <c r="K600" s="23">
        <f t="shared" si="276"/>
        <v>3.7610291194999999</v>
      </c>
      <c r="L600" s="5">
        <f t="shared" si="277"/>
        <v>261.45703443283298</v>
      </c>
      <c r="M600" s="24">
        <f t="shared" si="278"/>
        <v>661.35914214395098</v>
      </c>
      <c r="N600" s="16">
        <f t="shared" si="279"/>
        <v>0.74587641084459499</v>
      </c>
      <c r="O600" s="17">
        <f t="shared" si="280"/>
        <v>1.36993455882314</v>
      </c>
    </row>
    <row r="601" ht="14.25">
      <c r="A601" s="13">
        <v>58.759999999999998</v>
      </c>
      <c r="B601" s="13">
        <v>12.6563</v>
      </c>
      <c r="C601" s="18">
        <v>173843</v>
      </c>
      <c r="G601" s="19">
        <f t="shared" si="281"/>
        <v>14.800000000000001</v>
      </c>
      <c r="H601" s="19">
        <f t="shared" si="282"/>
        <v>9.1999999999999993</v>
      </c>
      <c r="I601" s="5">
        <f t="shared" si="274"/>
        <v>983.34752000000003</v>
      </c>
      <c r="J601" s="5">
        <f t="shared" si="275"/>
        <v>11.0511206595</v>
      </c>
      <c r="K601" s="23">
        <f t="shared" si="276"/>
        <v>3.7488793404999998</v>
      </c>
      <c r="L601" s="5">
        <f t="shared" si="277"/>
        <v>262.30439304265502</v>
      </c>
      <c r="M601" s="24">
        <f t="shared" si="278"/>
        <v>662.75291078228497</v>
      </c>
      <c r="N601" s="16">
        <f t="shared" si="279"/>
        <v>0.74669734185810799</v>
      </c>
      <c r="O601" s="17">
        <f t="shared" si="280"/>
        <v>1.3731702279834099</v>
      </c>
    </row>
    <row r="602" ht="14.25">
      <c r="A602" s="13">
        <v>58.859999999999999</v>
      </c>
      <c r="B602" s="13">
        <v>12.6769</v>
      </c>
      <c r="C602" s="18">
        <v>174723</v>
      </c>
      <c r="G602" s="19">
        <f t="shared" si="281"/>
        <v>14.800000000000001</v>
      </c>
      <c r="H602" s="19">
        <f t="shared" si="282"/>
        <v>9.1999999999999993</v>
      </c>
      <c r="I602" s="5">
        <f t="shared" si="274"/>
        <v>983.34752000000003</v>
      </c>
      <c r="J602" s="5">
        <f t="shared" si="275"/>
        <v>11.0635951795</v>
      </c>
      <c r="K602" s="23">
        <f t="shared" si="276"/>
        <v>3.7364048204999998</v>
      </c>
      <c r="L602" s="5">
        <f t="shared" si="277"/>
        <v>263.18013364205302</v>
      </c>
      <c r="M602" s="24">
        <f t="shared" si="278"/>
        <v>663.89129598071497</v>
      </c>
      <c r="N602" s="16">
        <f t="shared" si="279"/>
        <v>0.74754021483108102</v>
      </c>
      <c r="O602" s="17">
        <f t="shared" si="280"/>
        <v>1.37650330960875</v>
      </c>
    </row>
    <row r="603" ht="14.25">
      <c r="A603" s="13">
        <v>58.960000000000001</v>
      </c>
      <c r="B603" s="13">
        <v>12.6976</v>
      </c>
      <c r="C603" s="18">
        <v>175648</v>
      </c>
      <c r="G603" s="19">
        <f t="shared" si="281"/>
        <v>14.800000000000001</v>
      </c>
      <c r="H603" s="19">
        <f t="shared" si="282"/>
        <v>9.1999999999999993</v>
      </c>
      <c r="I603" s="5">
        <f t="shared" si="274"/>
        <v>983.34752000000003</v>
      </c>
      <c r="J603" s="5">
        <f t="shared" si="275"/>
        <v>11.075754192</v>
      </c>
      <c r="K603" s="23">
        <f t="shared" si="276"/>
        <v>3.724245808</v>
      </c>
      <c r="L603" s="5">
        <f t="shared" si="277"/>
        <v>264.03937084058299</v>
      </c>
      <c r="M603" s="24">
        <f t="shared" si="278"/>
        <v>665.23412565639501</v>
      </c>
      <c r="N603" s="16">
        <f t="shared" si="279"/>
        <v>0.74836176972973001</v>
      </c>
      <c r="O603" s="17">
        <f t="shared" si="280"/>
        <v>1.3797628170889</v>
      </c>
    </row>
    <row r="604" ht="14.25">
      <c r="A604" s="13">
        <v>59.060000000000002</v>
      </c>
      <c r="B604" s="13">
        <v>12.718999999999999</v>
      </c>
      <c r="C604" s="18">
        <v>176568</v>
      </c>
      <c r="G604" s="19">
        <f t="shared" si="281"/>
        <v>14.800000000000001</v>
      </c>
      <c r="H604" s="19">
        <f t="shared" si="282"/>
        <v>9.1999999999999993</v>
      </c>
      <c r="I604" s="5">
        <f t="shared" si="274"/>
        <v>983.34752000000003</v>
      </c>
      <c r="J604" s="5">
        <f t="shared" si="275"/>
        <v>11.088659372</v>
      </c>
      <c r="K604" s="23">
        <f t="shared" si="276"/>
        <v>3.7113406279999999</v>
      </c>
      <c r="L604" s="5">
        <f t="shared" si="277"/>
        <v>264.95749610833099</v>
      </c>
      <c r="M604" s="24">
        <f t="shared" si="278"/>
        <v>666.40122507727904</v>
      </c>
      <c r="N604" s="16">
        <f t="shared" si="279"/>
        <v>0.74923374135135101</v>
      </c>
      <c r="O604" s="17">
        <f t="shared" si="280"/>
        <v>1.3832340141677499</v>
      </c>
    </row>
    <row r="605" ht="14.25">
      <c r="A605" s="13">
        <v>59.159999999999997</v>
      </c>
      <c r="B605" s="13">
        <v>12.7399</v>
      </c>
      <c r="C605" s="18">
        <v>177493</v>
      </c>
      <c r="G605" s="19">
        <f t="shared" si="281"/>
        <v>14.800000000000001</v>
      </c>
      <c r="H605" s="19">
        <f t="shared" si="282"/>
        <v>9.1999999999999993</v>
      </c>
      <c r="I605" s="5">
        <f t="shared" si="274"/>
        <v>983.34752000000003</v>
      </c>
      <c r="J605" s="5">
        <f t="shared" si="275"/>
        <v>11.1010183845</v>
      </c>
      <c r="K605" s="23">
        <f t="shared" si="276"/>
        <v>3.6989816155000002</v>
      </c>
      <c r="L605" s="5">
        <f t="shared" si="277"/>
        <v>265.84277031262798</v>
      </c>
      <c r="M605" s="24">
        <f t="shared" si="278"/>
        <v>667.66156473343403</v>
      </c>
      <c r="N605" s="16">
        <f t="shared" si="279"/>
        <v>0.75006880976351298</v>
      </c>
      <c r="O605" s="17">
        <f t="shared" si="280"/>
        <v>1.3865696380591599</v>
      </c>
    </row>
    <row r="606" ht="14.25">
      <c r="A606" s="13">
        <v>59.259999999999998</v>
      </c>
      <c r="B606" s="13">
        <v>12.7606</v>
      </c>
      <c r="C606" s="18">
        <v>178427</v>
      </c>
      <c r="G606" s="19">
        <f t="shared" si="281"/>
        <v>14.800000000000001</v>
      </c>
      <c r="H606" s="19">
        <f t="shared" si="282"/>
        <v>9.1999999999999993</v>
      </c>
      <c r="I606" s="5">
        <f t="shared" si="274"/>
        <v>983.34752000000003</v>
      </c>
      <c r="J606" s="5">
        <f t="shared" si="275"/>
        <v>11.1130942955</v>
      </c>
      <c r="K606" s="23">
        <f t="shared" si="276"/>
        <v>3.6869057045</v>
      </c>
      <c r="L606" s="5">
        <f t="shared" si="277"/>
        <v>266.71349874768703</v>
      </c>
      <c r="M606" s="24">
        <f t="shared" si="278"/>
        <v>668.98376286831103</v>
      </c>
      <c r="N606" s="16">
        <f t="shared" si="279"/>
        <v>0.75088474969594599</v>
      </c>
      <c r="O606" s="17">
        <f t="shared" si="280"/>
        <v>1.3898396369739401</v>
      </c>
    </row>
    <row r="607" ht="14.25">
      <c r="A607" s="13">
        <v>59.359999999999999</v>
      </c>
      <c r="B607" s="13">
        <v>12.7813</v>
      </c>
      <c r="C607" s="18">
        <v>179360</v>
      </c>
      <c r="G607" s="19">
        <f t="shared" si="281"/>
        <v>14.800000000000001</v>
      </c>
      <c r="H607" s="19">
        <f t="shared" si="282"/>
        <v>9.1999999999999993</v>
      </c>
      <c r="I607" s="5">
        <f t="shared" si="274"/>
        <v>983.34752000000003</v>
      </c>
      <c r="J607" s="5">
        <f t="shared" si="275"/>
        <v>11.12517944</v>
      </c>
      <c r="K607" s="23">
        <f t="shared" si="276"/>
        <v>3.6748205600000001</v>
      </c>
      <c r="L607" s="5">
        <f t="shared" si="277"/>
        <v>267.59062216632401</v>
      </c>
      <c r="M607" s="24">
        <f t="shared" si="278"/>
        <v>670.27759996954103</v>
      </c>
      <c r="N607" s="16">
        <f t="shared" si="279"/>
        <v>0.75170131351351299</v>
      </c>
      <c r="O607" s="17">
        <f t="shared" si="280"/>
        <v>1.39312287650824</v>
      </c>
    </row>
    <row r="608" ht="14.25">
      <c r="A608" s="13">
        <v>59.460000000000001</v>
      </c>
      <c r="B608" s="13">
        <v>12.802</v>
      </c>
      <c r="C608" s="18">
        <v>180256</v>
      </c>
      <c r="G608" s="19">
        <f t="shared" si="281"/>
        <v>14.800000000000001</v>
      </c>
      <c r="H608" s="19">
        <f t="shared" si="282"/>
        <v>9.1999999999999993</v>
      </c>
      <c r="I608" s="5">
        <f t="shared" si="274"/>
        <v>983.34752000000003</v>
      </c>
      <c r="J608" s="5">
        <f t="shared" si="275"/>
        <v>11.137606224000001</v>
      </c>
      <c r="K608" s="23">
        <f t="shared" si="276"/>
        <v>3.662393776</v>
      </c>
      <c r="L608" s="5">
        <f t="shared" si="277"/>
        <v>268.49857774550799</v>
      </c>
      <c r="M608" s="24">
        <f t="shared" si="278"/>
        <v>671.34806267336296</v>
      </c>
      <c r="N608" s="16">
        <f t="shared" si="279"/>
        <v>0.75254096108108104</v>
      </c>
      <c r="O608" s="17">
        <f t="shared" si="280"/>
        <v>1.39651020998741</v>
      </c>
    </row>
    <row r="609" ht="14.25">
      <c r="A609" s="13">
        <v>59.560000000000002</v>
      </c>
      <c r="B609" s="13">
        <v>12.822800000000001</v>
      </c>
      <c r="C609" s="18">
        <v>181195</v>
      </c>
      <c r="G609" s="19">
        <f t="shared" si="281"/>
        <v>14.800000000000001</v>
      </c>
      <c r="H609" s="19">
        <f t="shared" si="282"/>
        <v>9.1999999999999993</v>
      </c>
      <c r="I609" s="5">
        <f t="shared" si="274"/>
        <v>983.34752000000003</v>
      </c>
      <c r="J609" s="5">
        <f t="shared" si="275"/>
        <v>11.1497359675</v>
      </c>
      <c r="K609" s="23">
        <f t="shared" si="276"/>
        <v>3.6502640325</v>
      </c>
      <c r="L609" s="5">
        <f t="shared" si="277"/>
        <v>269.39079234948503</v>
      </c>
      <c r="M609" s="24">
        <f t="shared" si="278"/>
        <v>672.610219598497</v>
      </c>
      <c r="N609" s="16">
        <f t="shared" si="279"/>
        <v>0.75336053834459504</v>
      </c>
      <c r="O609" s="17">
        <f t="shared" si="280"/>
        <v>1.39982767812068</v>
      </c>
    </row>
    <row r="610" ht="14.25">
      <c r="A610" s="13">
        <v>59.659999999999997</v>
      </c>
      <c r="B610" s="13">
        <v>12.843299999999999</v>
      </c>
      <c r="C610" s="18">
        <v>182168</v>
      </c>
      <c r="G610" s="19">
        <f t="shared" si="281"/>
        <v>14.800000000000001</v>
      </c>
      <c r="H610" s="19">
        <f t="shared" si="282"/>
        <v>9.1999999999999993</v>
      </c>
      <c r="I610" s="5">
        <f t="shared" si="274"/>
        <v>983.34752000000003</v>
      </c>
      <c r="J610" s="5">
        <f t="shared" si="275"/>
        <v>11.161251772</v>
      </c>
      <c r="K610" s="23">
        <f t="shared" si="276"/>
        <v>3.6387482279999999</v>
      </c>
      <c r="L610" s="5">
        <f t="shared" si="277"/>
        <v>270.243352489514</v>
      </c>
      <c r="M610" s="24">
        <f t="shared" si="278"/>
        <v>674.08873639942101</v>
      </c>
      <c r="N610" s="16">
        <f t="shared" si="279"/>
        <v>0.75413863324324304</v>
      </c>
      <c r="O610" s="17">
        <f t="shared" si="280"/>
        <v>1.4029874516729099</v>
      </c>
    </row>
    <row r="611" ht="14.25">
      <c r="A611" s="13">
        <v>59.759999999999998</v>
      </c>
      <c r="B611" s="13">
        <v>12.864000000000001</v>
      </c>
      <c r="C611" s="18">
        <v>183045</v>
      </c>
      <c r="G611" s="19">
        <f t="shared" si="281"/>
        <v>14.800000000000001</v>
      </c>
      <c r="H611" s="19">
        <f t="shared" si="282"/>
        <v>9.1999999999999993</v>
      </c>
      <c r="I611" s="5">
        <f t="shared" si="274"/>
        <v>983.34752000000003</v>
      </c>
      <c r="J611" s="5">
        <f t="shared" si="275"/>
        <v>11.1738539925</v>
      </c>
      <c r="K611" s="23">
        <f t="shared" si="276"/>
        <v>3.6261460075</v>
      </c>
      <c r="L611" s="5">
        <f t="shared" si="277"/>
        <v>271.18254972803902</v>
      </c>
      <c r="M611" s="24">
        <f t="shared" si="278"/>
        <v>674.98812214712996</v>
      </c>
      <c r="N611" s="16">
        <f t="shared" si="279"/>
        <v>0.75499013462837805</v>
      </c>
      <c r="O611" s="17">
        <f t="shared" si="280"/>
        <v>1.40645680242515</v>
      </c>
    </row>
    <row r="612" ht="14.25">
      <c r="A612" s="13">
        <v>59.859999999999999</v>
      </c>
      <c r="B612" s="13">
        <v>12.885199999999999</v>
      </c>
      <c r="C612" s="18">
        <v>184015</v>
      </c>
      <c r="G612" s="19">
        <f t="shared" si="281"/>
        <v>14.800000000000001</v>
      </c>
      <c r="H612" s="19">
        <f t="shared" si="282"/>
        <v>9.1999999999999993</v>
      </c>
      <c r="I612" s="5">
        <f t="shared" ref="I612:I629" si="283">(3.14*POWER(H612,2)*0.25*G612)</f>
        <v>983.34752000000003</v>
      </c>
      <c r="J612" s="5">
        <f t="shared" ref="J612:J629" si="284">B612-C612/(2*10^5/1.8467)</f>
        <v>11.1860974975</v>
      </c>
      <c r="K612" s="23">
        <f t="shared" ref="K612:K629" si="285">G612-J612</f>
        <v>3.6139025024999998</v>
      </c>
      <c r="L612" s="5">
        <f t="shared" ref="L612:L629" si="286">I612/K612</f>
        <v>272.101286440281</v>
      </c>
      <c r="M612" s="24">
        <f t="shared" ref="M612:M629" si="287">C612/L612</f>
        <v>676.27390670343902</v>
      </c>
      <c r="N612" s="16">
        <f t="shared" ref="N612:N629" si="288">J612/G612</f>
        <v>0.75581739847972995</v>
      </c>
      <c r="O612" s="17">
        <f t="shared" ref="O612:O629" si="289">LN(L612/(3.14*H612^2/4))</f>
        <v>1.40983896668945</v>
      </c>
    </row>
    <row r="613" ht="14.25">
      <c r="A613" s="13">
        <v>59.960000000000001</v>
      </c>
      <c r="B613" s="13">
        <v>12.905799999999999</v>
      </c>
      <c r="C613" s="18">
        <v>184958</v>
      </c>
      <c r="G613" s="19">
        <f t="shared" si="281"/>
        <v>14.800000000000001</v>
      </c>
      <c r="H613" s="19">
        <f t="shared" si="282"/>
        <v>9.1999999999999993</v>
      </c>
      <c r="I613" s="5">
        <f t="shared" si="283"/>
        <v>983.34752000000003</v>
      </c>
      <c r="J613" s="5">
        <f t="shared" si="284"/>
        <v>11.197990307</v>
      </c>
      <c r="K613" s="23">
        <f t="shared" si="285"/>
        <v>3.6020096929999998</v>
      </c>
      <c r="L613" s="5">
        <f t="shared" si="286"/>
        <v>272.99968734426199</v>
      </c>
      <c r="M613" s="24">
        <f t="shared" si="287"/>
        <v>677.50260741786803</v>
      </c>
      <c r="N613" s="16">
        <f t="shared" si="288"/>
        <v>0.75662096668918899</v>
      </c>
      <c r="O613" s="17">
        <f t="shared" si="289"/>
        <v>1.41313524301493</v>
      </c>
    </row>
    <row r="614" ht="14.25">
      <c r="A614" s="13">
        <v>60.060000000000002</v>
      </c>
      <c r="B614" s="13">
        <v>12.926399999999999</v>
      </c>
      <c r="C614" s="18">
        <v>185860</v>
      </c>
      <c r="G614" s="19">
        <f t="shared" si="281"/>
        <v>14.800000000000001</v>
      </c>
      <c r="H614" s="19">
        <f t="shared" si="282"/>
        <v>9.1999999999999993</v>
      </c>
      <c r="I614" s="5">
        <f t="shared" si="283"/>
        <v>983.34752000000003</v>
      </c>
      <c r="J614" s="5">
        <f t="shared" si="284"/>
        <v>11.210261689999999</v>
      </c>
      <c r="K614" s="23">
        <f t="shared" si="285"/>
        <v>3.58973831</v>
      </c>
      <c r="L614" s="5">
        <f t="shared" si="286"/>
        <v>273.93292632520598</v>
      </c>
      <c r="M614" s="24">
        <f t="shared" si="287"/>
        <v>678.48725778715595</v>
      </c>
      <c r="N614" s="16">
        <f t="shared" si="288"/>
        <v>0.75745011418918895</v>
      </c>
      <c r="O614" s="17">
        <f t="shared" si="289"/>
        <v>1.41654787507721</v>
      </c>
    </row>
    <row r="615" ht="14.25">
      <c r="A615" s="13">
        <v>60.159999999999997</v>
      </c>
      <c r="B615" s="13">
        <v>12.946999999999999</v>
      </c>
      <c r="C615" s="18">
        <v>186804</v>
      </c>
      <c r="G615" s="19">
        <f t="shared" si="281"/>
        <v>14.800000000000001</v>
      </c>
      <c r="H615" s="19">
        <f t="shared" si="282"/>
        <v>9.1999999999999993</v>
      </c>
      <c r="I615" s="5">
        <f t="shared" si="283"/>
        <v>983.34752000000003</v>
      </c>
      <c r="J615" s="5">
        <f t="shared" si="284"/>
        <v>11.222145266</v>
      </c>
      <c r="K615" s="23">
        <f t="shared" si="285"/>
        <v>3.5778547340000002</v>
      </c>
      <c r="L615" s="5">
        <f t="shared" si="286"/>
        <v>274.84277398278499</v>
      </c>
      <c r="M615" s="24">
        <f t="shared" si="287"/>
        <v>679.67586446970097</v>
      </c>
      <c r="N615" s="16">
        <f t="shared" si="288"/>
        <v>0.75825305851351299</v>
      </c>
      <c r="O615" s="17">
        <f t="shared" si="289"/>
        <v>1.41986379628415</v>
      </c>
    </row>
    <row r="616" ht="14.25">
      <c r="A616" s="13">
        <v>60.259999999999998</v>
      </c>
      <c r="B616" s="13">
        <v>12.967700000000001</v>
      </c>
      <c r="C616" s="18">
        <v>187748</v>
      </c>
      <c r="G616" s="19">
        <f t="shared" si="281"/>
        <v>14.800000000000001</v>
      </c>
      <c r="H616" s="19">
        <f t="shared" si="282"/>
        <v>9.1999999999999993</v>
      </c>
      <c r="I616" s="5">
        <f t="shared" si="283"/>
        <v>983.34752000000003</v>
      </c>
      <c r="J616" s="5">
        <f t="shared" si="284"/>
        <v>11.234128842000001</v>
      </c>
      <c r="K616" s="23">
        <f t="shared" si="285"/>
        <v>3.5658711580000002</v>
      </c>
      <c r="L616" s="5">
        <f t="shared" si="286"/>
        <v>275.76641904009</v>
      </c>
      <c r="M616" s="24">
        <f t="shared" si="287"/>
        <v>680.82256227400103</v>
      </c>
      <c r="N616" s="16">
        <f t="shared" si="288"/>
        <v>0.75906275959459502</v>
      </c>
      <c r="O616" s="17">
        <f t="shared" si="289"/>
        <v>1.42321879266048</v>
      </c>
    </row>
    <row r="617" ht="14.25">
      <c r="A617" s="13">
        <v>60.359999999999999</v>
      </c>
      <c r="B617" s="13">
        <v>12.9884</v>
      </c>
      <c r="C617" s="18">
        <v>188639</v>
      </c>
      <c r="G617" s="19">
        <f t="shared" si="281"/>
        <v>14.800000000000001</v>
      </c>
      <c r="H617" s="19">
        <f t="shared" si="282"/>
        <v>9.1999999999999993</v>
      </c>
      <c r="I617" s="5">
        <f t="shared" si="283"/>
        <v>983.34752000000003</v>
      </c>
      <c r="J617" s="5">
        <f t="shared" si="284"/>
        <v>11.2466017935</v>
      </c>
      <c r="K617" s="23">
        <f t="shared" si="285"/>
        <v>3.5533982064999998</v>
      </c>
      <c r="L617" s="5">
        <f t="shared" si="286"/>
        <v>276.73439982077599</v>
      </c>
      <c r="M617" s="24">
        <f t="shared" si="287"/>
        <v>681.660827573912</v>
      </c>
      <c r="N617" s="16">
        <f t="shared" si="288"/>
        <v>0.75990552658783805</v>
      </c>
      <c r="O617" s="17">
        <f t="shared" si="289"/>
        <v>1.42672279387839</v>
      </c>
    </row>
    <row r="618" ht="14.25">
      <c r="A618" s="13">
        <v>60.460000000000001</v>
      </c>
      <c r="B618" s="13">
        <v>13.009</v>
      </c>
      <c r="C618" s="18">
        <v>189589</v>
      </c>
      <c r="G618" s="19">
        <f t="shared" si="281"/>
        <v>14.800000000000001</v>
      </c>
      <c r="H618" s="19">
        <f t="shared" si="282"/>
        <v>9.1999999999999993</v>
      </c>
      <c r="I618" s="5">
        <f t="shared" si="283"/>
        <v>983.34752000000003</v>
      </c>
      <c r="J618" s="5">
        <f t="shared" si="284"/>
        <v>11.2584299685</v>
      </c>
      <c r="K618" s="23">
        <f t="shared" si="285"/>
        <v>3.5415700315</v>
      </c>
      <c r="L618" s="5">
        <f t="shared" si="286"/>
        <v>277.65864044865799</v>
      </c>
      <c r="M618" s="24">
        <f t="shared" si="287"/>
        <v>682.81325477086102</v>
      </c>
      <c r="N618" s="16">
        <f t="shared" si="288"/>
        <v>0.76070472760135099</v>
      </c>
      <c r="O618" s="17">
        <f t="shared" si="289"/>
        <v>1.43005704022348</v>
      </c>
    </row>
    <row r="619" ht="14.25">
      <c r="A619" s="13">
        <v>60.560000000000002</v>
      </c>
      <c r="B619" s="13">
        <v>13.0297</v>
      </c>
      <c r="C619" s="18">
        <v>190532</v>
      </c>
      <c r="G619" s="19">
        <f t="shared" si="281"/>
        <v>14.800000000000001</v>
      </c>
      <c r="H619" s="19">
        <f t="shared" si="282"/>
        <v>9.1999999999999993</v>
      </c>
      <c r="I619" s="5">
        <f t="shared" si="283"/>
        <v>983.34752000000003</v>
      </c>
      <c r="J619" s="5">
        <f t="shared" si="284"/>
        <v>11.270422778</v>
      </c>
      <c r="K619" s="23">
        <f t="shared" si="285"/>
        <v>3.5295772219999999</v>
      </c>
      <c r="L619" s="5">
        <f t="shared" si="286"/>
        <v>278.60206992235601</v>
      </c>
      <c r="M619" s="24">
        <f t="shared" si="287"/>
        <v>683.88580190053699</v>
      </c>
      <c r="N619" s="16">
        <f t="shared" si="288"/>
        <v>0.76151505256756802</v>
      </c>
      <c r="O619" s="17">
        <f t="shared" si="289"/>
        <v>1.4334490841363301</v>
      </c>
    </row>
    <row r="620" ht="14.25">
      <c r="A620" s="13">
        <v>60.659999999999997</v>
      </c>
      <c r="B620" s="13">
        <v>13.0511</v>
      </c>
      <c r="C620" s="18">
        <v>191490</v>
      </c>
      <c r="G620" s="19">
        <f t="shared" si="281"/>
        <v>14.800000000000001</v>
      </c>
      <c r="H620" s="19">
        <f t="shared" si="282"/>
        <v>9.1999999999999993</v>
      </c>
      <c r="I620" s="5">
        <f t="shared" si="283"/>
        <v>983.34752000000003</v>
      </c>
      <c r="J620" s="5">
        <f t="shared" si="284"/>
        <v>11.282977085000001</v>
      </c>
      <c r="K620" s="23">
        <f t="shared" si="285"/>
        <v>3.5170229150000001</v>
      </c>
      <c r="L620" s="5">
        <f t="shared" si="286"/>
        <v>279.59656327686997</v>
      </c>
      <c r="M620" s="24">
        <f t="shared" si="287"/>
        <v>684.87966288189796</v>
      </c>
      <c r="N620" s="16">
        <f t="shared" si="288"/>
        <v>0.76236331655405398</v>
      </c>
      <c r="O620" s="17">
        <f t="shared" si="289"/>
        <v>1.43701231180329</v>
      </c>
    </row>
    <row r="621" ht="14.25">
      <c r="A621" s="13">
        <v>60.759999999999998</v>
      </c>
      <c r="B621" s="13">
        <v>13.0718</v>
      </c>
      <c r="C621" s="18">
        <v>192448</v>
      </c>
      <c r="G621" s="19">
        <f t="shared" si="281"/>
        <v>14.800000000000001</v>
      </c>
      <c r="H621" s="19">
        <f t="shared" si="282"/>
        <v>9.1999999999999993</v>
      </c>
      <c r="I621" s="5">
        <f t="shared" si="283"/>
        <v>983.34752000000003</v>
      </c>
      <c r="J621" s="5">
        <f t="shared" si="284"/>
        <v>11.294831392000001</v>
      </c>
      <c r="K621" s="23">
        <f t="shared" si="285"/>
        <v>3.505168608</v>
      </c>
      <c r="L621" s="5">
        <f t="shared" si="286"/>
        <v>280.54214503566601</v>
      </c>
      <c r="M621" s="24">
        <f t="shared" si="287"/>
        <v>685.98605737306798</v>
      </c>
      <c r="N621" s="16">
        <f t="shared" si="288"/>
        <v>0.76316428324324304</v>
      </c>
      <c r="O621" s="17">
        <f t="shared" si="289"/>
        <v>1.44038855644766</v>
      </c>
    </row>
    <row r="622" ht="14.25">
      <c r="A622" s="13">
        <v>60.859999999999999</v>
      </c>
      <c r="B622" s="13">
        <v>13.092499999999999</v>
      </c>
      <c r="C622" s="18">
        <v>193400</v>
      </c>
      <c r="G622" s="19">
        <f t="shared" si="281"/>
        <v>14.800000000000001</v>
      </c>
      <c r="H622" s="19">
        <f t="shared" si="282"/>
        <v>9.1999999999999993</v>
      </c>
      <c r="I622" s="5">
        <f t="shared" si="283"/>
        <v>983.34752000000003</v>
      </c>
      <c r="J622" s="5">
        <f t="shared" si="284"/>
        <v>11.3067411</v>
      </c>
      <c r="K622" s="23">
        <f t="shared" si="285"/>
        <v>3.4932588999999998</v>
      </c>
      <c r="L622" s="5">
        <f t="shared" si="286"/>
        <v>281.498608648789</v>
      </c>
      <c r="M622" s="24">
        <f t="shared" si="287"/>
        <v>687.037143552261</v>
      </c>
      <c r="N622" s="16">
        <f t="shared" si="288"/>
        <v>0.76396899324324297</v>
      </c>
      <c r="O622" s="17">
        <f t="shared" si="289"/>
        <v>1.4437920980241901</v>
      </c>
    </row>
    <row r="623" ht="14.25">
      <c r="A623" s="13">
        <v>60.960000000000001</v>
      </c>
      <c r="B623" s="13">
        <v>13.113</v>
      </c>
      <c r="C623" s="18">
        <v>194295</v>
      </c>
      <c r="G623" s="19">
        <f t="shared" si="281"/>
        <v>14.800000000000001</v>
      </c>
      <c r="H623" s="19">
        <f t="shared" si="282"/>
        <v>9.1999999999999993</v>
      </c>
      <c r="I623" s="5">
        <f t="shared" si="283"/>
        <v>983.34752000000003</v>
      </c>
      <c r="J623" s="5">
        <f t="shared" si="284"/>
        <v>11.318977117499999</v>
      </c>
      <c r="K623" s="23">
        <f t="shared" si="285"/>
        <v>3.4810228825</v>
      </c>
      <c r="L623" s="5">
        <f t="shared" si="286"/>
        <v>282.48809421608303</v>
      </c>
      <c r="M623" s="24">
        <f t="shared" si="287"/>
        <v>687.79889835420295</v>
      </c>
      <c r="N623" s="16">
        <f t="shared" si="288"/>
        <v>0.76479575118243204</v>
      </c>
      <c r="O623" s="17">
        <f t="shared" si="289"/>
        <v>1.44730099842029</v>
      </c>
    </row>
    <row r="624" ht="14.25">
      <c r="A624" s="13">
        <v>61.060000000000002</v>
      </c>
      <c r="B624" s="13">
        <v>13.133599999999999</v>
      </c>
      <c r="C624" s="18">
        <v>195231</v>
      </c>
      <c r="G624" s="19">
        <f t="shared" si="281"/>
        <v>14.800000000000001</v>
      </c>
      <c r="H624" s="19">
        <f t="shared" si="282"/>
        <v>9.1999999999999993</v>
      </c>
      <c r="I624" s="5">
        <f t="shared" si="283"/>
        <v>983.34752000000003</v>
      </c>
      <c r="J624" s="5">
        <f t="shared" si="284"/>
        <v>11.330934561499999</v>
      </c>
      <c r="K624" s="23">
        <f t="shared" si="285"/>
        <v>3.4690654384999999</v>
      </c>
      <c r="L624" s="5">
        <f t="shared" si="286"/>
        <v>283.46179610413799</v>
      </c>
      <c r="M624" s="24">
        <f t="shared" si="287"/>
        <v>688.73831565039598</v>
      </c>
      <c r="N624" s="16">
        <f t="shared" si="288"/>
        <v>0.76560368658783795</v>
      </c>
      <c r="O624" s="17">
        <f t="shared" si="289"/>
        <v>1.4507419491667799</v>
      </c>
    </row>
    <row r="625" ht="14.25">
      <c r="A625" s="13">
        <v>61.159999999999997</v>
      </c>
      <c r="B625" s="13">
        <v>13.154299999999999</v>
      </c>
      <c r="C625" s="18">
        <v>196170</v>
      </c>
      <c r="G625" s="19">
        <f t="shared" si="281"/>
        <v>14.800000000000001</v>
      </c>
      <c r="H625" s="19">
        <f t="shared" si="282"/>
        <v>9.1999999999999993</v>
      </c>
      <c r="I625" s="5">
        <f t="shared" si="283"/>
        <v>983.34752000000003</v>
      </c>
      <c r="J625" s="5">
        <f t="shared" si="284"/>
        <v>11.342964305000001</v>
      </c>
      <c r="K625" s="23">
        <f t="shared" si="285"/>
        <v>3.4570356950000001</v>
      </c>
      <c r="L625" s="5">
        <f t="shared" si="286"/>
        <v>284.44818241889698</v>
      </c>
      <c r="M625" s="24">
        <f t="shared" si="287"/>
        <v>689.65109332675195</v>
      </c>
      <c r="N625" s="16">
        <f t="shared" si="288"/>
        <v>0.76641650709459497</v>
      </c>
      <c r="O625" s="17">
        <f t="shared" si="289"/>
        <v>1.45421569445722</v>
      </c>
    </row>
    <row r="626" ht="14.25">
      <c r="A626" s="13">
        <v>61.259999999999998</v>
      </c>
      <c r="B626" s="13">
        <v>13.174899999999999</v>
      </c>
      <c r="C626" s="18">
        <v>197113</v>
      </c>
      <c r="G626" s="19">
        <f t="shared" si="281"/>
        <v>14.800000000000001</v>
      </c>
      <c r="H626" s="19">
        <f t="shared" si="282"/>
        <v>9.1999999999999993</v>
      </c>
      <c r="I626" s="5">
        <f t="shared" si="283"/>
        <v>983.34752000000003</v>
      </c>
      <c r="J626" s="5">
        <f t="shared" si="284"/>
        <v>11.3548571145</v>
      </c>
      <c r="K626" s="23">
        <f t="shared" si="285"/>
        <v>3.4451428855000001</v>
      </c>
      <c r="L626" s="5">
        <f t="shared" si="286"/>
        <v>285.430112097451</v>
      </c>
      <c r="M626" s="24">
        <f t="shared" si="287"/>
        <v>690.58235850288395</v>
      </c>
      <c r="N626" s="16">
        <f t="shared" si="288"/>
        <v>0.76722007530405401</v>
      </c>
      <c r="O626" s="17">
        <f t="shared" si="289"/>
        <v>1.45766180096717</v>
      </c>
    </row>
    <row r="627" ht="14.25">
      <c r="A627" s="13">
        <v>61.359999999999999</v>
      </c>
      <c r="B627" s="13">
        <v>13.1957</v>
      </c>
      <c r="C627" s="18">
        <v>197978</v>
      </c>
      <c r="G627" s="19">
        <f t="shared" si="281"/>
        <v>14.800000000000001</v>
      </c>
      <c r="H627" s="19">
        <f t="shared" si="282"/>
        <v>9.1999999999999993</v>
      </c>
      <c r="I627" s="5">
        <f t="shared" si="283"/>
        <v>983.34752000000003</v>
      </c>
      <c r="J627" s="5">
        <f t="shared" si="284"/>
        <v>11.367670136999999</v>
      </c>
      <c r="K627" s="23">
        <f t="shared" si="285"/>
        <v>3.4323298630000001</v>
      </c>
      <c r="L627" s="5">
        <f t="shared" si="286"/>
        <v>286.49563394251197</v>
      </c>
      <c r="M627" s="24">
        <f t="shared" si="287"/>
        <v>691.03321846686902</v>
      </c>
      <c r="N627" s="16">
        <f t="shared" si="288"/>
        <v>0.76808582006756798</v>
      </c>
      <c r="O627" s="17">
        <f t="shared" si="289"/>
        <v>1.4613878898352599</v>
      </c>
    </row>
    <row r="628" ht="14.25">
      <c r="A628" s="13">
        <v>61.460000000000001</v>
      </c>
      <c r="B628" s="13">
        <v>13.2165</v>
      </c>
      <c r="C628" s="18">
        <v>198917</v>
      </c>
      <c r="G628" s="19">
        <f t="shared" si="281"/>
        <v>14.800000000000001</v>
      </c>
      <c r="H628" s="19">
        <f t="shared" si="282"/>
        <v>9.1999999999999993</v>
      </c>
      <c r="I628" s="5">
        <f t="shared" si="283"/>
        <v>983.34752000000003</v>
      </c>
      <c r="J628" s="5">
        <f t="shared" si="284"/>
        <v>11.3797998805</v>
      </c>
      <c r="K628" s="23">
        <f t="shared" si="285"/>
        <v>3.4202001195</v>
      </c>
      <c r="L628" s="5">
        <f t="shared" si="286"/>
        <v>287.511691024605</v>
      </c>
      <c r="M628" s="24">
        <f t="shared" si="287"/>
        <v>691.85708341500799</v>
      </c>
      <c r="N628" s="16">
        <f t="shared" si="288"/>
        <v>0.76890539733108099</v>
      </c>
      <c r="O628" s="17">
        <f t="shared" si="289"/>
        <v>1.46492811693378</v>
      </c>
    </row>
    <row r="629" ht="14.25">
      <c r="A629" s="13">
        <v>61.560000000000002</v>
      </c>
      <c r="B629" s="13">
        <v>13.2379</v>
      </c>
      <c r="C629" s="18">
        <v>199861</v>
      </c>
      <c r="G629" s="19">
        <f t="shared" si="281"/>
        <v>14.800000000000001</v>
      </c>
      <c r="H629" s="19">
        <f t="shared" si="282"/>
        <v>9.1999999999999993</v>
      </c>
      <c r="I629" s="5">
        <f t="shared" si="283"/>
        <v>983.34752000000003</v>
      </c>
      <c r="J629" s="5">
        <f t="shared" si="284"/>
        <v>11.392483456500001</v>
      </c>
      <c r="K629" s="23">
        <f t="shared" si="285"/>
        <v>3.4075165434999999</v>
      </c>
      <c r="L629" s="5">
        <f t="shared" si="286"/>
        <v>288.58187699067298</v>
      </c>
      <c r="M629" s="24">
        <f t="shared" si="287"/>
        <v>692.56254787773696</v>
      </c>
      <c r="N629" s="16">
        <f t="shared" si="288"/>
        <v>0.76976239570945904</v>
      </c>
      <c r="O629" s="17">
        <f t="shared" si="289"/>
        <v>1.4686434411676299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P1" zoomScale="240" workbookViewId="0">
      <selection activeCell="E15" activeCellId="0" sqref="E15"/>
    </sheetView>
  </sheetViews>
  <sheetFormatPr defaultColWidth="8.6796875" defaultRowHeight="14.25"/>
  <sheetData>
    <row r="1" ht="14.25">
      <c r="A1" t="s">
        <v>2</v>
      </c>
      <c r="B1" t="s">
        <v>42</v>
      </c>
    </row>
    <row r="2" ht="14.25">
      <c r="A2" t="s">
        <v>4</v>
      </c>
      <c r="B2" t="s">
        <v>5</v>
      </c>
      <c r="C2">
        <v>1</v>
      </c>
    </row>
    <row r="3" ht="14.25">
      <c r="A3" t="s">
        <v>6</v>
      </c>
      <c r="B3" t="s">
        <v>43</v>
      </c>
      <c r="C3" s="8">
        <v>0.64745370370370403</v>
      </c>
    </row>
    <row r="4" ht="14.25">
      <c r="A4" t="s">
        <v>8</v>
      </c>
      <c r="B4">
        <v>10</v>
      </c>
    </row>
    <row r="5" ht="14.25">
      <c r="A5" t="s">
        <v>9</v>
      </c>
      <c r="B5" t="s">
        <v>10</v>
      </c>
      <c r="C5">
        <v>0</v>
      </c>
    </row>
    <row r="6" ht="14.25">
      <c r="A6" t="s">
        <v>11</v>
      </c>
    </row>
    <row r="7" ht="14.25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</row>
    <row r="8" ht="14.25">
      <c r="A8">
        <v>9.1999999999999993</v>
      </c>
      <c r="D8">
        <v>14.9</v>
      </c>
      <c r="E8">
        <v>11</v>
      </c>
      <c r="F8">
        <v>14.9</v>
      </c>
    </row>
    <row r="9" ht="14.25">
      <c r="A9" t="s">
        <v>18</v>
      </c>
    </row>
    <row r="10" ht="14.25">
      <c r="G10" s="9" t="s">
        <v>20</v>
      </c>
      <c r="H10" s="9" t="s">
        <v>21</v>
      </c>
      <c r="I10" s="9" t="s">
        <v>22</v>
      </c>
      <c r="J10" s="10" t="s">
        <v>23</v>
      </c>
    </row>
    <row r="11" ht="14.25">
      <c r="A11" t="s">
        <v>24</v>
      </c>
      <c r="B11">
        <v>620</v>
      </c>
      <c r="G11" s="11">
        <f>14.8</f>
        <v>14.800000000000001</v>
      </c>
      <c r="H11" s="11">
        <f>9.2</f>
        <v>9.1999999999999993</v>
      </c>
      <c r="I11" s="5">
        <f>(3.14*POWER(H11,2)*0.25*G11)</f>
        <v>983.34752000000003</v>
      </c>
      <c r="J11" s="12">
        <f>3.75</f>
        <v>3.75</v>
      </c>
    </row>
    <row r="12" ht="14.25">
      <c r="AB12" t="s">
        <v>25</v>
      </c>
      <c r="AC12" t="s">
        <v>26</v>
      </c>
      <c r="AD12" t="s">
        <v>27</v>
      </c>
    </row>
    <row r="13" ht="14.25">
      <c r="A13" s="13" t="s">
        <v>28</v>
      </c>
      <c r="B13" s="13" t="s">
        <v>29</v>
      </c>
      <c r="C13" s="13" t="s">
        <v>30</v>
      </c>
      <c r="G13" s="14" t="s">
        <v>20</v>
      </c>
      <c r="H13" s="14" t="s">
        <v>21</v>
      </c>
      <c r="I13" s="5" t="s">
        <v>22</v>
      </c>
      <c r="J13" s="5" t="s">
        <v>31</v>
      </c>
      <c r="K13" s="5" t="s">
        <v>32</v>
      </c>
      <c r="L13" s="5" t="s">
        <v>33</v>
      </c>
      <c r="M13" s="15" t="s">
        <v>34</v>
      </c>
      <c r="N13" s="16" t="s">
        <v>35</v>
      </c>
      <c r="O13" s="17" t="s">
        <v>36</v>
      </c>
      <c r="AB13" s="5">
        <f>273.67</f>
        <v>273.67000000000002</v>
      </c>
      <c r="AC13" s="5">
        <f>0.1162</f>
        <v>0.1162</v>
      </c>
      <c r="AD13" s="5">
        <f>230</f>
        <v>230</v>
      </c>
    </row>
    <row r="14" ht="14.25">
      <c r="A14" s="13">
        <v>0</v>
      </c>
      <c r="B14" s="13">
        <v>0</v>
      </c>
      <c r="C14" s="18">
        <v>110</v>
      </c>
      <c r="G14" s="19">
        <f t="shared" ref="G14:G77" si="290">$G$11</f>
        <v>14.800000000000001</v>
      </c>
      <c r="H14" s="19">
        <f t="shared" ref="H14:H77" si="291">$H$11</f>
        <v>9.1999999999999993</v>
      </c>
      <c r="I14" s="5">
        <f t="shared" ref="I14:I77" si="292">(3.14*POWER(H14,2)*0.25*G14)</f>
        <v>983.34752000000003</v>
      </c>
      <c r="J14">
        <v>0</v>
      </c>
      <c r="K14" s="23">
        <f t="shared" ref="K14:K77" si="293">G14-J14</f>
        <v>14.800000000000001</v>
      </c>
      <c r="L14" s="5">
        <f t="shared" ref="L14:L77" si="294">I14/K14</f>
        <v>66.442400000000006</v>
      </c>
      <c r="M14" s="24">
        <f t="shared" ref="M14:M77" si="295">C14/L14</f>
        <v>1.6555693352437599</v>
      </c>
      <c r="N14" s="16">
        <f t="shared" ref="N14:N77" si="296">J14/G14</f>
        <v>0</v>
      </c>
      <c r="O14" s="17">
        <f t="shared" ref="O14:O77" si="297">LN(L14/(3.14*H14^2/4))</f>
        <v>0</v>
      </c>
    </row>
    <row r="15" ht="14.25">
      <c r="A15" s="13">
        <v>0.10000000000000001</v>
      </c>
      <c r="B15" s="13">
        <v>0.022800000000000001</v>
      </c>
      <c r="C15" s="18">
        <v>206</v>
      </c>
      <c r="G15" s="19">
        <f t="shared" si="290"/>
        <v>14.800000000000001</v>
      </c>
      <c r="H15" s="19">
        <f t="shared" si="291"/>
        <v>9.1999999999999993</v>
      </c>
      <c r="I15" s="5">
        <f t="shared" si="292"/>
        <v>983.34752000000003</v>
      </c>
      <c r="J15" s="25">
        <f t="shared" ref="J15:J78" si="298">B15-C15/(2*10^5/1.8467)</f>
        <v>0.020897899000000001</v>
      </c>
      <c r="K15" s="23">
        <f t="shared" si="293"/>
        <v>14.779102100999999</v>
      </c>
      <c r="L15" s="5">
        <f t="shared" si="294"/>
        <v>66.536350671362101</v>
      </c>
      <c r="M15" s="24">
        <f t="shared" si="295"/>
        <v>3.0960519764223302</v>
      </c>
      <c r="N15" s="16">
        <f t="shared" si="296"/>
        <v>0.0014120202027027001</v>
      </c>
      <c r="O15" s="17">
        <f t="shared" si="297"/>
        <v>0.0014130180426530699</v>
      </c>
    </row>
    <row r="16" ht="16.5">
      <c r="A16" s="13">
        <v>0.20000000000000001</v>
      </c>
      <c r="B16" s="13">
        <v>0.082299999999999998</v>
      </c>
      <c r="C16" s="18">
        <v>548</v>
      </c>
      <c r="G16" s="19">
        <f t="shared" si="290"/>
        <v>14.800000000000001</v>
      </c>
      <c r="H16" s="19">
        <f t="shared" si="291"/>
        <v>9.1999999999999993</v>
      </c>
      <c r="I16" s="5">
        <f t="shared" si="292"/>
        <v>983.34752000000003</v>
      </c>
      <c r="J16" s="25">
        <f t="shared" si="298"/>
        <v>0.077240041999999995</v>
      </c>
      <c r="K16" s="23">
        <f t="shared" si="293"/>
        <v>14.722759957999999</v>
      </c>
      <c r="L16" s="5">
        <f t="shared" si="294"/>
        <v>66.790976882406596</v>
      </c>
      <c r="M16" s="24">
        <f t="shared" si="295"/>
        <v>8.2047010775844509</v>
      </c>
      <c r="N16" s="16">
        <f t="shared" si="296"/>
        <v>0.0052189217567567602</v>
      </c>
      <c r="O16" s="17">
        <f t="shared" si="297"/>
        <v>0.0052325878979932903</v>
      </c>
      <c r="AA16" s="5" t="s">
        <v>0</v>
      </c>
      <c r="AB16" s="22" t="s">
        <v>1</v>
      </c>
    </row>
    <row r="17" ht="14.25">
      <c r="A17" s="13">
        <v>0.29999999999999999</v>
      </c>
      <c r="B17" s="13">
        <v>0.1426</v>
      </c>
      <c r="C17" s="18">
        <v>934</v>
      </c>
      <c r="G17" s="19">
        <f t="shared" si="290"/>
        <v>14.800000000000001</v>
      </c>
      <c r="H17" s="19">
        <f t="shared" si="291"/>
        <v>9.1999999999999993</v>
      </c>
      <c r="I17" s="5">
        <f t="shared" si="292"/>
        <v>983.34752000000003</v>
      </c>
      <c r="J17" s="25">
        <f t="shared" si="298"/>
        <v>0.133975911</v>
      </c>
      <c r="K17" s="23">
        <f t="shared" si="293"/>
        <v>14.666024089</v>
      </c>
      <c r="L17" s="5">
        <f t="shared" si="294"/>
        <v>67.049359392334793</v>
      </c>
      <c r="M17" s="24">
        <f t="shared" si="295"/>
        <v>13.930036147471</v>
      </c>
      <c r="N17" s="16">
        <f t="shared" si="296"/>
        <v>0.0090524264189189192</v>
      </c>
      <c r="O17" s="17">
        <f t="shared" si="297"/>
        <v>0.0090936485933329706</v>
      </c>
      <c r="AA17" s="5">
        <f>10</f>
        <v>10</v>
      </c>
      <c r="AB17" s="5">
        <f t="shared" ref="AB17:AB30" si="299">$AB$13*AA17^($AC$13)</f>
        <v>357.62444118052503</v>
      </c>
    </row>
    <row r="18" ht="14.25">
      <c r="A18" s="13">
        <v>0.40000000000000002</v>
      </c>
      <c r="B18" s="13">
        <v>0.18290000000000001</v>
      </c>
      <c r="C18" s="18">
        <v>1166</v>
      </c>
      <c r="G18" s="19">
        <f t="shared" si="290"/>
        <v>14.800000000000001</v>
      </c>
      <c r="H18" s="19">
        <f t="shared" si="291"/>
        <v>9.1999999999999993</v>
      </c>
      <c r="I18" s="5">
        <f t="shared" si="292"/>
        <v>983.34752000000003</v>
      </c>
      <c r="J18" s="25">
        <f t="shared" si="298"/>
        <v>0.17213373900000001</v>
      </c>
      <c r="K18" s="23">
        <f t="shared" si="293"/>
        <v>14.627866260999999</v>
      </c>
      <c r="L18" s="5">
        <f t="shared" si="294"/>
        <v>67.224262408096095</v>
      </c>
      <c r="M18" s="24">
        <f t="shared" si="295"/>
        <v>17.344928129097202</v>
      </c>
      <c r="N18" s="16">
        <f t="shared" si="296"/>
        <v>0.0116306580405405</v>
      </c>
      <c r="O18" s="17">
        <f t="shared" si="297"/>
        <v>0.0116988231963179</v>
      </c>
      <c r="AA18" s="5">
        <f t="shared" ref="AA18:AA30" si="300">AA17+5</f>
        <v>15</v>
      </c>
      <c r="AB18" s="5">
        <f t="shared" si="299"/>
        <v>374.87717326051802</v>
      </c>
    </row>
    <row r="19" ht="14.25">
      <c r="A19" s="13">
        <v>0.5</v>
      </c>
      <c r="B19" s="13">
        <v>0.22289999999999999</v>
      </c>
      <c r="C19" s="18">
        <v>1423</v>
      </c>
      <c r="G19" s="19">
        <f t="shared" si="290"/>
        <v>14.800000000000001</v>
      </c>
      <c r="H19" s="19">
        <f t="shared" si="291"/>
        <v>9.1999999999999993</v>
      </c>
      <c r="I19" s="5">
        <f t="shared" si="292"/>
        <v>983.34752000000003</v>
      </c>
      <c r="J19" s="25">
        <f t="shared" si="298"/>
        <v>0.20976072949999999</v>
      </c>
      <c r="K19" s="23">
        <f t="shared" si="293"/>
        <v>14.5902392705</v>
      </c>
      <c r="L19" s="5">
        <f t="shared" si="294"/>
        <v>67.397628083333103</v>
      </c>
      <c r="M19" s="24">
        <f t="shared" si="295"/>
        <v>21.1135026627428</v>
      </c>
      <c r="N19" s="16">
        <f t="shared" si="296"/>
        <v>0.0141730222635135</v>
      </c>
      <c r="O19" s="17">
        <f t="shared" si="297"/>
        <v>0.014274418746818</v>
      </c>
      <c r="AA19" s="5">
        <f t="shared" si="300"/>
        <v>20</v>
      </c>
      <c r="AB19" s="5">
        <f t="shared" si="299"/>
        <v>387.62062518988603</v>
      </c>
    </row>
    <row r="20" ht="14.25">
      <c r="A20" s="13">
        <v>0.59999999999999998</v>
      </c>
      <c r="B20" s="13">
        <v>0.2432</v>
      </c>
      <c r="C20" s="18">
        <v>1553</v>
      </c>
      <c r="G20" s="19">
        <f t="shared" si="290"/>
        <v>14.800000000000001</v>
      </c>
      <c r="H20" s="19">
        <f t="shared" si="291"/>
        <v>9.1999999999999993</v>
      </c>
      <c r="I20" s="5">
        <f t="shared" si="292"/>
        <v>983.34752000000003</v>
      </c>
      <c r="J20" s="25">
        <f t="shared" si="298"/>
        <v>0.22886037449999999</v>
      </c>
      <c r="K20" s="23">
        <f t="shared" si="293"/>
        <v>14.571139625500001</v>
      </c>
      <c r="L20" s="5">
        <f t="shared" si="294"/>
        <v>67.485971946841303</v>
      </c>
      <c r="M20" s="24">
        <f t="shared" si="295"/>
        <v>23.012189869967301</v>
      </c>
      <c r="N20" s="16">
        <f t="shared" si="296"/>
        <v>0.015463538817567599</v>
      </c>
      <c r="O20" s="17">
        <f t="shared" si="297"/>
        <v>0.0155843463602702</v>
      </c>
      <c r="AA20" s="5">
        <f t="shared" si="300"/>
        <v>25</v>
      </c>
      <c r="AB20" s="5">
        <f t="shared" si="299"/>
        <v>397.80278676103097</v>
      </c>
    </row>
    <row r="21" ht="14.25">
      <c r="A21" s="13">
        <v>0.69999999999999996</v>
      </c>
      <c r="B21" s="13">
        <v>0.28349999999999997</v>
      </c>
      <c r="C21" s="18">
        <v>1827</v>
      </c>
      <c r="G21" s="19">
        <f t="shared" si="290"/>
        <v>14.800000000000001</v>
      </c>
      <c r="H21" s="19">
        <f t="shared" si="291"/>
        <v>9.1999999999999993</v>
      </c>
      <c r="I21" s="5">
        <f t="shared" si="292"/>
        <v>983.34752000000003</v>
      </c>
      <c r="J21" s="25">
        <f t="shared" si="298"/>
        <v>0.26663039550000001</v>
      </c>
      <c r="K21" s="23">
        <f t="shared" si="293"/>
        <v>14.533369604500001</v>
      </c>
      <c r="L21" s="5">
        <f t="shared" si="294"/>
        <v>67.661357741533195</v>
      </c>
      <c r="M21" s="24">
        <f t="shared" si="295"/>
        <v>27.002118505796901</v>
      </c>
      <c r="N21" s="16">
        <f t="shared" si="296"/>
        <v>0.018015567263513499</v>
      </c>
      <c r="O21" s="17">
        <f t="shared" si="297"/>
        <v>0.018179823363827601</v>
      </c>
      <c r="AA21" s="5">
        <f t="shared" si="300"/>
        <v>30</v>
      </c>
      <c r="AB21" s="5">
        <f t="shared" si="299"/>
        <v>406.320451110634</v>
      </c>
    </row>
    <row r="22" ht="14.25">
      <c r="A22" s="13">
        <v>0.80000000000000004</v>
      </c>
      <c r="B22" s="13">
        <v>0.30420000000000003</v>
      </c>
      <c r="C22" s="18">
        <v>1972</v>
      </c>
      <c r="G22" s="19">
        <f t="shared" si="290"/>
        <v>14.800000000000001</v>
      </c>
      <c r="H22" s="19">
        <f t="shared" si="291"/>
        <v>9.1999999999999993</v>
      </c>
      <c r="I22" s="5">
        <f t="shared" si="292"/>
        <v>983.34752000000003</v>
      </c>
      <c r="J22" s="25">
        <f t="shared" si="298"/>
        <v>0.28599153799999999</v>
      </c>
      <c r="K22" s="23">
        <f t="shared" si="293"/>
        <v>14.514008462</v>
      </c>
      <c r="L22" s="5">
        <f t="shared" si="294"/>
        <v>67.751615453068098</v>
      </c>
      <c r="M22" s="24">
        <f t="shared" si="295"/>
        <v>29.106317049606201</v>
      </c>
      <c r="N22" s="16">
        <f t="shared" si="296"/>
        <v>0.0193237525675676</v>
      </c>
      <c r="O22" s="17">
        <f t="shared" si="297"/>
        <v>0.019512896891006298</v>
      </c>
      <c r="AA22" s="5">
        <f t="shared" si="300"/>
        <v>35</v>
      </c>
      <c r="AB22" s="5">
        <f t="shared" si="299"/>
        <v>413.66416365446202</v>
      </c>
    </row>
    <row r="23" ht="14.25">
      <c r="A23" s="13">
        <v>0.90000000000000002</v>
      </c>
      <c r="B23" s="13">
        <v>0.32440000000000002</v>
      </c>
      <c r="C23" s="18">
        <v>2105</v>
      </c>
      <c r="G23" s="19">
        <f t="shared" si="290"/>
        <v>14.800000000000001</v>
      </c>
      <c r="H23" s="19">
        <f t="shared" si="291"/>
        <v>9.1999999999999993</v>
      </c>
      <c r="I23" s="5">
        <f t="shared" si="292"/>
        <v>983.34752000000003</v>
      </c>
      <c r="J23" s="25">
        <f t="shared" si="298"/>
        <v>0.30496348249999999</v>
      </c>
      <c r="K23" s="23">
        <f t="shared" si="293"/>
        <v>14.495036517500001</v>
      </c>
      <c r="L23" s="5">
        <f t="shared" si="294"/>
        <v>67.840292696937695</v>
      </c>
      <c r="M23" s="24">
        <f t="shared" si="295"/>
        <v>31.028757635283899</v>
      </c>
      <c r="N23" s="16">
        <f t="shared" si="296"/>
        <v>0.0206056407094595</v>
      </c>
      <c r="O23" s="17">
        <f t="shared" si="297"/>
        <v>0.020820899082618201</v>
      </c>
      <c r="AA23" s="5">
        <f t="shared" si="300"/>
        <v>40</v>
      </c>
      <c r="AB23" s="5">
        <f t="shared" si="299"/>
        <v>420.13277553575801</v>
      </c>
    </row>
    <row r="24" ht="14.25">
      <c r="A24" s="13">
        <v>1</v>
      </c>
      <c r="B24" s="13">
        <v>0.34460000000000002</v>
      </c>
      <c r="C24" s="18">
        <v>2250</v>
      </c>
      <c r="G24" s="19">
        <f t="shared" si="290"/>
        <v>14.800000000000001</v>
      </c>
      <c r="H24" s="19">
        <f t="shared" si="291"/>
        <v>9.1999999999999993</v>
      </c>
      <c r="I24" s="5">
        <f t="shared" si="292"/>
        <v>983.34752000000003</v>
      </c>
      <c r="J24" s="25">
        <f t="shared" si="298"/>
        <v>0.32382462499999998</v>
      </c>
      <c r="K24" s="23">
        <f t="shared" si="293"/>
        <v>14.476175375</v>
      </c>
      <c r="L24" s="5">
        <f t="shared" si="294"/>
        <v>67.928682440406007</v>
      </c>
      <c r="M24" s="24">
        <f t="shared" si="295"/>
        <v>33.122974260157797</v>
      </c>
      <c r="N24" s="16">
        <f t="shared" si="296"/>
        <v>0.021880042229729699</v>
      </c>
      <c r="O24" s="17">
        <f t="shared" si="297"/>
        <v>0.0221229602621568</v>
      </c>
      <c r="AA24" s="5">
        <f t="shared" si="300"/>
        <v>45</v>
      </c>
      <c r="AB24" s="5">
        <f t="shared" si="299"/>
        <v>425.92240521224198</v>
      </c>
    </row>
    <row r="25" ht="14.25">
      <c r="A25" s="13">
        <v>1.1000000000000001</v>
      </c>
      <c r="B25" s="13">
        <v>0.38540000000000002</v>
      </c>
      <c r="C25" s="18">
        <v>2583</v>
      </c>
      <c r="G25" s="19">
        <f t="shared" si="290"/>
        <v>14.800000000000001</v>
      </c>
      <c r="H25" s="19">
        <f t="shared" si="291"/>
        <v>9.1999999999999993</v>
      </c>
      <c r="I25" s="5">
        <f t="shared" si="292"/>
        <v>983.34752000000003</v>
      </c>
      <c r="J25" s="25">
        <f t="shared" si="298"/>
        <v>0.36154986950000001</v>
      </c>
      <c r="K25" s="23">
        <f t="shared" si="293"/>
        <v>14.4384501305</v>
      </c>
      <c r="L25" s="5">
        <f t="shared" si="294"/>
        <v>68.106168675456502</v>
      </c>
      <c r="M25" s="24">
        <f t="shared" si="295"/>
        <v>37.926079975349403</v>
      </c>
      <c r="N25" s="16">
        <f t="shared" si="296"/>
        <v>0.0244290452364865</v>
      </c>
      <c r="O25" s="17">
        <f t="shared" si="297"/>
        <v>0.024732384748671701</v>
      </c>
      <c r="AA25" s="5">
        <f t="shared" si="300"/>
        <v>50</v>
      </c>
      <c r="AB25" s="5">
        <f t="shared" si="299"/>
        <v>431.16897826553497</v>
      </c>
    </row>
    <row r="26" ht="14.25">
      <c r="A26" s="13">
        <v>1.2</v>
      </c>
      <c r="B26" s="13">
        <v>0.42599999999999999</v>
      </c>
      <c r="C26" s="18">
        <v>2943</v>
      </c>
      <c r="G26" s="19">
        <f t="shared" si="290"/>
        <v>14.800000000000001</v>
      </c>
      <c r="H26" s="19">
        <f t="shared" si="291"/>
        <v>9.1999999999999993</v>
      </c>
      <c r="I26" s="5">
        <f t="shared" si="292"/>
        <v>983.34752000000003</v>
      </c>
      <c r="J26" s="25">
        <f t="shared" si="298"/>
        <v>0.39882580950000002</v>
      </c>
      <c r="K26" s="23">
        <f t="shared" si="293"/>
        <v>14.401174190500001</v>
      </c>
      <c r="L26" s="5">
        <f t="shared" si="294"/>
        <v>68.282454402133595</v>
      </c>
      <c r="M26" s="24">
        <f t="shared" si="295"/>
        <v>43.100383923926998</v>
      </c>
      <c r="N26" s="16">
        <f t="shared" si="296"/>
        <v>0.0269476898310811</v>
      </c>
      <c r="O26" s="17">
        <f t="shared" si="297"/>
        <v>0.0273174365054571</v>
      </c>
      <c r="AA26" s="5">
        <f t="shared" si="300"/>
        <v>55</v>
      </c>
      <c r="AB26" s="5">
        <f t="shared" si="299"/>
        <v>435.97073393861598</v>
      </c>
    </row>
    <row r="27" ht="14.25">
      <c r="A27" s="13">
        <v>1.3</v>
      </c>
      <c r="B27" s="13">
        <v>0.44640000000000002</v>
      </c>
      <c r="C27" s="18">
        <v>3111</v>
      </c>
      <c r="G27" s="19">
        <f t="shared" si="290"/>
        <v>14.800000000000001</v>
      </c>
      <c r="H27" s="19">
        <f t="shared" si="291"/>
        <v>9.1999999999999993</v>
      </c>
      <c r="I27" s="5">
        <f t="shared" si="292"/>
        <v>983.34752000000003</v>
      </c>
      <c r="J27" s="25">
        <f t="shared" si="298"/>
        <v>0.41767458149999998</v>
      </c>
      <c r="K27" s="23">
        <f t="shared" si="293"/>
        <v>14.382325418500001</v>
      </c>
      <c r="L27" s="5">
        <f t="shared" si="294"/>
        <v>68.371942045972602</v>
      </c>
      <c r="M27" s="24">
        <f t="shared" si="295"/>
        <v>45.501120882425703</v>
      </c>
      <c r="N27" s="16">
        <f t="shared" si="296"/>
        <v>0.0282212555067568</v>
      </c>
      <c r="O27" s="17">
        <f t="shared" si="297"/>
        <v>0.028627129555316499</v>
      </c>
      <c r="AA27" s="5">
        <f t="shared" si="300"/>
        <v>60</v>
      </c>
      <c r="AB27" s="5">
        <f t="shared" si="299"/>
        <v>440.40107204931599</v>
      </c>
    </row>
    <row r="28" ht="14.25">
      <c r="A28" s="13">
        <v>1.3999999999999999</v>
      </c>
      <c r="B28" s="13">
        <v>0.46729999999999999</v>
      </c>
      <c r="C28" s="18">
        <v>3248</v>
      </c>
      <c r="G28" s="19">
        <f t="shared" si="290"/>
        <v>14.800000000000001</v>
      </c>
      <c r="H28" s="19">
        <f t="shared" si="291"/>
        <v>9.1999999999999993</v>
      </c>
      <c r="I28" s="5">
        <f t="shared" si="292"/>
        <v>983.34752000000003</v>
      </c>
      <c r="J28" s="25">
        <f t="shared" si="298"/>
        <v>0.43730959200000002</v>
      </c>
      <c r="K28" s="23">
        <f t="shared" si="293"/>
        <v>14.362690408000001</v>
      </c>
      <c r="L28" s="5">
        <f t="shared" si="294"/>
        <v>68.465412263727202</v>
      </c>
      <c r="M28" s="24">
        <f t="shared" si="295"/>
        <v>47.440012301229999</v>
      </c>
      <c r="N28" s="16">
        <f t="shared" si="296"/>
        <v>0.029547945405405399</v>
      </c>
      <c r="O28" s="17">
        <f t="shared" si="297"/>
        <v>0.029993280381070901</v>
      </c>
      <c r="AA28" s="5">
        <f t="shared" si="300"/>
        <v>65</v>
      </c>
      <c r="AB28" s="5">
        <f t="shared" si="299"/>
        <v>444.51633424649901</v>
      </c>
    </row>
    <row r="29" ht="14.25">
      <c r="A29" s="13">
        <v>1.5</v>
      </c>
      <c r="B29" s="13">
        <v>0.48759999999999998</v>
      </c>
      <c r="C29" s="18">
        <v>3345</v>
      </c>
      <c r="G29" s="19">
        <f t="shared" si="290"/>
        <v>14.800000000000001</v>
      </c>
      <c r="H29" s="19">
        <f t="shared" si="291"/>
        <v>9.1999999999999993</v>
      </c>
      <c r="I29" s="5">
        <f t="shared" si="292"/>
        <v>983.34752000000003</v>
      </c>
      <c r="J29" s="25">
        <f t="shared" si="298"/>
        <v>0.45671394250000003</v>
      </c>
      <c r="K29" s="23">
        <f t="shared" si="293"/>
        <v>14.3432860575</v>
      </c>
      <c r="L29" s="5">
        <f t="shared" si="294"/>
        <v>68.558035868343794</v>
      </c>
      <c r="M29" s="24">
        <f t="shared" si="295"/>
        <v>48.7907793394725</v>
      </c>
      <c r="N29" s="16">
        <f t="shared" si="296"/>
        <v>0.030859050168918899</v>
      </c>
      <c r="O29" s="17">
        <f t="shared" si="297"/>
        <v>0.031345218607511202</v>
      </c>
      <c r="AA29" s="5">
        <f t="shared" si="300"/>
        <v>70</v>
      </c>
      <c r="AB29" s="5">
        <f t="shared" si="299"/>
        <v>448.36074739492898</v>
      </c>
    </row>
    <row r="30" ht="14.25">
      <c r="A30" s="13">
        <v>1.6000000000000001</v>
      </c>
      <c r="B30" s="13">
        <v>0.50800000000000001</v>
      </c>
      <c r="C30" s="18">
        <v>3426</v>
      </c>
      <c r="G30" s="19">
        <f t="shared" si="290"/>
        <v>14.800000000000001</v>
      </c>
      <c r="H30" s="19">
        <f t="shared" si="291"/>
        <v>9.1999999999999993</v>
      </c>
      <c r="I30" s="5">
        <f t="shared" si="292"/>
        <v>983.34752000000003</v>
      </c>
      <c r="J30" s="25">
        <f t="shared" si="298"/>
        <v>0.47636602900000002</v>
      </c>
      <c r="K30" s="23">
        <f t="shared" si="293"/>
        <v>14.323633971</v>
      </c>
      <c r="L30" s="5">
        <f t="shared" si="294"/>
        <v>68.652097784047697</v>
      </c>
      <c r="M30" s="24">
        <f t="shared" si="295"/>
        <v>49.903791880866301</v>
      </c>
      <c r="N30" s="16">
        <f t="shared" si="296"/>
        <v>0.0321868938513514</v>
      </c>
      <c r="O30" s="17">
        <f t="shared" si="297"/>
        <v>0.032716282506875798</v>
      </c>
      <c r="AA30" s="5">
        <f t="shared" si="300"/>
        <v>75</v>
      </c>
      <c r="AB30" s="5">
        <f t="shared" si="299"/>
        <v>451.96968986864601</v>
      </c>
    </row>
    <row r="31" ht="14.25">
      <c r="A31" s="13">
        <v>1.7</v>
      </c>
      <c r="B31" s="13">
        <v>0.52829999999999999</v>
      </c>
      <c r="C31" s="18">
        <v>3497</v>
      </c>
      <c r="G31" s="19">
        <f t="shared" si="290"/>
        <v>14.800000000000001</v>
      </c>
      <c r="H31" s="19">
        <f t="shared" si="291"/>
        <v>9.1999999999999993</v>
      </c>
      <c r="I31" s="5">
        <f t="shared" si="292"/>
        <v>983.34752000000003</v>
      </c>
      <c r="J31" s="25">
        <f t="shared" si="298"/>
        <v>0.49601045049999998</v>
      </c>
      <c r="K31" s="23">
        <f t="shared" si="293"/>
        <v>14.303989549500001</v>
      </c>
      <c r="L31" s="5">
        <f t="shared" si="294"/>
        <v>68.746381322291498</v>
      </c>
      <c r="M31" s="24">
        <f t="shared" si="295"/>
        <v>50.868132005459799</v>
      </c>
      <c r="N31" s="16">
        <f t="shared" si="296"/>
        <v>0.033514219628378403</v>
      </c>
      <c r="O31" s="17">
        <f t="shared" si="297"/>
        <v>0.034088692939009999</v>
      </c>
    </row>
    <row r="32" ht="14.25">
      <c r="A32" s="13">
        <v>1.8</v>
      </c>
      <c r="B32" s="13">
        <v>0.54849999999999999</v>
      </c>
      <c r="C32" s="18">
        <v>3565</v>
      </c>
      <c r="G32" s="19">
        <f t="shared" si="290"/>
        <v>14.800000000000001</v>
      </c>
      <c r="H32" s="19">
        <f t="shared" si="291"/>
        <v>9.1999999999999993</v>
      </c>
      <c r="I32" s="5">
        <f t="shared" si="292"/>
        <v>983.34752000000003</v>
      </c>
      <c r="J32" s="25">
        <f t="shared" si="298"/>
        <v>0.51558257249999995</v>
      </c>
      <c r="K32" s="23">
        <f t="shared" si="293"/>
        <v>14.284417427499999</v>
      </c>
      <c r="L32" s="5">
        <f t="shared" si="294"/>
        <v>68.840575752629903</v>
      </c>
      <c r="M32" s="24">
        <f t="shared" si="295"/>
        <v>51.786318766571497</v>
      </c>
      <c r="N32" s="16">
        <f t="shared" si="296"/>
        <v>0.0348366603040541</v>
      </c>
      <c r="O32" s="17">
        <f t="shared" si="297"/>
        <v>0.035457928033051797</v>
      </c>
    </row>
    <row r="33" ht="14.25">
      <c r="A33" s="13">
        <v>1.8999999999999999</v>
      </c>
      <c r="B33" s="13">
        <v>0.56869999999999998</v>
      </c>
      <c r="C33" s="18">
        <v>3643</v>
      </c>
      <c r="G33" s="19">
        <f t="shared" si="290"/>
        <v>14.800000000000001</v>
      </c>
      <c r="H33" s="19">
        <f t="shared" si="291"/>
        <v>9.1999999999999993</v>
      </c>
      <c r="I33" s="5">
        <f t="shared" si="292"/>
        <v>983.34752000000003</v>
      </c>
      <c r="J33" s="25">
        <f t="shared" si="298"/>
        <v>0.53506235950000003</v>
      </c>
      <c r="K33" s="23">
        <f t="shared" si="293"/>
        <v>14.264937640499999</v>
      </c>
      <c r="L33" s="5">
        <f t="shared" si="294"/>
        <v>68.934582455386902</v>
      </c>
      <c r="M33" s="24">
        <f t="shared" si="295"/>
        <v>52.8472048460971</v>
      </c>
      <c r="N33" s="16">
        <f t="shared" si="296"/>
        <v>0.036152862128378399</v>
      </c>
      <c r="O33" s="17">
        <f t="shared" si="297"/>
        <v>0.036822567617841299</v>
      </c>
    </row>
    <row r="34" ht="14.25">
      <c r="A34" s="13">
        <v>2</v>
      </c>
      <c r="B34" s="13">
        <v>0.58899999999999997</v>
      </c>
      <c r="C34" s="18">
        <v>3732</v>
      </c>
      <c r="G34" s="19">
        <f t="shared" si="290"/>
        <v>14.800000000000001</v>
      </c>
      <c r="H34" s="19">
        <f t="shared" si="291"/>
        <v>9.1999999999999993</v>
      </c>
      <c r="I34" s="5">
        <f t="shared" si="292"/>
        <v>983.34752000000003</v>
      </c>
      <c r="J34" s="25">
        <f t="shared" si="298"/>
        <v>0.55454057800000001</v>
      </c>
      <c r="K34" s="23">
        <f t="shared" si="293"/>
        <v>14.245459422</v>
      </c>
      <c r="L34" s="5">
        <f t="shared" si="294"/>
        <v>69.028838654467407</v>
      </c>
      <c r="M34" s="24">
        <f t="shared" si="295"/>
        <v>54.064360240522099</v>
      </c>
      <c r="N34" s="16">
        <f t="shared" si="296"/>
        <v>0.037468957972972998</v>
      </c>
      <c r="O34" s="17">
        <f t="shared" si="297"/>
        <v>0.038188961883613301</v>
      </c>
    </row>
    <row r="35" ht="14.25">
      <c r="A35" s="13">
        <v>2.1000000000000001</v>
      </c>
      <c r="B35" s="13">
        <v>0.63049999999999995</v>
      </c>
      <c r="C35" s="18">
        <v>3997</v>
      </c>
      <c r="G35" s="19">
        <f t="shared" si="290"/>
        <v>14.800000000000001</v>
      </c>
      <c r="H35" s="19">
        <f t="shared" si="291"/>
        <v>9.1999999999999993</v>
      </c>
      <c r="I35" s="5">
        <f t="shared" si="292"/>
        <v>983.34752000000003</v>
      </c>
      <c r="J35" s="25">
        <f t="shared" si="298"/>
        <v>0.59359370050000004</v>
      </c>
      <c r="K35" s="23">
        <f t="shared" si="293"/>
        <v>14.206406299499999</v>
      </c>
      <c r="L35" s="5">
        <f t="shared" si="294"/>
        <v>69.218597530510493</v>
      </c>
      <c r="M35" s="24">
        <f t="shared" si="295"/>
        <v>57.744596721107797</v>
      </c>
      <c r="N35" s="16">
        <f t="shared" si="296"/>
        <v>0.040107682466216203</v>
      </c>
      <c r="O35" s="17">
        <f t="shared" si="297"/>
        <v>0.040934170047336203</v>
      </c>
    </row>
    <row r="36" ht="14.25">
      <c r="A36" s="13">
        <v>2.2000000000000002</v>
      </c>
      <c r="B36" s="13">
        <v>0.65069999999999995</v>
      </c>
      <c r="C36" s="18">
        <v>4148</v>
      </c>
      <c r="G36" s="19">
        <f t="shared" si="290"/>
        <v>14.800000000000001</v>
      </c>
      <c r="H36" s="19">
        <f t="shared" si="291"/>
        <v>9.1999999999999993</v>
      </c>
      <c r="I36" s="5">
        <f t="shared" si="292"/>
        <v>983.34752000000003</v>
      </c>
      <c r="J36" s="25">
        <f t="shared" si="298"/>
        <v>0.61239944199999996</v>
      </c>
      <c r="K36" s="23">
        <f t="shared" si="293"/>
        <v>14.187600558</v>
      </c>
      <c r="L36" s="5">
        <f t="shared" si="294"/>
        <v>69.310347157012203</v>
      </c>
      <c r="M36" s="24">
        <f t="shared" si="295"/>
        <v>59.846764157786303</v>
      </c>
      <c r="N36" s="16">
        <f t="shared" si="296"/>
        <v>0.041378340675675702</v>
      </c>
      <c r="O36" s="17">
        <f t="shared" si="297"/>
        <v>0.042258797765019999</v>
      </c>
    </row>
    <row r="37" ht="14.25">
      <c r="A37" s="13">
        <v>2.2999999999999998</v>
      </c>
      <c r="B37" s="13">
        <v>0.67100000000000004</v>
      </c>
      <c r="C37" s="18">
        <v>4305</v>
      </c>
      <c r="G37" s="19">
        <f t="shared" si="290"/>
        <v>14.800000000000001</v>
      </c>
      <c r="H37" s="19">
        <f t="shared" si="291"/>
        <v>9.1999999999999993</v>
      </c>
      <c r="I37" s="5">
        <f t="shared" si="292"/>
        <v>983.34752000000003</v>
      </c>
      <c r="J37" s="25">
        <f t="shared" si="298"/>
        <v>0.63124978249999997</v>
      </c>
      <c r="K37" s="23">
        <f t="shared" si="293"/>
        <v>14.1687502175</v>
      </c>
      <c r="L37" s="5">
        <f t="shared" si="294"/>
        <v>69.402558793467605</v>
      </c>
      <c r="M37" s="24">
        <f t="shared" si="295"/>
        <v>62.029413249893103</v>
      </c>
      <c r="N37" s="16">
        <f t="shared" si="296"/>
        <v>0.042652012331081103</v>
      </c>
      <c r="O37" s="17">
        <f t="shared" si="297"/>
        <v>0.043588330145683599</v>
      </c>
    </row>
    <row r="38" ht="14.25">
      <c r="A38" s="13">
        <v>2.3999999999999999</v>
      </c>
      <c r="B38" s="13">
        <v>0.7117</v>
      </c>
      <c r="C38" s="18">
        <v>4612</v>
      </c>
      <c r="G38" s="19">
        <f t="shared" si="290"/>
        <v>14.800000000000001</v>
      </c>
      <c r="H38" s="19">
        <f t="shared" si="291"/>
        <v>9.1999999999999993</v>
      </c>
      <c r="I38" s="5">
        <f t="shared" si="292"/>
        <v>983.34752000000003</v>
      </c>
      <c r="J38" s="25">
        <f t="shared" si="298"/>
        <v>0.66911509800000002</v>
      </c>
      <c r="K38" s="23">
        <f t="shared" si="293"/>
        <v>14.130884902</v>
      </c>
      <c r="L38" s="5">
        <f t="shared" si="294"/>
        <v>69.588530854201693</v>
      </c>
      <c r="M38" s="24">
        <f t="shared" si="295"/>
        <v>66.275289094158694</v>
      </c>
      <c r="N38" s="16">
        <f t="shared" si="296"/>
        <v>0.045210479594594601</v>
      </c>
      <c r="O38" s="17">
        <f t="shared" si="297"/>
        <v>0.046264360273751699</v>
      </c>
    </row>
    <row r="39" ht="14.25">
      <c r="A39" s="13">
        <v>2.5</v>
      </c>
      <c r="B39" s="13">
        <v>0.7319</v>
      </c>
      <c r="C39" s="18">
        <v>4783</v>
      </c>
      <c r="G39" s="19">
        <f t="shared" si="290"/>
        <v>14.800000000000001</v>
      </c>
      <c r="H39" s="19">
        <f t="shared" si="291"/>
        <v>9.1999999999999993</v>
      </c>
      <c r="I39" s="5">
        <f t="shared" si="292"/>
        <v>983.34752000000003</v>
      </c>
      <c r="J39" s="25">
        <f t="shared" si="298"/>
        <v>0.68773616950000005</v>
      </c>
      <c r="K39" s="23">
        <f t="shared" si="293"/>
        <v>14.1122638305</v>
      </c>
      <c r="L39" s="5">
        <f t="shared" si="294"/>
        <v>69.680352621720999</v>
      </c>
      <c r="M39" s="24">
        <f t="shared" si="295"/>
        <v>68.642017728667795</v>
      </c>
      <c r="N39" s="16">
        <f t="shared" si="296"/>
        <v>0.046468660101351297</v>
      </c>
      <c r="O39" s="17">
        <f t="shared" si="297"/>
        <v>0.0475829862084532</v>
      </c>
    </row>
    <row r="40" ht="14.25">
      <c r="A40" s="13">
        <v>2.6000000000000001</v>
      </c>
      <c r="B40" s="13">
        <v>0.75119999999999998</v>
      </c>
      <c r="C40" s="18">
        <v>5258</v>
      </c>
      <c r="G40" s="19">
        <f t="shared" si="290"/>
        <v>14.800000000000001</v>
      </c>
      <c r="H40" s="19">
        <f t="shared" si="291"/>
        <v>9.1999999999999993</v>
      </c>
      <c r="I40" s="5">
        <f t="shared" si="292"/>
        <v>983.34752000000003</v>
      </c>
      <c r="J40" s="25">
        <f t="shared" si="298"/>
        <v>0.70265025699999994</v>
      </c>
      <c r="K40" s="23">
        <f t="shared" si="293"/>
        <v>14.097349743000001</v>
      </c>
      <c r="L40" s="5">
        <f t="shared" si="294"/>
        <v>69.754069944123998</v>
      </c>
      <c r="M40" s="24">
        <f t="shared" si="295"/>
        <v>75.379114139316698</v>
      </c>
      <c r="N40" s="16">
        <f t="shared" si="296"/>
        <v>0.047476368716216202</v>
      </c>
      <c r="O40" s="17">
        <f t="shared" si="297"/>
        <v>0.048640362542283003</v>
      </c>
    </row>
    <row r="41" ht="14.25">
      <c r="A41" s="13">
        <v>2.7000000000000002</v>
      </c>
      <c r="B41" s="13">
        <v>0.77139999999999997</v>
      </c>
      <c r="C41" s="18">
        <v>5679</v>
      </c>
      <c r="G41" s="19">
        <f t="shared" si="290"/>
        <v>14.800000000000001</v>
      </c>
      <c r="H41" s="19">
        <f t="shared" si="291"/>
        <v>9.1999999999999993</v>
      </c>
      <c r="I41" s="5">
        <f t="shared" si="292"/>
        <v>983.34752000000003</v>
      </c>
      <c r="J41" s="25">
        <f t="shared" si="298"/>
        <v>0.71896295349999995</v>
      </c>
      <c r="K41" s="23">
        <f t="shared" si="293"/>
        <v>14.081037046500001</v>
      </c>
      <c r="L41" s="5">
        <f t="shared" si="294"/>
        <v>69.834879118113093</v>
      </c>
      <c r="M41" s="24">
        <f t="shared" si="295"/>
        <v>81.320395649214106</v>
      </c>
      <c r="N41" s="16">
        <f t="shared" si="296"/>
        <v>0.048578577939189203</v>
      </c>
      <c r="O41" s="17">
        <f t="shared" si="297"/>
        <v>0.049798178881747597</v>
      </c>
    </row>
    <row r="42" ht="14.25">
      <c r="A42" s="13">
        <v>2.7999999999999998</v>
      </c>
      <c r="B42" s="13">
        <v>0.79210000000000003</v>
      </c>
      <c r="C42" s="18">
        <v>6442</v>
      </c>
      <c r="G42" s="19">
        <f t="shared" si="290"/>
        <v>14.800000000000001</v>
      </c>
      <c r="H42" s="19">
        <f t="shared" si="291"/>
        <v>9.1999999999999993</v>
      </c>
      <c r="I42" s="5">
        <f t="shared" si="292"/>
        <v>983.34752000000003</v>
      </c>
      <c r="J42" s="25">
        <f t="shared" si="298"/>
        <v>0.73261779299999996</v>
      </c>
      <c r="K42" s="23">
        <f t="shared" si="293"/>
        <v>14.067382207</v>
      </c>
      <c r="L42" s="5">
        <f t="shared" si="294"/>
        <v>69.902666006378993</v>
      </c>
      <c r="M42" s="24">
        <f t="shared" si="295"/>
        <v>92.156714014485999</v>
      </c>
      <c r="N42" s="16">
        <f t="shared" si="296"/>
        <v>0.049501202229729702</v>
      </c>
      <c r="O42" s="17">
        <f t="shared" si="297"/>
        <v>0.050768381893726802</v>
      </c>
    </row>
    <row r="43" ht="14.25">
      <c r="A43" s="13">
        <v>2.8999999999999999</v>
      </c>
      <c r="B43" s="13">
        <v>0.81230000000000002</v>
      </c>
      <c r="C43" s="18">
        <v>7505</v>
      </c>
      <c r="G43" s="19">
        <f t="shared" si="290"/>
        <v>14.800000000000001</v>
      </c>
      <c r="H43" s="19">
        <f t="shared" si="291"/>
        <v>9.1999999999999993</v>
      </c>
      <c r="I43" s="5">
        <f t="shared" si="292"/>
        <v>983.34752000000003</v>
      </c>
      <c r="J43" s="25">
        <f t="shared" si="298"/>
        <v>0.74300258249999995</v>
      </c>
      <c r="K43" s="23">
        <f t="shared" si="293"/>
        <v>14.0569974175</v>
      </c>
      <c r="L43" s="5">
        <f t="shared" si="294"/>
        <v>69.954307509212398</v>
      </c>
      <c r="M43" s="24">
        <f t="shared" si="295"/>
        <v>107.284315537133</v>
      </c>
      <c r="N43" s="16">
        <f t="shared" si="296"/>
        <v>0.050202877195946002</v>
      </c>
      <c r="O43" s="17">
        <f t="shared" si="297"/>
        <v>0.051506872136755297</v>
      </c>
    </row>
    <row r="44" ht="14.25">
      <c r="A44" s="13">
        <v>3</v>
      </c>
      <c r="B44" s="13">
        <v>0.85240000000000005</v>
      </c>
      <c r="C44" s="18">
        <v>10066</v>
      </c>
      <c r="G44" s="19">
        <f t="shared" si="290"/>
        <v>14.800000000000001</v>
      </c>
      <c r="H44" s="19">
        <f t="shared" si="291"/>
        <v>9.1999999999999993</v>
      </c>
      <c r="I44" s="5">
        <f t="shared" si="292"/>
        <v>983.34752000000003</v>
      </c>
      <c r="J44" s="25">
        <f t="shared" si="298"/>
        <v>0.75945558899999999</v>
      </c>
      <c r="K44" s="23">
        <f t="shared" si="293"/>
        <v>14.040544411000001</v>
      </c>
      <c r="L44" s="5">
        <f t="shared" si="294"/>
        <v>70.036281444300698</v>
      </c>
      <c r="M44" s="24">
        <f t="shared" si="295"/>
        <v>143.72550615791101</v>
      </c>
      <c r="N44" s="16">
        <f t="shared" si="296"/>
        <v>0.051314566824324302</v>
      </c>
      <c r="O44" s="17">
        <f t="shared" si="297"/>
        <v>0.052678007211912001</v>
      </c>
    </row>
    <row r="45" ht="14.25">
      <c r="A45" s="13">
        <v>3.1000000000000001</v>
      </c>
      <c r="B45" s="13">
        <v>0.87219999999999998</v>
      </c>
      <c r="C45" s="18">
        <v>11370</v>
      </c>
      <c r="G45" s="19">
        <f t="shared" si="290"/>
        <v>14.800000000000001</v>
      </c>
      <c r="H45" s="19">
        <f t="shared" si="291"/>
        <v>9.1999999999999993</v>
      </c>
      <c r="I45" s="5">
        <f t="shared" si="292"/>
        <v>983.34752000000003</v>
      </c>
      <c r="J45" s="25">
        <f t="shared" si="298"/>
        <v>0.76721510500000001</v>
      </c>
      <c r="K45" s="23">
        <f t="shared" si="293"/>
        <v>14.032784895000001</v>
      </c>
      <c r="L45" s="5">
        <f t="shared" si="294"/>
        <v>70.075008443290201</v>
      </c>
      <c r="M45" s="24">
        <f t="shared" si="295"/>
        <v>162.25470752816901</v>
      </c>
      <c r="N45" s="16">
        <f t="shared" si="296"/>
        <v>0.0518388584459459</v>
      </c>
      <c r="O45" s="17">
        <f t="shared" si="297"/>
        <v>0.053230810629919599</v>
      </c>
    </row>
    <row r="46" ht="14.25">
      <c r="A46" s="13">
        <v>3.2000000000000002</v>
      </c>
      <c r="B46" s="13">
        <v>0.89180000000000004</v>
      </c>
      <c r="C46" s="18">
        <v>12760</v>
      </c>
      <c r="G46" s="19">
        <f t="shared" si="290"/>
        <v>14.800000000000001</v>
      </c>
      <c r="H46" s="19">
        <f t="shared" si="291"/>
        <v>9.1999999999999993</v>
      </c>
      <c r="I46" s="5">
        <f t="shared" si="292"/>
        <v>983.34752000000003</v>
      </c>
      <c r="J46" s="25">
        <f t="shared" si="298"/>
        <v>0.77398054000000005</v>
      </c>
      <c r="K46" s="23">
        <f t="shared" si="293"/>
        <v>14.026019460000001</v>
      </c>
      <c r="L46" s="5">
        <f t="shared" si="294"/>
        <v>70.108809046241007</v>
      </c>
      <c r="M46" s="24">
        <f t="shared" si="295"/>
        <v>182.002806403173</v>
      </c>
      <c r="N46" s="16">
        <f t="shared" si="296"/>
        <v>0.0522959824324324</v>
      </c>
      <c r="O46" s="17">
        <f t="shared" si="297"/>
        <v>0.053713043232956399</v>
      </c>
    </row>
    <row r="47" ht="14.25">
      <c r="A47" s="13">
        <v>3.2999999999999998</v>
      </c>
      <c r="B47" s="13">
        <v>0.91159999999999997</v>
      </c>
      <c r="C47" s="18">
        <v>14089</v>
      </c>
      <c r="G47" s="19">
        <f t="shared" si="290"/>
        <v>14.800000000000001</v>
      </c>
      <c r="H47" s="19">
        <f t="shared" si="291"/>
        <v>9.1999999999999993</v>
      </c>
      <c r="I47" s="5">
        <f t="shared" si="292"/>
        <v>983.34752000000003</v>
      </c>
      <c r="J47" s="25">
        <f t="shared" si="298"/>
        <v>0.78150921849999999</v>
      </c>
      <c r="K47" s="23">
        <f t="shared" si="293"/>
        <v>14.018490781500001</v>
      </c>
      <c r="L47" s="5">
        <f t="shared" si="294"/>
        <v>70.146461222324305</v>
      </c>
      <c r="M47" s="24">
        <f t="shared" si="295"/>
        <v>200.851186994963</v>
      </c>
      <c r="N47" s="16">
        <f t="shared" si="296"/>
        <v>0.052804676925675698</v>
      </c>
      <c r="O47" s="17">
        <f t="shared" si="297"/>
        <v>0.054249952497267301</v>
      </c>
    </row>
    <row r="48" ht="14.25">
      <c r="A48" s="13">
        <v>3.3999999999999999</v>
      </c>
      <c r="B48" s="13">
        <v>0.93159999999999998</v>
      </c>
      <c r="C48" s="18">
        <v>15506</v>
      </c>
      <c r="G48" s="19">
        <f t="shared" si="290"/>
        <v>14.800000000000001</v>
      </c>
      <c r="H48" s="19">
        <f t="shared" si="291"/>
        <v>9.1999999999999993</v>
      </c>
      <c r="I48" s="5">
        <f t="shared" si="292"/>
        <v>983.34752000000003</v>
      </c>
      <c r="J48" s="25">
        <f t="shared" si="298"/>
        <v>0.78842534900000005</v>
      </c>
      <c r="K48" s="23">
        <f t="shared" si="293"/>
        <v>14.011574651</v>
      </c>
      <c r="L48" s="5">
        <f t="shared" si="294"/>
        <v>70.181085601953995</v>
      </c>
      <c r="M48" s="24">
        <f t="shared" si="295"/>
        <v>220.94272077729599</v>
      </c>
      <c r="N48" s="16">
        <f t="shared" si="296"/>
        <v>0.053271983040540503</v>
      </c>
      <c r="O48" s="17">
        <f t="shared" si="297"/>
        <v>0.054743431947538702</v>
      </c>
    </row>
    <row r="49" ht="14.25">
      <c r="A49" s="13">
        <v>3.5</v>
      </c>
      <c r="B49" s="13">
        <v>0.9919</v>
      </c>
      <c r="C49" s="18">
        <v>17756</v>
      </c>
      <c r="G49" s="19">
        <f t="shared" si="290"/>
        <v>14.800000000000001</v>
      </c>
      <c r="H49" s="19">
        <f t="shared" si="291"/>
        <v>9.1999999999999993</v>
      </c>
      <c r="I49" s="5">
        <f t="shared" si="292"/>
        <v>983.34752000000003</v>
      </c>
      <c r="J49" s="25">
        <f t="shared" si="298"/>
        <v>0.82794997400000003</v>
      </c>
      <c r="K49" s="23">
        <f t="shared" si="293"/>
        <v>13.972050026</v>
      </c>
      <c r="L49" s="5">
        <f t="shared" si="294"/>
        <v>70.379616317586198</v>
      </c>
      <c r="M49" s="24">
        <f t="shared" si="295"/>
        <v>252.288957073544</v>
      </c>
      <c r="N49" s="16">
        <f t="shared" si="296"/>
        <v>0.0559425658108108</v>
      </c>
      <c r="O49" s="17">
        <f t="shared" si="297"/>
        <v>0.057568273385286001</v>
      </c>
    </row>
    <row r="50" ht="14.25">
      <c r="A50" s="13">
        <v>3.6000000000000001</v>
      </c>
      <c r="B50" s="13">
        <v>1.0118</v>
      </c>
      <c r="C50" s="18">
        <v>18630</v>
      </c>
      <c r="G50" s="19">
        <f t="shared" si="290"/>
        <v>14.800000000000001</v>
      </c>
      <c r="H50" s="19">
        <f t="shared" si="291"/>
        <v>9.1999999999999993</v>
      </c>
      <c r="I50" s="5">
        <f t="shared" si="292"/>
        <v>983.34752000000003</v>
      </c>
      <c r="J50" s="25">
        <f t="shared" si="298"/>
        <v>0.83977989500000005</v>
      </c>
      <c r="K50" s="23">
        <f t="shared" si="293"/>
        <v>13.960220104999999</v>
      </c>
      <c r="L50" s="5">
        <f t="shared" si="294"/>
        <v>70.439256158131997</v>
      </c>
      <c r="M50" s="24">
        <f t="shared" si="295"/>
        <v>264.48320178419698</v>
      </c>
      <c r="N50" s="16">
        <f t="shared" si="296"/>
        <v>0.056741884797297297</v>
      </c>
      <c r="O50" s="17">
        <f t="shared" si="297"/>
        <v>0.058415316726327202</v>
      </c>
    </row>
    <row r="51" ht="14.25">
      <c r="A51" s="13">
        <v>3.7000000000000002</v>
      </c>
      <c r="B51" s="13">
        <v>1.0317000000000001</v>
      </c>
      <c r="C51" s="18">
        <v>19119</v>
      </c>
      <c r="G51" s="19">
        <f t="shared" si="290"/>
        <v>14.800000000000001</v>
      </c>
      <c r="H51" s="19">
        <f t="shared" si="291"/>
        <v>9.1999999999999993</v>
      </c>
      <c r="I51" s="5">
        <f t="shared" si="292"/>
        <v>983.34752000000003</v>
      </c>
      <c r="J51" s="25">
        <f t="shared" si="298"/>
        <v>0.85516471350000001</v>
      </c>
      <c r="K51" s="23">
        <f t="shared" si="293"/>
        <v>13.9448352865</v>
      </c>
      <c r="L51" s="5">
        <f t="shared" si="294"/>
        <v>70.516969171516806</v>
      </c>
      <c r="M51" s="24">
        <f t="shared" si="295"/>
        <v>271.126229964554</v>
      </c>
      <c r="N51" s="16">
        <f t="shared" si="296"/>
        <v>0.057781399560810798</v>
      </c>
      <c r="O51" s="17">
        <f t="shared" si="297"/>
        <v>0.059517971413297302</v>
      </c>
    </row>
    <row r="52" ht="14.25">
      <c r="A52" s="13">
        <v>3.7999999999999998</v>
      </c>
      <c r="B52" s="13">
        <v>1.0519000000000001</v>
      </c>
      <c r="C52" s="18">
        <v>20404</v>
      </c>
      <c r="G52" s="19">
        <f t="shared" si="290"/>
        <v>14.800000000000001</v>
      </c>
      <c r="H52" s="19">
        <f t="shared" si="291"/>
        <v>9.1999999999999993</v>
      </c>
      <c r="I52" s="5">
        <f t="shared" si="292"/>
        <v>983.34752000000003</v>
      </c>
      <c r="J52" s="25">
        <f t="shared" si="298"/>
        <v>0.86349966600000005</v>
      </c>
      <c r="K52" s="23">
        <f t="shared" si="293"/>
        <v>13.936500334</v>
      </c>
      <c r="L52" s="5">
        <f t="shared" si="294"/>
        <v>70.559143000986296</v>
      </c>
      <c r="M52" s="24">
        <f t="shared" si="295"/>
        <v>289.17584783753398</v>
      </c>
      <c r="N52" s="16">
        <f t="shared" si="296"/>
        <v>0.058344572027027003</v>
      </c>
      <c r="O52" s="17">
        <f t="shared" si="297"/>
        <v>0.060115859036884697</v>
      </c>
    </row>
    <row r="53" ht="14.25">
      <c r="A53" s="13">
        <v>3.8999999999999999</v>
      </c>
      <c r="B53" s="13">
        <v>1.0722</v>
      </c>
      <c r="C53" s="18">
        <v>21309</v>
      </c>
      <c r="G53" s="19">
        <f t="shared" si="290"/>
        <v>14.800000000000001</v>
      </c>
      <c r="H53" s="19">
        <f t="shared" si="291"/>
        <v>9.1999999999999993</v>
      </c>
      <c r="I53" s="5">
        <f t="shared" si="292"/>
        <v>983.34752000000003</v>
      </c>
      <c r="J53" s="25">
        <f t="shared" si="298"/>
        <v>0.87544334850000005</v>
      </c>
      <c r="K53" s="23">
        <f t="shared" si="293"/>
        <v>13.9245566515</v>
      </c>
      <c r="L53" s="5">
        <f t="shared" si="294"/>
        <v>70.619664568930503</v>
      </c>
      <c r="M53" s="24">
        <f t="shared" si="295"/>
        <v>301.74314944813602</v>
      </c>
      <c r="N53" s="16">
        <f t="shared" si="296"/>
        <v>0.059151577601351403</v>
      </c>
      <c r="O53" s="17">
        <f t="shared" si="297"/>
        <v>0.060973233775959201</v>
      </c>
    </row>
    <row r="54" ht="14.25">
      <c r="A54" s="13">
        <v>4</v>
      </c>
      <c r="B54" s="13">
        <v>1.0925</v>
      </c>
      <c r="C54" s="18">
        <v>22232</v>
      </c>
      <c r="G54" s="19">
        <f t="shared" si="290"/>
        <v>14.800000000000001</v>
      </c>
      <c r="H54" s="19">
        <f t="shared" si="291"/>
        <v>9.1999999999999993</v>
      </c>
      <c r="I54" s="5">
        <f t="shared" si="292"/>
        <v>983.34752000000003</v>
      </c>
      <c r="J54" s="25">
        <f t="shared" si="298"/>
        <v>0.88722082800000002</v>
      </c>
      <c r="K54" s="23">
        <f t="shared" si="293"/>
        <v>13.912779172</v>
      </c>
      <c r="L54" s="5">
        <f t="shared" si="294"/>
        <v>70.679445698313401</v>
      </c>
      <c r="M54" s="24">
        <f t="shared" si="295"/>
        <v>314.54689238643101</v>
      </c>
      <c r="N54" s="16">
        <f t="shared" si="296"/>
        <v>0.059947353243243198</v>
      </c>
      <c r="O54" s="17">
        <f t="shared" si="297"/>
        <v>0.061819398098392299</v>
      </c>
    </row>
    <row r="55" ht="14.25">
      <c r="A55" s="13">
        <v>4.0999999999999996</v>
      </c>
      <c r="B55" s="13">
        <v>1.1135999999999999</v>
      </c>
      <c r="C55" s="18">
        <v>23088</v>
      </c>
      <c r="G55" s="19">
        <f t="shared" si="290"/>
        <v>14.800000000000001</v>
      </c>
      <c r="H55" s="19">
        <f t="shared" si="291"/>
        <v>9.1999999999999993</v>
      </c>
      <c r="I55" s="5">
        <f t="shared" si="292"/>
        <v>983.34752000000003</v>
      </c>
      <c r="J55" s="25">
        <f t="shared" si="298"/>
        <v>0.90041695200000005</v>
      </c>
      <c r="K55" s="23">
        <f t="shared" si="293"/>
        <v>13.899583048</v>
      </c>
      <c r="L55" s="5">
        <f t="shared" si="294"/>
        <v>70.746548051417506</v>
      </c>
      <c r="M55" s="24">
        <f t="shared" si="295"/>
        <v>326.34807825846099</v>
      </c>
      <c r="N55" s="16">
        <f t="shared" si="296"/>
        <v>0.060838983243243203</v>
      </c>
      <c r="O55" s="17">
        <f t="shared" si="297"/>
        <v>0.0627683376300915</v>
      </c>
    </row>
    <row r="56" ht="14.25">
      <c r="A56" s="13">
        <v>4.2000000000000002</v>
      </c>
      <c r="B56" s="13">
        <v>1.1342000000000001</v>
      </c>
      <c r="C56" s="18">
        <v>23822</v>
      </c>
      <c r="G56" s="19">
        <f t="shared" si="290"/>
        <v>14.800000000000001</v>
      </c>
      <c r="H56" s="19">
        <f t="shared" si="291"/>
        <v>9.1999999999999993</v>
      </c>
      <c r="I56" s="5">
        <f t="shared" si="292"/>
        <v>983.34752000000003</v>
      </c>
      <c r="J56" s="25">
        <f t="shared" si="298"/>
        <v>0.91423956299999998</v>
      </c>
      <c r="K56" s="23">
        <f t="shared" si="293"/>
        <v>13.885760437</v>
      </c>
      <c r="L56" s="5">
        <f t="shared" si="294"/>
        <v>70.816972859460506</v>
      </c>
      <c r="M56" s="24">
        <f t="shared" si="295"/>
        <v>336.38828430686902</v>
      </c>
      <c r="N56" s="16">
        <f t="shared" si="296"/>
        <v>0.061772943445945999</v>
      </c>
      <c r="O56" s="17">
        <f t="shared" si="297"/>
        <v>0.063763294712249299</v>
      </c>
    </row>
    <row r="57" ht="14.25">
      <c r="A57" s="13">
        <v>4.2999999999999998</v>
      </c>
      <c r="B57" s="13">
        <v>1.1547000000000001</v>
      </c>
      <c r="C57" s="18">
        <v>24385</v>
      </c>
      <c r="G57" s="19">
        <f t="shared" si="290"/>
        <v>14.800000000000001</v>
      </c>
      <c r="H57" s="19">
        <f t="shared" si="291"/>
        <v>9.1999999999999993</v>
      </c>
      <c r="I57" s="5">
        <f t="shared" si="292"/>
        <v>983.34752000000003</v>
      </c>
      <c r="J57" s="25">
        <f t="shared" si="298"/>
        <v>0.92954110249999999</v>
      </c>
      <c r="K57" s="23">
        <f t="shared" si="293"/>
        <v>13.870458897500001</v>
      </c>
      <c r="L57" s="5">
        <f t="shared" si="294"/>
        <v>70.895096353101806</v>
      </c>
      <c r="M57" s="24">
        <f t="shared" si="295"/>
        <v>343.958909069642</v>
      </c>
      <c r="N57" s="16">
        <f t="shared" si="296"/>
        <v>0.06280683125</v>
      </c>
      <c r="O57" s="17">
        <f t="shared" si="297"/>
        <v>0.064865861374207801</v>
      </c>
    </row>
    <row r="58" ht="14.25">
      <c r="A58" s="13">
        <v>4.4000000000000004</v>
      </c>
      <c r="B58" s="13">
        <v>1.1753</v>
      </c>
      <c r="C58" s="18">
        <v>24802</v>
      </c>
      <c r="G58" s="19">
        <f t="shared" si="290"/>
        <v>14.800000000000001</v>
      </c>
      <c r="H58" s="19">
        <f t="shared" si="291"/>
        <v>9.1999999999999993</v>
      </c>
      <c r="I58" s="5">
        <f t="shared" si="292"/>
        <v>983.34752000000003</v>
      </c>
      <c r="J58" s="25">
        <f t="shared" si="298"/>
        <v>0.946290733</v>
      </c>
      <c r="K58" s="23">
        <f t="shared" si="293"/>
        <v>13.853709266999999</v>
      </c>
      <c r="L58" s="5">
        <f t="shared" si="294"/>
        <v>70.980811062808002</v>
      </c>
      <c r="M58" s="24">
        <f t="shared" si="295"/>
        <v>349.41837982174798</v>
      </c>
      <c r="N58" s="16">
        <f t="shared" si="296"/>
        <v>0.063938563040540505</v>
      </c>
      <c r="O58" s="17">
        <f t="shared" si="297"/>
        <v>0.066074166881409505</v>
      </c>
    </row>
    <row r="59" ht="14.25">
      <c r="A59" s="13">
        <v>4.5</v>
      </c>
      <c r="B59" s="13">
        <v>1.1955</v>
      </c>
      <c r="C59" s="18">
        <v>24926</v>
      </c>
      <c r="G59" s="19">
        <f t="shared" si="290"/>
        <v>14.800000000000001</v>
      </c>
      <c r="H59" s="19">
        <f t="shared" si="291"/>
        <v>9.1999999999999993</v>
      </c>
      <c r="I59" s="5">
        <f t="shared" si="292"/>
        <v>983.34752000000003</v>
      </c>
      <c r="J59" s="25">
        <f t="shared" si="298"/>
        <v>0.96534577899999996</v>
      </c>
      <c r="K59" s="23">
        <f t="shared" si="293"/>
        <v>13.834654220999999</v>
      </c>
      <c r="L59" s="5">
        <f t="shared" si="294"/>
        <v>71.078575892944997</v>
      </c>
      <c r="M59" s="24">
        <f t="shared" si="295"/>
        <v>350.68232145706298</v>
      </c>
      <c r="N59" s="16">
        <f t="shared" si="296"/>
        <v>0.065226066148648704</v>
      </c>
      <c r="O59" s="17">
        <f t="shared" si="297"/>
        <v>0.067450560904588799</v>
      </c>
    </row>
    <row r="60" ht="14.25">
      <c r="A60" s="13">
        <v>4.5999999999999996</v>
      </c>
      <c r="B60" s="13">
        <v>1.2162999999999999</v>
      </c>
      <c r="C60" s="18">
        <v>19497</v>
      </c>
      <c r="G60" s="19">
        <f t="shared" si="290"/>
        <v>14.800000000000001</v>
      </c>
      <c r="H60" s="19">
        <f t="shared" si="291"/>
        <v>9.1999999999999993</v>
      </c>
      <c r="I60" s="5">
        <f t="shared" si="292"/>
        <v>983.34752000000003</v>
      </c>
      <c r="J60" s="25">
        <f t="shared" si="298"/>
        <v>1.0362744505000001</v>
      </c>
      <c r="K60" s="23">
        <f t="shared" si="293"/>
        <v>13.7637255495</v>
      </c>
      <c r="L60" s="5">
        <f t="shared" si="294"/>
        <v>71.444865451834204</v>
      </c>
      <c r="M60" s="24">
        <f t="shared" si="295"/>
        <v>272.895748024667</v>
      </c>
      <c r="N60" s="16">
        <f t="shared" si="296"/>
        <v>0.070018543952702697</v>
      </c>
      <c r="O60" s="17">
        <f t="shared" si="297"/>
        <v>0.072590632767723498</v>
      </c>
    </row>
    <row r="61" ht="14.25">
      <c r="A61" s="13">
        <v>4.7000000000000002</v>
      </c>
      <c r="B61" s="13">
        <v>1.2367999999999999</v>
      </c>
      <c r="C61" s="18">
        <v>19651</v>
      </c>
      <c r="G61" s="19">
        <f t="shared" si="290"/>
        <v>14.800000000000001</v>
      </c>
      <c r="H61" s="19">
        <f t="shared" si="291"/>
        <v>9.1999999999999993</v>
      </c>
      <c r="I61" s="5">
        <f t="shared" si="292"/>
        <v>983.34752000000003</v>
      </c>
      <c r="J61" s="25">
        <f t="shared" si="298"/>
        <v>1.0553524915000001</v>
      </c>
      <c r="K61" s="23">
        <f t="shared" si="293"/>
        <v>13.7446475085</v>
      </c>
      <c r="L61" s="5">
        <f t="shared" si="294"/>
        <v>71.544033369489895</v>
      </c>
      <c r="M61" s="24">
        <f t="shared" si="295"/>
        <v>274.67000495362402</v>
      </c>
      <c r="N61" s="16">
        <f t="shared" si="296"/>
        <v>0.071307600777026997</v>
      </c>
      <c r="O61" s="17">
        <f t="shared" si="297"/>
        <v>0.073977704552635498</v>
      </c>
    </row>
    <row r="62" ht="14.25">
      <c r="A62" s="13">
        <v>4.7999999999999998</v>
      </c>
      <c r="B62" s="13">
        <v>1.2573000000000001</v>
      </c>
      <c r="C62" s="18">
        <v>21374</v>
      </c>
      <c r="G62" s="19">
        <f t="shared" si="290"/>
        <v>14.800000000000001</v>
      </c>
      <c r="H62" s="19">
        <f t="shared" si="291"/>
        <v>9.1999999999999993</v>
      </c>
      <c r="I62" s="5">
        <f t="shared" si="292"/>
        <v>983.34752000000003</v>
      </c>
      <c r="J62" s="25">
        <f t="shared" si="298"/>
        <v>1.059943171</v>
      </c>
      <c r="K62" s="23">
        <f t="shared" si="293"/>
        <v>13.740056829</v>
      </c>
      <c r="L62" s="5">
        <f t="shared" si="294"/>
        <v>71.567936889790005</v>
      </c>
      <c r="M62" s="24">
        <f t="shared" si="295"/>
        <v>298.653292645764</v>
      </c>
      <c r="N62" s="16">
        <f t="shared" si="296"/>
        <v>0.071617781824324295</v>
      </c>
      <c r="O62" s="17">
        <f t="shared" si="297"/>
        <v>0.074311757958218594</v>
      </c>
    </row>
    <row r="63" ht="14.25">
      <c r="A63" s="13">
        <v>4.9000000000000004</v>
      </c>
      <c r="B63" s="13">
        <v>1.2785</v>
      </c>
      <c r="C63" s="18">
        <v>22089</v>
      </c>
      <c r="G63" s="19">
        <f t="shared" si="290"/>
        <v>14.800000000000001</v>
      </c>
      <c r="H63" s="19">
        <f t="shared" si="291"/>
        <v>9.1999999999999993</v>
      </c>
      <c r="I63" s="5">
        <f t="shared" si="292"/>
        <v>983.34752000000003</v>
      </c>
      <c r="J63" s="25">
        <f t="shared" si="298"/>
        <v>1.0745412185000001</v>
      </c>
      <c r="K63" s="23">
        <f t="shared" si="293"/>
        <v>13.7254587815</v>
      </c>
      <c r="L63" s="5">
        <f t="shared" si="294"/>
        <v>71.644054720080803</v>
      </c>
      <c r="M63" s="24">
        <f t="shared" si="295"/>
        <v>308.31588310158497</v>
      </c>
      <c r="N63" s="16">
        <f t="shared" si="296"/>
        <v>0.072604136385135104</v>
      </c>
      <c r="O63" s="17">
        <f t="shared" si="297"/>
        <v>0.0753747672300384</v>
      </c>
    </row>
    <row r="64" ht="14.25">
      <c r="A64" s="13">
        <v>5</v>
      </c>
      <c r="B64" s="13">
        <v>1.2988999999999999</v>
      </c>
      <c r="C64" s="18">
        <v>23025</v>
      </c>
      <c r="G64" s="19">
        <f t="shared" si="290"/>
        <v>14.800000000000001</v>
      </c>
      <c r="H64" s="19">
        <f t="shared" si="291"/>
        <v>9.1999999999999993</v>
      </c>
      <c r="I64" s="5">
        <f t="shared" si="292"/>
        <v>983.34752000000003</v>
      </c>
      <c r="J64" s="25">
        <f t="shared" si="298"/>
        <v>1.0862986625</v>
      </c>
      <c r="K64" s="23">
        <f t="shared" si="293"/>
        <v>13.7137013375</v>
      </c>
      <c r="L64" s="5">
        <f t="shared" si="294"/>
        <v>71.705478761670605</v>
      </c>
      <c r="M64" s="24">
        <f t="shared" si="295"/>
        <v>321.10517072940598</v>
      </c>
      <c r="N64" s="16">
        <f t="shared" si="296"/>
        <v>0.073398558277027001</v>
      </c>
      <c r="O64" s="17">
        <f t="shared" si="297"/>
        <v>0.076231750072704302</v>
      </c>
    </row>
    <row r="65" ht="14.25">
      <c r="A65" s="13">
        <v>5.0999999999999996</v>
      </c>
      <c r="B65" s="13">
        <v>1.3193999999999999</v>
      </c>
      <c r="C65" s="18">
        <v>24047</v>
      </c>
      <c r="G65" s="19">
        <f t="shared" si="290"/>
        <v>14.800000000000001</v>
      </c>
      <c r="H65" s="19">
        <f t="shared" si="291"/>
        <v>9.1999999999999993</v>
      </c>
      <c r="I65" s="5">
        <f t="shared" si="292"/>
        <v>983.34752000000003</v>
      </c>
      <c r="J65" s="25">
        <f t="shared" si="298"/>
        <v>1.0973620255000001</v>
      </c>
      <c r="K65" s="23">
        <f t="shared" si="293"/>
        <v>13.7026379745</v>
      </c>
      <c r="L65" s="5">
        <f t="shared" si="294"/>
        <v>71.7633729964964</v>
      </c>
      <c r="M65" s="24">
        <f t="shared" si="295"/>
        <v>335.087371118607</v>
      </c>
      <c r="N65" s="16">
        <f t="shared" si="296"/>
        <v>0.074146082804054006</v>
      </c>
      <c r="O65" s="17">
        <f t="shared" si="297"/>
        <v>0.077038813588705402</v>
      </c>
    </row>
    <row r="66" ht="14.25">
      <c r="A66" s="13">
        <v>5.2000000000000002</v>
      </c>
      <c r="B66" s="13">
        <v>1.3399000000000001</v>
      </c>
      <c r="C66" s="18">
        <v>24873</v>
      </c>
      <c r="G66" s="19">
        <f t="shared" si="290"/>
        <v>14.800000000000001</v>
      </c>
      <c r="H66" s="19">
        <f t="shared" si="291"/>
        <v>9.1999999999999993</v>
      </c>
      <c r="I66" s="5">
        <f t="shared" si="292"/>
        <v>983.34752000000003</v>
      </c>
      <c r="J66" s="25">
        <f t="shared" si="298"/>
        <v>1.1102351545</v>
      </c>
      <c r="K66" s="23">
        <f t="shared" si="293"/>
        <v>13.689764845499999</v>
      </c>
      <c r="L66" s="5">
        <f t="shared" si="294"/>
        <v>71.830855467414295</v>
      </c>
      <c r="M66" s="24">
        <f t="shared" si="295"/>
        <v>346.27180531468798</v>
      </c>
      <c r="N66" s="16">
        <f t="shared" si="296"/>
        <v>0.0750158888175676</v>
      </c>
      <c r="O66" s="17">
        <f t="shared" si="297"/>
        <v>0.077978718717313003</v>
      </c>
    </row>
    <row r="67" ht="14.25">
      <c r="A67" s="13">
        <v>5.2999999999999998</v>
      </c>
      <c r="B67" s="13">
        <v>1.3605</v>
      </c>
      <c r="C67" s="18">
        <v>25513</v>
      </c>
      <c r="G67" s="19">
        <f t="shared" si="290"/>
        <v>14.800000000000001</v>
      </c>
      <c r="H67" s="19">
        <f t="shared" si="291"/>
        <v>9.1999999999999993</v>
      </c>
      <c r="I67" s="5">
        <f t="shared" si="292"/>
        <v>983.34752000000003</v>
      </c>
      <c r="J67" s="25">
        <f t="shared" si="298"/>
        <v>1.1249257145</v>
      </c>
      <c r="K67" s="23">
        <f t="shared" si="293"/>
        <v>13.675074285499999</v>
      </c>
      <c r="L67" s="5">
        <f t="shared" si="294"/>
        <v>71.908020349305602</v>
      </c>
      <c r="M67" s="24">
        <f t="shared" si="295"/>
        <v>354.80047811170698</v>
      </c>
      <c r="N67" s="16">
        <f t="shared" si="296"/>
        <v>0.076008494222972997</v>
      </c>
      <c r="O67" s="17">
        <f t="shared" si="297"/>
        <v>0.079052400264712996</v>
      </c>
    </row>
    <row r="68" ht="14.25">
      <c r="A68" s="13">
        <v>5.4000000000000004</v>
      </c>
      <c r="B68" s="13">
        <v>1.3807</v>
      </c>
      <c r="C68" s="18">
        <v>25976</v>
      </c>
      <c r="G68" s="19">
        <f t="shared" si="290"/>
        <v>14.800000000000001</v>
      </c>
      <c r="H68" s="19">
        <f t="shared" si="291"/>
        <v>9.1999999999999993</v>
      </c>
      <c r="I68" s="5">
        <f t="shared" si="292"/>
        <v>983.34752000000003</v>
      </c>
      <c r="J68" s="25">
        <f t="shared" si="298"/>
        <v>1.1408506039999999</v>
      </c>
      <c r="K68" s="23">
        <f t="shared" si="293"/>
        <v>13.659149396</v>
      </c>
      <c r="L68" s="5">
        <f t="shared" si="294"/>
        <v>71.991856263609506</v>
      </c>
      <c r="M68" s="24">
        <f t="shared" si="295"/>
        <v>360.81858904824998</v>
      </c>
      <c r="N68" s="16">
        <f t="shared" si="296"/>
        <v>0.077084500270270306</v>
      </c>
      <c r="O68" s="17">
        <f t="shared" si="297"/>
        <v>0.080217598258795902</v>
      </c>
    </row>
    <row r="69" ht="14.25">
      <c r="A69" s="13">
        <v>5.5</v>
      </c>
      <c r="B69" s="13">
        <v>1.4014</v>
      </c>
      <c r="C69" s="18">
        <v>26066</v>
      </c>
      <c r="G69" s="19">
        <f t="shared" si="290"/>
        <v>14.800000000000001</v>
      </c>
      <c r="H69" s="19">
        <f t="shared" si="291"/>
        <v>9.1999999999999993</v>
      </c>
      <c r="I69" s="5">
        <f t="shared" si="292"/>
        <v>983.34752000000003</v>
      </c>
      <c r="J69" s="25">
        <f t="shared" si="298"/>
        <v>1.1607195889999999</v>
      </c>
      <c r="K69" s="23">
        <f t="shared" si="293"/>
        <v>13.639280411</v>
      </c>
      <c r="L69" s="5">
        <f t="shared" si="294"/>
        <v>72.0967302063044</v>
      </c>
      <c r="M69" s="24">
        <f t="shared" si="295"/>
        <v>361.54205503373402</v>
      </c>
      <c r="N69" s="16">
        <f t="shared" si="296"/>
        <v>0.078426999256756794</v>
      </c>
      <c r="O69" s="17">
        <f t="shared" si="297"/>
        <v>0.081673285538177903</v>
      </c>
    </row>
    <row r="70" ht="14.25">
      <c r="A70" s="13">
        <v>5.5999999999999996</v>
      </c>
      <c r="B70" s="13">
        <v>1.4219999999999999</v>
      </c>
      <c r="C70" s="18">
        <v>26193</v>
      </c>
      <c r="G70" s="19">
        <f t="shared" si="290"/>
        <v>14.800000000000001</v>
      </c>
      <c r="H70" s="19">
        <f t="shared" si="291"/>
        <v>9.1999999999999993</v>
      </c>
      <c r="I70" s="5">
        <f t="shared" si="292"/>
        <v>983.34752000000003</v>
      </c>
      <c r="J70" s="25">
        <f t="shared" si="298"/>
        <v>1.1801469345</v>
      </c>
      <c r="K70" s="23">
        <f t="shared" si="293"/>
        <v>13.619853065499999</v>
      </c>
      <c r="L70" s="5">
        <f t="shared" si="294"/>
        <v>72.199568913917702</v>
      </c>
      <c r="M70" s="24">
        <f t="shared" si="295"/>
        <v>362.78609961272002</v>
      </c>
      <c r="N70" s="16">
        <f t="shared" si="296"/>
        <v>0.079739657736486502</v>
      </c>
      <c r="O70" s="17">
        <f t="shared" si="297"/>
        <v>0.083098668249333194</v>
      </c>
    </row>
    <row r="71" ht="14.25">
      <c r="A71" s="13">
        <v>5.7000000000000002</v>
      </c>
      <c r="B71" s="13">
        <v>1.4433</v>
      </c>
      <c r="C71" s="18">
        <v>26416</v>
      </c>
      <c r="G71" s="19">
        <f t="shared" si="290"/>
        <v>14.800000000000001</v>
      </c>
      <c r="H71" s="19">
        <f t="shared" si="291"/>
        <v>9.1999999999999993</v>
      </c>
      <c r="I71" s="5">
        <f t="shared" si="292"/>
        <v>983.34752000000003</v>
      </c>
      <c r="J71" s="25">
        <f t="shared" si="298"/>
        <v>1.199387864</v>
      </c>
      <c r="K71" s="23">
        <f t="shared" si="293"/>
        <v>13.600612136000001</v>
      </c>
      <c r="L71" s="5">
        <f t="shared" si="294"/>
        <v>72.301710405896998</v>
      </c>
      <c r="M71" s="24">
        <f t="shared" si="295"/>
        <v>365.35788505835302</v>
      </c>
      <c r="N71" s="16">
        <f t="shared" si="296"/>
        <v>0.081039720540540497</v>
      </c>
      <c r="O71" s="17">
        <f t="shared" si="297"/>
        <v>0.084512379040982702</v>
      </c>
    </row>
    <row r="72" ht="14.25">
      <c r="A72" s="13">
        <v>5.7999999999999998</v>
      </c>
      <c r="B72" s="13">
        <v>1.4843999999999999</v>
      </c>
      <c r="C72" s="18">
        <v>26859</v>
      </c>
      <c r="G72" s="19">
        <f t="shared" si="290"/>
        <v>14.800000000000001</v>
      </c>
      <c r="H72" s="19">
        <f t="shared" si="291"/>
        <v>9.1999999999999993</v>
      </c>
      <c r="I72" s="5">
        <f t="shared" si="292"/>
        <v>983.34752000000003</v>
      </c>
      <c r="J72" s="25">
        <f t="shared" si="298"/>
        <v>1.2363974234999999</v>
      </c>
      <c r="K72" s="23">
        <f t="shared" si="293"/>
        <v>13.563602576499999</v>
      </c>
      <c r="L72" s="5">
        <f t="shared" si="294"/>
        <v>72.498992391868398</v>
      </c>
      <c r="M72" s="24">
        <f t="shared" si="295"/>
        <v>370.47411438248599</v>
      </c>
      <c r="N72" s="16">
        <f t="shared" si="296"/>
        <v>0.0835403664527027</v>
      </c>
      <c r="O72" s="17">
        <f t="shared" si="297"/>
        <v>0.087237256810595201</v>
      </c>
    </row>
    <row r="73" ht="14.25">
      <c r="A73" s="13">
        <v>5.9000000000000004</v>
      </c>
      <c r="B73" s="13">
        <v>1.5049999999999999</v>
      </c>
      <c r="C73" s="18">
        <v>27019</v>
      </c>
      <c r="G73" s="19">
        <f t="shared" si="290"/>
        <v>14.800000000000001</v>
      </c>
      <c r="H73" s="19">
        <f t="shared" si="291"/>
        <v>9.1999999999999993</v>
      </c>
      <c r="I73" s="5">
        <f t="shared" si="292"/>
        <v>983.34752000000003</v>
      </c>
      <c r="J73" s="25">
        <f t="shared" si="298"/>
        <v>1.2555200634999999</v>
      </c>
      <c r="K73" s="23">
        <f t="shared" si="293"/>
        <v>13.5444799365</v>
      </c>
      <c r="L73" s="5">
        <f t="shared" si="294"/>
        <v>72.601349377029294</v>
      </c>
      <c r="M73" s="24">
        <f t="shared" si="295"/>
        <v>372.15561737959501</v>
      </c>
      <c r="N73" s="16">
        <f t="shared" si="296"/>
        <v>0.084832436722972998</v>
      </c>
      <c r="O73" s="17">
        <f t="shared" si="297"/>
        <v>0.088648101208222196</v>
      </c>
    </row>
    <row r="74" ht="14.25">
      <c r="A74" s="13">
        <v>6</v>
      </c>
      <c r="B74" s="13">
        <v>1.5256000000000001</v>
      </c>
      <c r="C74" s="18">
        <v>27173</v>
      </c>
      <c r="G74" s="19">
        <f t="shared" si="290"/>
        <v>14.800000000000001</v>
      </c>
      <c r="H74" s="19">
        <f t="shared" si="291"/>
        <v>9.1999999999999993</v>
      </c>
      <c r="I74" s="5">
        <f t="shared" si="292"/>
        <v>983.34752000000003</v>
      </c>
      <c r="J74" s="25">
        <f t="shared" si="298"/>
        <v>1.2746981045000001</v>
      </c>
      <c r="K74" s="23">
        <f t="shared" si="293"/>
        <v>13.5253018955</v>
      </c>
      <c r="L74" s="5">
        <f t="shared" si="294"/>
        <v>72.704293597111402</v>
      </c>
      <c r="M74" s="24">
        <f t="shared" si="295"/>
        <v>373.74684018771097</v>
      </c>
      <c r="N74" s="16">
        <f t="shared" si="296"/>
        <v>0.086128250304054105</v>
      </c>
      <c r="O74" s="17">
        <f t="shared" si="297"/>
        <v>0.090065034992740406</v>
      </c>
    </row>
    <row r="75" ht="14.25">
      <c r="A75" s="13">
        <v>6.0999999999999996</v>
      </c>
      <c r="B75" s="13">
        <v>1.5461</v>
      </c>
      <c r="C75" s="18">
        <v>27325</v>
      </c>
      <c r="G75" s="19">
        <f t="shared" si="290"/>
        <v>14.800000000000001</v>
      </c>
      <c r="H75" s="19">
        <f t="shared" si="291"/>
        <v>9.1999999999999993</v>
      </c>
      <c r="I75" s="5">
        <f t="shared" si="292"/>
        <v>983.34752000000003</v>
      </c>
      <c r="J75" s="25">
        <f t="shared" si="298"/>
        <v>1.2937946124999999</v>
      </c>
      <c r="K75" s="23">
        <f t="shared" si="293"/>
        <v>13.5062053875</v>
      </c>
      <c r="L75" s="5">
        <f t="shared" si="294"/>
        <v>72.807090651093503</v>
      </c>
      <c r="M75" s="24">
        <f t="shared" si="295"/>
        <v>375.30685206125003</v>
      </c>
      <c r="N75" s="16">
        <f t="shared" si="296"/>
        <v>0.087418554898648707</v>
      </c>
      <c r="O75" s="17">
        <f t="shared" si="297"/>
        <v>0.091477942602882098</v>
      </c>
    </row>
    <row r="76" ht="14.25">
      <c r="A76" s="13">
        <v>6.2000000000000002</v>
      </c>
      <c r="B76" s="13">
        <v>1.5667</v>
      </c>
      <c r="C76" s="18">
        <v>27464</v>
      </c>
      <c r="G76" s="19">
        <f t="shared" si="290"/>
        <v>14.800000000000001</v>
      </c>
      <c r="H76" s="19">
        <f t="shared" si="291"/>
        <v>9.1999999999999993</v>
      </c>
      <c r="I76" s="5">
        <f t="shared" si="292"/>
        <v>983.34752000000003</v>
      </c>
      <c r="J76" s="25">
        <f t="shared" si="298"/>
        <v>1.3131111559999999</v>
      </c>
      <c r="K76" s="23">
        <f t="shared" si="293"/>
        <v>13.486888843999999</v>
      </c>
      <c r="L76" s="5">
        <f t="shared" si="294"/>
        <v>72.911368320312704</v>
      </c>
      <c r="M76" s="24">
        <f t="shared" si="295"/>
        <v>376.67651331608198</v>
      </c>
      <c r="N76" s="16">
        <f t="shared" si="296"/>
        <v>0.088723726756756702</v>
      </c>
      <c r="O76" s="17">
        <f t="shared" si="297"/>
        <v>0.092909163983555199</v>
      </c>
    </row>
    <row r="77" ht="14.25">
      <c r="A77" s="13">
        <v>6.2999999999999998</v>
      </c>
      <c r="B77" s="13">
        <v>1.5871999999999999</v>
      </c>
      <c r="C77" s="18">
        <v>27576</v>
      </c>
      <c r="G77" s="19">
        <f t="shared" si="290"/>
        <v>14.800000000000001</v>
      </c>
      <c r="H77" s="19">
        <f t="shared" si="291"/>
        <v>9.1999999999999993</v>
      </c>
      <c r="I77" s="5">
        <f t="shared" si="292"/>
        <v>983.34752000000003</v>
      </c>
      <c r="J77" s="25">
        <f t="shared" si="298"/>
        <v>1.332577004</v>
      </c>
      <c r="K77" s="23">
        <f t="shared" si="293"/>
        <v>13.467422996</v>
      </c>
      <c r="L77" s="5">
        <f t="shared" si="294"/>
        <v>73.016754600495403</v>
      </c>
      <c r="M77" s="24">
        <f t="shared" si="295"/>
        <v>377.66674444625198</v>
      </c>
      <c r="N77" s="16">
        <f t="shared" si="296"/>
        <v>0.090038986756756798</v>
      </c>
      <c r="O77" s="17">
        <f t="shared" si="297"/>
        <v>0.094353522978854104</v>
      </c>
    </row>
    <row r="78" ht="14.25">
      <c r="A78" s="13">
        <v>6.4000000000000004</v>
      </c>
      <c r="B78" s="13">
        <v>1.6085</v>
      </c>
      <c r="C78" s="18">
        <v>27693</v>
      </c>
      <c r="G78" s="19">
        <f t="shared" ref="G78:G141" si="301">$G$11</f>
        <v>14.800000000000001</v>
      </c>
      <c r="H78" s="19">
        <f t="shared" ref="H78:H141" si="302">$H$11</f>
        <v>9.1999999999999993</v>
      </c>
      <c r="I78" s="5">
        <f t="shared" ref="I78:I99" si="303">(3.14*POWER(H78,2)*0.25*G78)</f>
        <v>983.34752000000003</v>
      </c>
      <c r="J78" s="25">
        <f t="shared" si="298"/>
        <v>1.3527966844999999</v>
      </c>
      <c r="K78" s="23">
        <f t="shared" ref="K78:K99" si="304">G78-J78</f>
        <v>13.447203315499999</v>
      </c>
      <c r="L78" s="5">
        <f t="shared" ref="L78:L99" si="305">I78/K78</f>
        <v>73.1265451208385</v>
      </c>
      <c r="M78" s="24">
        <f t="shared" ref="M78:M99" si="306">C78/L78</f>
        <v>378.69969043715201</v>
      </c>
      <c r="N78" s="16">
        <f t="shared" ref="N78:N99" si="307">J78/G78</f>
        <v>0.091405181385135106</v>
      </c>
      <c r="O78" s="17">
        <f t="shared" ref="O78:O99" si="308">LN(L78/(3.14*H78^2/4))</f>
        <v>0.095856028276148406</v>
      </c>
    </row>
    <row r="79" ht="14.25">
      <c r="A79" s="13">
        <v>6.5</v>
      </c>
      <c r="B79" s="13">
        <v>1.6292</v>
      </c>
      <c r="C79" s="18">
        <v>27822</v>
      </c>
      <c r="G79" s="19">
        <f t="shared" si="301"/>
        <v>14.800000000000001</v>
      </c>
      <c r="H79" s="19">
        <f t="shared" si="302"/>
        <v>9.1999999999999993</v>
      </c>
      <c r="I79" s="5">
        <f t="shared" si="303"/>
        <v>983.34752000000003</v>
      </c>
      <c r="J79" s="25">
        <f t="shared" ref="J79:J99" si="309">B79-C79/(2*10^5/1.8467)</f>
        <v>1.3723055630000001</v>
      </c>
      <c r="K79" s="23">
        <f t="shared" si="304"/>
        <v>13.427694437</v>
      </c>
      <c r="L79" s="5">
        <f t="shared" si="305"/>
        <v>73.232789486956705</v>
      </c>
      <c r="M79" s="24">
        <f t="shared" si="306"/>
        <v>379.91178807896301</v>
      </c>
      <c r="N79" s="16">
        <f t="shared" si="307"/>
        <v>0.092723348851351403</v>
      </c>
      <c r="O79" s="17">
        <f t="shared" si="308"/>
        <v>0.097307857571010098</v>
      </c>
    </row>
    <row r="80" ht="14.25">
      <c r="A80" s="13">
        <v>6.5999999999999996</v>
      </c>
      <c r="B80" s="13">
        <v>1.6497999999999999</v>
      </c>
      <c r="C80" s="18">
        <v>27974</v>
      </c>
      <c r="G80" s="19">
        <f t="shared" si="301"/>
        <v>14.800000000000001</v>
      </c>
      <c r="H80" s="19">
        <f t="shared" si="302"/>
        <v>9.1999999999999993</v>
      </c>
      <c r="I80" s="5">
        <f t="shared" si="303"/>
        <v>983.34752000000003</v>
      </c>
      <c r="J80" s="25">
        <f t="shared" si="309"/>
        <v>1.3915020709999999</v>
      </c>
      <c r="K80" s="23">
        <f t="shared" si="304"/>
        <v>13.408497928999999</v>
      </c>
      <c r="L80" s="5">
        <f t="shared" si="305"/>
        <v>73.337634476805107</v>
      </c>
      <c r="M80" s="24">
        <f t="shared" si="306"/>
        <v>381.44126408723298</v>
      </c>
      <c r="N80" s="16">
        <f t="shared" si="307"/>
        <v>0.094020410202702701</v>
      </c>
      <c r="O80" s="17">
        <f t="shared" si="308"/>
        <v>0.098738501010465496</v>
      </c>
    </row>
    <row r="81" ht="14.25">
      <c r="A81" s="13">
        <v>6.7000000000000002</v>
      </c>
      <c r="B81" s="13">
        <v>1.6706000000000001</v>
      </c>
      <c r="C81" s="18">
        <v>28126</v>
      </c>
      <c r="G81" s="19">
        <f t="shared" si="301"/>
        <v>14.800000000000001</v>
      </c>
      <c r="H81" s="19">
        <f t="shared" si="302"/>
        <v>9.1999999999999993</v>
      </c>
      <c r="I81" s="5">
        <f t="shared" si="303"/>
        <v>983.34752000000003</v>
      </c>
      <c r="J81" s="25">
        <f t="shared" si="309"/>
        <v>1.4108985789999999</v>
      </c>
      <c r="K81" s="23">
        <f t="shared" si="304"/>
        <v>13.389101420999999</v>
      </c>
      <c r="L81" s="5">
        <f t="shared" si="305"/>
        <v>73.443877156511704</v>
      </c>
      <c r="M81" s="24">
        <f t="shared" si="306"/>
        <v>382.95908507202603</v>
      </c>
      <c r="N81" s="16">
        <f t="shared" si="307"/>
        <v>0.095330985067567597</v>
      </c>
      <c r="O81" s="17">
        <f t="shared" si="308"/>
        <v>0.10018613153393099</v>
      </c>
    </row>
    <row r="82" ht="14.25">
      <c r="A82" s="13">
        <v>6.7999999999999998</v>
      </c>
      <c r="B82" s="13">
        <v>1.6913</v>
      </c>
      <c r="C82" s="18">
        <v>28258</v>
      </c>
      <c r="G82" s="19">
        <f t="shared" si="301"/>
        <v>14.800000000000001</v>
      </c>
      <c r="H82" s="19">
        <f t="shared" si="302"/>
        <v>9.1999999999999993</v>
      </c>
      <c r="I82" s="5">
        <f t="shared" si="303"/>
        <v>983.34752000000003</v>
      </c>
      <c r="J82" s="25">
        <f t="shared" si="309"/>
        <v>1.4303797570000001</v>
      </c>
      <c r="K82" s="23">
        <f t="shared" si="304"/>
        <v>13.369620243</v>
      </c>
      <c r="L82" s="5">
        <f t="shared" si="305"/>
        <v>73.550893901781293</v>
      </c>
      <c r="M82" s="24">
        <f t="shared" si="306"/>
        <v>384.19655426262102</v>
      </c>
      <c r="N82" s="16">
        <f t="shared" si="307"/>
        <v>0.0966472808783784</v>
      </c>
      <c r="O82" s="17">
        <f t="shared" si="308"/>
        <v>0.101642193724531</v>
      </c>
    </row>
    <row r="83" ht="14.25">
      <c r="A83" s="13">
        <v>6.9000000000000004</v>
      </c>
      <c r="B83" s="13">
        <v>1.7121</v>
      </c>
      <c r="C83" s="18">
        <v>28383</v>
      </c>
      <c r="G83" s="19">
        <f t="shared" si="301"/>
        <v>14.800000000000001</v>
      </c>
      <c r="H83" s="19">
        <f t="shared" si="302"/>
        <v>9.1999999999999993</v>
      </c>
      <c r="I83" s="5">
        <f t="shared" si="303"/>
        <v>983.34752000000003</v>
      </c>
      <c r="J83" s="25">
        <f t="shared" si="309"/>
        <v>1.4500255694999999</v>
      </c>
      <c r="K83" s="23">
        <f t="shared" si="304"/>
        <v>13.3499744305</v>
      </c>
      <c r="L83" s="5">
        <f t="shared" si="305"/>
        <v>73.659131342858302</v>
      </c>
      <c r="M83" s="24">
        <f t="shared" si="306"/>
        <v>385.32900785765099</v>
      </c>
      <c r="N83" s="16">
        <f t="shared" si="307"/>
        <v>0.097974700641891899</v>
      </c>
      <c r="O83" s="17">
        <f t="shared" si="308"/>
        <v>0.103112711243997</v>
      </c>
    </row>
    <row r="84" ht="14.25">
      <c r="A84" s="13">
        <v>7</v>
      </c>
      <c r="B84" s="13">
        <v>1.7326999999999999</v>
      </c>
      <c r="C84" s="18">
        <v>28511</v>
      </c>
      <c r="G84" s="19">
        <f t="shared" si="301"/>
        <v>14.800000000000001</v>
      </c>
      <c r="H84" s="19">
        <f t="shared" si="302"/>
        <v>9.1999999999999993</v>
      </c>
      <c r="I84" s="5">
        <f t="shared" si="303"/>
        <v>983.34752000000003</v>
      </c>
      <c r="J84" s="25">
        <f t="shared" si="309"/>
        <v>1.4694436815</v>
      </c>
      <c r="K84" s="23">
        <f t="shared" si="304"/>
        <v>13.330556318499999</v>
      </c>
      <c r="L84" s="5">
        <f t="shared" si="305"/>
        <v>73.766427784811995</v>
      </c>
      <c r="M84" s="24">
        <f t="shared" si="306"/>
        <v>386.50373694617502</v>
      </c>
      <c r="N84" s="16">
        <f t="shared" si="307"/>
        <v>0.099286735236486498</v>
      </c>
      <c r="O84" s="17">
        <f t="shared" si="308"/>
        <v>0.104568313129224</v>
      </c>
    </row>
    <row r="85" ht="14.25">
      <c r="A85" s="13">
        <v>7.0999999999999996</v>
      </c>
      <c r="B85" s="13">
        <v>1.7534000000000001</v>
      </c>
      <c r="C85" s="18">
        <v>28643</v>
      </c>
      <c r="G85" s="19">
        <f t="shared" si="301"/>
        <v>14.800000000000001</v>
      </c>
      <c r="H85" s="19">
        <f t="shared" si="302"/>
        <v>9.1999999999999993</v>
      </c>
      <c r="I85" s="5">
        <f t="shared" si="303"/>
        <v>983.34752000000003</v>
      </c>
      <c r="J85" s="25">
        <f t="shared" si="309"/>
        <v>1.4889248595</v>
      </c>
      <c r="K85" s="23">
        <f t="shared" si="304"/>
        <v>13.3110751405</v>
      </c>
      <c r="L85" s="5">
        <f t="shared" si="305"/>
        <v>73.874387276808903</v>
      </c>
      <c r="M85" s="24">
        <f t="shared" si="306"/>
        <v>387.72572004792499</v>
      </c>
      <c r="N85" s="16">
        <f t="shared" si="307"/>
        <v>0.100603031047297</v>
      </c>
      <c r="O85" s="17">
        <f t="shared" si="308"/>
        <v>0.106030774728257</v>
      </c>
    </row>
    <row r="86" ht="14.25">
      <c r="A86" s="13">
        <v>7.2000000000000002</v>
      </c>
      <c r="B86" s="13">
        <v>1.7746</v>
      </c>
      <c r="C86" s="18">
        <v>28770</v>
      </c>
      <c r="G86" s="19">
        <f t="shared" si="301"/>
        <v>14.800000000000001</v>
      </c>
      <c r="H86" s="19">
        <f t="shared" si="302"/>
        <v>9.1999999999999993</v>
      </c>
      <c r="I86" s="5">
        <f t="shared" si="303"/>
        <v>983.34752000000003</v>
      </c>
      <c r="J86" s="25">
        <f t="shared" si="309"/>
        <v>1.5089522049999999</v>
      </c>
      <c r="K86" s="23">
        <f t="shared" si="304"/>
        <v>13.291047795000001</v>
      </c>
      <c r="L86" s="5">
        <f t="shared" si="305"/>
        <v>73.985703397284297</v>
      </c>
      <c r="M86" s="24">
        <f t="shared" si="306"/>
        <v>388.85891028855201</v>
      </c>
      <c r="N86" s="16">
        <f t="shared" si="307"/>
        <v>0.101956230067568</v>
      </c>
      <c r="O86" s="17">
        <f t="shared" si="308"/>
        <v>0.107536470294905</v>
      </c>
    </row>
    <row r="87" ht="14.25">
      <c r="A87" s="13">
        <v>7.2999999999999998</v>
      </c>
      <c r="B87" s="13">
        <v>1.7951999999999999</v>
      </c>
      <c r="C87" s="18">
        <v>28892</v>
      </c>
      <c r="G87" s="19">
        <f t="shared" si="301"/>
        <v>14.800000000000001</v>
      </c>
      <c r="H87" s="19">
        <f t="shared" si="302"/>
        <v>9.1999999999999993</v>
      </c>
      <c r="I87" s="5">
        <f t="shared" si="303"/>
        <v>983.34752000000003</v>
      </c>
      <c r="J87" s="25">
        <f t="shared" si="309"/>
        <v>1.528425718</v>
      </c>
      <c r="K87" s="23">
        <f t="shared" si="304"/>
        <v>13.271574282</v>
      </c>
      <c r="L87" s="5">
        <f t="shared" si="305"/>
        <v>74.094263356058406</v>
      </c>
      <c r="M87" s="24">
        <f t="shared" si="306"/>
        <v>389.93572094994897</v>
      </c>
      <c r="N87" s="16">
        <f t="shared" si="307"/>
        <v>0.10327200797297301</v>
      </c>
      <c r="O87" s="17">
        <f t="shared" si="308"/>
        <v>0.109002704797831</v>
      </c>
    </row>
    <row r="88" ht="14.25">
      <c r="A88" s="13">
        <v>7.4000000000000004</v>
      </c>
      <c r="B88" s="13">
        <v>1.8157000000000001</v>
      </c>
      <c r="C88" s="18">
        <v>29001</v>
      </c>
      <c r="G88" s="19">
        <f t="shared" si="301"/>
        <v>14.800000000000001</v>
      </c>
      <c r="H88" s="19">
        <f t="shared" si="302"/>
        <v>9.1999999999999993</v>
      </c>
      <c r="I88" s="5">
        <f t="shared" si="303"/>
        <v>983.34752000000003</v>
      </c>
      <c r="J88" s="25">
        <f t="shared" si="309"/>
        <v>1.5479192664999999</v>
      </c>
      <c r="K88" s="23">
        <f t="shared" si="304"/>
        <v>13.2520807335</v>
      </c>
      <c r="L88" s="5">
        <f t="shared" si="305"/>
        <v>74.203254551127998</v>
      </c>
      <c r="M88" s="24">
        <f t="shared" si="306"/>
        <v>390.83191398320099</v>
      </c>
      <c r="N88" s="16">
        <f t="shared" si="307"/>
        <v>0.104589139628378</v>
      </c>
      <c r="O88" s="17">
        <f t="shared" si="308"/>
        <v>0.11047260417621101</v>
      </c>
    </row>
    <row r="89" ht="14.25">
      <c r="A89" s="13">
        <v>7.5</v>
      </c>
      <c r="B89" s="13">
        <v>1.8362000000000001</v>
      </c>
      <c r="C89" s="18">
        <v>29120</v>
      </c>
      <c r="G89" s="19">
        <f t="shared" si="301"/>
        <v>14.800000000000001</v>
      </c>
      <c r="H89" s="19">
        <f t="shared" si="302"/>
        <v>9.1999999999999993</v>
      </c>
      <c r="I89" s="5">
        <f t="shared" si="303"/>
        <v>983.34752000000003</v>
      </c>
      <c r="J89" s="25">
        <f t="shared" si="309"/>
        <v>1.56732048</v>
      </c>
      <c r="K89" s="23">
        <f t="shared" si="304"/>
        <v>13.23267952</v>
      </c>
      <c r="L89" s="5">
        <f t="shared" si="305"/>
        <v>74.312048328062303</v>
      </c>
      <c r="M89" s="24">
        <f t="shared" si="306"/>
        <v>391.86108652859599</v>
      </c>
      <c r="N89" s="16">
        <f t="shared" si="307"/>
        <v>0.105900032432432</v>
      </c>
      <c r="O89" s="17">
        <f t="shared" si="308"/>
        <v>0.111937689514697</v>
      </c>
    </row>
    <row r="90" ht="14.25">
      <c r="A90" s="13">
        <v>7.5999999999999996</v>
      </c>
      <c r="B90" s="13">
        <v>1.8568</v>
      </c>
      <c r="C90" s="18">
        <v>29241</v>
      </c>
      <c r="G90" s="19">
        <f t="shared" si="301"/>
        <v>14.800000000000001</v>
      </c>
      <c r="H90" s="19">
        <f t="shared" si="302"/>
        <v>9.1999999999999993</v>
      </c>
      <c r="I90" s="5">
        <f t="shared" si="303"/>
        <v>983.34752000000003</v>
      </c>
      <c r="J90" s="25">
        <f t="shared" si="309"/>
        <v>1.5868032265000001</v>
      </c>
      <c r="K90" s="23">
        <f t="shared" si="304"/>
        <v>13.2131967735</v>
      </c>
      <c r="L90" s="5">
        <f t="shared" si="305"/>
        <v>74.421620812623701</v>
      </c>
      <c r="M90" s="24">
        <f t="shared" si="306"/>
        <v>392.91001298697898</v>
      </c>
      <c r="N90" s="16">
        <f t="shared" si="307"/>
        <v>0.107216434222973</v>
      </c>
      <c r="O90" s="17">
        <f t="shared" si="308"/>
        <v>0.113411095032321</v>
      </c>
    </row>
    <row r="91" ht="14.25">
      <c r="A91" s="13">
        <v>7.7000000000000002</v>
      </c>
      <c r="B91" s="13">
        <v>1.8774</v>
      </c>
      <c r="C91" s="18">
        <v>29360</v>
      </c>
      <c r="G91" s="19">
        <f t="shared" si="301"/>
        <v>14.800000000000001</v>
      </c>
      <c r="H91" s="19">
        <f t="shared" si="302"/>
        <v>9.1999999999999993</v>
      </c>
      <c r="I91" s="5">
        <f t="shared" si="303"/>
        <v>983.34752000000003</v>
      </c>
      <c r="J91" s="25">
        <f t="shared" si="309"/>
        <v>1.6063044399999999</v>
      </c>
      <c r="K91" s="23">
        <f t="shared" si="304"/>
        <v>13.19369556</v>
      </c>
      <c r="L91" s="5">
        <f t="shared" si="305"/>
        <v>74.531621222280194</v>
      </c>
      <c r="M91" s="24">
        <f t="shared" si="306"/>
        <v>393.92675911929899</v>
      </c>
      <c r="N91" s="16">
        <f t="shared" si="307"/>
        <v>0.108534083783784</v>
      </c>
      <c r="O91" s="17">
        <f t="shared" si="308"/>
        <v>0.114888074360204</v>
      </c>
    </row>
    <row r="92" ht="14.25">
      <c r="A92" s="13">
        <v>7.7999999999999998</v>
      </c>
      <c r="B92" s="13">
        <v>1.8980999999999999</v>
      </c>
      <c r="C92" s="18">
        <v>29471</v>
      </c>
      <c r="G92" s="19">
        <f t="shared" si="301"/>
        <v>14.800000000000001</v>
      </c>
      <c r="H92" s="19">
        <f t="shared" si="302"/>
        <v>9.1999999999999993</v>
      </c>
      <c r="I92" s="5">
        <f t="shared" si="303"/>
        <v>983.34752000000003</v>
      </c>
      <c r="J92" s="25">
        <f t="shared" si="309"/>
        <v>1.6259795214999999</v>
      </c>
      <c r="K92" s="23">
        <f t="shared" si="304"/>
        <v>13.174020478499999</v>
      </c>
      <c r="L92" s="5">
        <f t="shared" si="305"/>
        <v>74.642932399021504</v>
      </c>
      <c r="M92" s="24">
        <f t="shared" si="306"/>
        <v>394.82639618786402</v>
      </c>
      <c r="N92" s="16">
        <f t="shared" si="307"/>
        <v>0.109863481182432</v>
      </c>
      <c r="O92" s="17">
        <f t="shared" si="308"/>
        <v>0.11638043608944</v>
      </c>
    </row>
    <row r="93" ht="14.25">
      <c r="A93" s="13">
        <v>7.9000000000000004</v>
      </c>
      <c r="B93" s="13">
        <v>1.9187000000000001</v>
      </c>
      <c r="C93" s="18">
        <v>29589</v>
      </c>
      <c r="G93" s="19">
        <f t="shared" si="301"/>
        <v>14.800000000000001</v>
      </c>
      <c r="H93" s="19">
        <f t="shared" si="302"/>
        <v>9.1999999999999993</v>
      </c>
      <c r="I93" s="5">
        <f t="shared" si="303"/>
        <v>983.34752000000003</v>
      </c>
      <c r="J93" s="25">
        <f t="shared" si="309"/>
        <v>1.6454899685</v>
      </c>
      <c r="K93" s="23">
        <f t="shared" si="304"/>
        <v>13.154510031499999</v>
      </c>
      <c r="L93" s="5">
        <f t="shared" si="305"/>
        <v>74.753640967642298</v>
      </c>
      <c r="M93" s="24">
        <f t="shared" si="306"/>
        <v>395.82018503697799</v>
      </c>
      <c r="N93" s="16">
        <f t="shared" si="307"/>
        <v>0.111181754628378</v>
      </c>
      <c r="O93" s="17">
        <f t="shared" si="308"/>
        <v>0.11786251277153099</v>
      </c>
    </row>
    <row r="94" ht="14.25">
      <c r="A94" s="13">
        <v>8</v>
      </c>
      <c r="B94" s="13">
        <v>1.9400999999999999</v>
      </c>
      <c r="C94" s="18">
        <v>29709</v>
      </c>
      <c r="G94" s="19">
        <f t="shared" si="301"/>
        <v>14.800000000000001</v>
      </c>
      <c r="H94" s="19">
        <f t="shared" si="302"/>
        <v>9.1999999999999993</v>
      </c>
      <c r="I94" s="5">
        <f t="shared" si="303"/>
        <v>983.34752000000003</v>
      </c>
      <c r="J94" s="25">
        <f t="shared" si="309"/>
        <v>1.6657819485000001</v>
      </c>
      <c r="K94" s="23">
        <f t="shared" si="304"/>
        <v>13.1342180515</v>
      </c>
      <c r="L94" s="5">
        <f t="shared" si="305"/>
        <v>74.869133140948307</v>
      </c>
      <c r="M94" s="24">
        <f t="shared" si="306"/>
        <v>396.81239455611097</v>
      </c>
      <c r="N94" s="16">
        <f t="shared" si="307"/>
        <v>0.11255283435810801</v>
      </c>
      <c r="O94" s="17">
        <f t="shared" si="308"/>
        <v>0.119406291075754</v>
      </c>
    </row>
    <row r="95" ht="14.25">
      <c r="A95" s="13">
        <v>8.0999999999999996</v>
      </c>
      <c r="B95" s="13">
        <v>1.9607000000000001</v>
      </c>
      <c r="C95" s="18">
        <v>29822</v>
      </c>
      <c r="G95" s="19">
        <f t="shared" si="301"/>
        <v>14.800000000000001</v>
      </c>
      <c r="H95" s="19">
        <f t="shared" si="302"/>
        <v>9.1999999999999993</v>
      </c>
      <c r="I95" s="5">
        <f t="shared" si="303"/>
        <v>983.34752000000003</v>
      </c>
      <c r="J95" s="25">
        <f t="shared" si="309"/>
        <v>1.685338563</v>
      </c>
      <c r="K95" s="23">
        <f t="shared" si="304"/>
        <v>13.114661437000001</v>
      </c>
      <c r="L95" s="5">
        <f t="shared" si="305"/>
        <v>74.980778171345804</v>
      </c>
      <c r="M95" s="24">
        <f t="shared" si="306"/>
        <v>397.728600946911</v>
      </c>
      <c r="N95" s="16">
        <f t="shared" si="307"/>
        <v>0.11387422722972999</v>
      </c>
      <c r="O95" s="17">
        <f t="shared" si="308"/>
        <v>0.120896382729164</v>
      </c>
    </row>
    <row r="96" ht="14.25">
      <c r="A96" s="13">
        <v>8.1999999999999993</v>
      </c>
      <c r="B96" s="13">
        <v>1.9814000000000001</v>
      </c>
      <c r="C96" s="18">
        <v>29937</v>
      </c>
      <c r="G96" s="19">
        <f t="shared" si="301"/>
        <v>14.800000000000001</v>
      </c>
      <c r="H96" s="19">
        <f t="shared" si="302"/>
        <v>9.1999999999999993</v>
      </c>
      <c r="I96" s="5">
        <f t="shared" si="303"/>
        <v>983.34752000000003</v>
      </c>
      <c r="J96" s="25">
        <f t="shared" si="309"/>
        <v>1.7049767105</v>
      </c>
      <c r="K96" s="23">
        <f t="shared" si="304"/>
        <v>13.0950232895</v>
      </c>
      <c r="L96" s="5">
        <f t="shared" si="305"/>
        <v>75.093224216598301</v>
      </c>
      <c r="M96" s="24">
        <f t="shared" si="306"/>
        <v>398.66446423514799</v>
      </c>
      <c r="N96" s="16">
        <f t="shared" si="307"/>
        <v>0.115201129087838</v>
      </c>
      <c r="O96" s="17">
        <f t="shared" si="308"/>
        <v>0.12239492430873</v>
      </c>
    </row>
    <row r="97" ht="14.25">
      <c r="A97" s="13">
        <v>8.3000000000000007</v>
      </c>
      <c r="B97" s="13">
        <v>2.0022000000000002</v>
      </c>
      <c r="C97" s="18">
        <v>30054</v>
      </c>
      <c r="G97" s="19">
        <f t="shared" si="301"/>
        <v>14.800000000000001</v>
      </c>
      <c r="H97" s="19">
        <f t="shared" si="302"/>
        <v>9.1999999999999993</v>
      </c>
      <c r="I97" s="5">
        <f t="shared" si="303"/>
        <v>983.34752000000003</v>
      </c>
      <c r="J97" s="25">
        <f t="shared" si="309"/>
        <v>1.7246963909999999</v>
      </c>
      <c r="K97" s="23">
        <f t="shared" si="304"/>
        <v>13.075303609000001</v>
      </c>
      <c r="L97" s="5">
        <f t="shared" si="305"/>
        <v>75.206476989424701</v>
      </c>
      <c r="M97" s="24">
        <f t="shared" si="306"/>
        <v>399.61983599133498</v>
      </c>
      <c r="N97" s="16">
        <f t="shared" si="307"/>
        <v>0.116533539932432</v>
      </c>
      <c r="O97" s="17">
        <f t="shared" si="308"/>
        <v>0.123901950515062</v>
      </c>
    </row>
    <row r="98" ht="14.25">
      <c r="A98" s="13">
        <v>8.4000000000000004</v>
      </c>
      <c r="B98" s="13">
        <v>2.0228000000000002</v>
      </c>
      <c r="C98" s="18">
        <v>30164</v>
      </c>
      <c r="G98" s="19">
        <f t="shared" si="301"/>
        <v>14.800000000000001</v>
      </c>
      <c r="H98" s="19">
        <f t="shared" si="302"/>
        <v>9.1999999999999993</v>
      </c>
      <c r="I98" s="5">
        <f t="shared" si="303"/>
        <v>983.34752000000003</v>
      </c>
      <c r="J98" s="25">
        <f t="shared" si="309"/>
        <v>1.7442807060000001</v>
      </c>
      <c r="K98" s="23">
        <f t="shared" si="304"/>
        <v>13.055719293999999</v>
      </c>
      <c r="L98" s="5">
        <f t="shared" si="305"/>
        <v>75.319290944920596</v>
      </c>
      <c r="M98" s="24">
        <f t="shared" si="306"/>
        <v>400.48173079667299</v>
      </c>
      <c r="N98" s="16">
        <f t="shared" si="307"/>
        <v>0.11785680445945899</v>
      </c>
      <c r="O98" s="17">
        <f t="shared" si="308"/>
        <v>0.12540088293263599</v>
      </c>
    </row>
    <row r="99" ht="14.25">
      <c r="A99" s="13">
        <v>8.5</v>
      </c>
      <c r="B99" s="13">
        <v>2.0434999999999999</v>
      </c>
      <c r="C99" s="18">
        <v>30277</v>
      </c>
      <c r="G99" s="19">
        <f t="shared" si="301"/>
        <v>14.800000000000001</v>
      </c>
      <c r="H99" s="19">
        <f t="shared" si="302"/>
        <v>9.1999999999999993</v>
      </c>
      <c r="I99" s="5">
        <f t="shared" si="303"/>
        <v>983.34752000000003</v>
      </c>
      <c r="J99" s="25">
        <f t="shared" si="309"/>
        <v>1.7639373205</v>
      </c>
      <c r="K99" s="23">
        <f t="shared" si="304"/>
        <v>13.036062679500001</v>
      </c>
      <c r="L99" s="5">
        <f t="shared" si="305"/>
        <v>75.432862220459697</v>
      </c>
      <c r="M99" s="24">
        <f t="shared" si="306"/>
        <v>401.376788693403</v>
      </c>
      <c r="N99" s="16">
        <f t="shared" si="307"/>
        <v>0.119184954087838</v>
      </c>
      <c r="O99" s="17">
        <f t="shared" si="308"/>
        <v>0.126907611621288</v>
      </c>
    </row>
    <row r="100" ht="14.25">
      <c r="A100" s="13">
        <v>8.5999999999999996</v>
      </c>
      <c r="B100" s="13">
        <v>2.0640999999999998</v>
      </c>
      <c r="C100" s="18">
        <v>30392</v>
      </c>
      <c r="G100" s="19">
        <f t="shared" si="301"/>
        <v>14.800000000000001</v>
      </c>
      <c r="H100" s="19">
        <f t="shared" si="302"/>
        <v>9.1999999999999993</v>
      </c>
      <c r="I100" s="5">
        <f t="shared" ref="I100:I163" si="310">(3.14*POWER(H100,2)*0.25*G100)</f>
        <v>983.34752000000003</v>
      </c>
      <c r="J100" s="25">
        <f t="shared" ref="J100:J163" si="311">B100-C100/(2*10^5/1.8467)</f>
        <v>1.783475468</v>
      </c>
      <c r="K100" s="23">
        <f t="shared" ref="K100:K163" si="312">G100-J100</f>
        <v>13.016524532</v>
      </c>
      <c r="L100" s="5">
        <f t="shared" ref="L100:L163" si="313">I100/K100</f>
        <v>75.546088941216595</v>
      </c>
      <c r="M100" s="24">
        <f t="shared" ref="M100:M163" si="314">C100/L100</f>
        <v>402.29746405069898</v>
      </c>
      <c r="N100" s="16">
        <f t="shared" ref="N100:N163" si="315">J100/G100</f>
        <v>0.120505099189189</v>
      </c>
      <c r="O100" s="17">
        <f t="shared" ref="O100:O163" si="316">LN(L100/(3.14*H100^2/4))</f>
        <v>0.128407512648721</v>
      </c>
    </row>
    <row r="101" ht="14.25">
      <c r="A101" s="13">
        <v>8.6999999999999993</v>
      </c>
      <c r="B101" s="13">
        <v>2.0847000000000002</v>
      </c>
      <c r="C101" s="18">
        <v>30500</v>
      </c>
      <c r="G101" s="19">
        <f t="shared" si="301"/>
        <v>14.800000000000001</v>
      </c>
      <c r="H101" s="19">
        <f t="shared" si="302"/>
        <v>9.1999999999999993</v>
      </c>
      <c r="I101" s="5">
        <f t="shared" si="310"/>
        <v>983.34752000000003</v>
      </c>
      <c r="J101" s="25">
        <f t="shared" si="311"/>
        <v>1.80307825</v>
      </c>
      <c r="K101" s="23">
        <f t="shared" si="312"/>
        <v>12.99692175</v>
      </c>
      <c r="L101" s="5">
        <f t="shared" si="313"/>
        <v>75.660032345735999</v>
      </c>
      <c r="M101" s="24">
        <f t="shared" si="314"/>
        <v>403.11904521302898</v>
      </c>
      <c r="N101" s="16">
        <f t="shared" si="315"/>
        <v>0.12182961148648699</v>
      </c>
      <c r="O101" s="17">
        <f t="shared" si="316"/>
        <v>0.12991463980888501</v>
      </c>
    </row>
    <row r="102" ht="14.25">
      <c r="A102" s="13">
        <v>8.8000000000000007</v>
      </c>
      <c r="B102" s="13">
        <v>2.1055000000000001</v>
      </c>
      <c r="C102" s="18">
        <v>30612</v>
      </c>
      <c r="G102" s="19">
        <f t="shared" si="301"/>
        <v>14.800000000000001</v>
      </c>
      <c r="H102" s="19">
        <f t="shared" si="302"/>
        <v>9.1999999999999993</v>
      </c>
      <c r="I102" s="5">
        <f t="shared" si="310"/>
        <v>983.34752000000003</v>
      </c>
      <c r="J102" s="25">
        <f t="shared" si="311"/>
        <v>1.822844098</v>
      </c>
      <c r="K102" s="23">
        <f t="shared" si="312"/>
        <v>12.977155902</v>
      </c>
      <c r="L102" s="5">
        <f t="shared" si="313"/>
        <v>75.775272134046702</v>
      </c>
      <c r="M102" s="24">
        <f t="shared" si="314"/>
        <v>403.98403249344</v>
      </c>
      <c r="N102" s="16">
        <f t="shared" si="315"/>
        <v>0.123165141756757</v>
      </c>
      <c r="O102" s="17">
        <f t="shared" si="316"/>
        <v>0.13143660737056501</v>
      </c>
    </row>
    <row r="103" ht="14.25">
      <c r="A103" s="13">
        <v>8.9000000000000004</v>
      </c>
      <c r="B103" s="13">
        <v>2.1294</v>
      </c>
      <c r="C103" s="18">
        <v>30742</v>
      </c>
      <c r="G103" s="19">
        <f t="shared" si="301"/>
        <v>14.800000000000001</v>
      </c>
      <c r="H103" s="19">
        <f t="shared" si="302"/>
        <v>9.1999999999999993</v>
      </c>
      <c r="I103" s="5">
        <f t="shared" si="310"/>
        <v>983.34752000000003</v>
      </c>
      <c r="J103" s="25">
        <f t="shared" si="311"/>
        <v>1.8455437429999999</v>
      </c>
      <c r="K103" s="23">
        <f t="shared" si="312"/>
        <v>12.954456257</v>
      </c>
      <c r="L103" s="5">
        <f t="shared" si="313"/>
        <v>75.9080505188046</v>
      </c>
      <c r="M103" s="24">
        <f t="shared" si="314"/>
        <v>404.989981825239</v>
      </c>
      <c r="N103" s="16">
        <f t="shared" si="315"/>
        <v>0.124698901554054</v>
      </c>
      <c r="O103" s="17">
        <f t="shared" si="316"/>
        <v>0.133187339308001</v>
      </c>
    </row>
    <row r="104" ht="14.25">
      <c r="A104" s="13">
        <v>9</v>
      </c>
      <c r="B104" s="13">
        <v>2.1501999999999999</v>
      </c>
      <c r="C104" s="18">
        <v>30852</v>
      </c>
      <c r="G104" s="19">
        <f t="shared" si="301"/>
        <v>14.800000000000001</v>
      </c>
      <c r="H104" s="19">
        <f t="shared" si="302"/>
        <v>9.1999999999999993</v>
      </c>
      <c r="I104" s="5">
        <f t="shared" si="310"/>
        <v>983.34752000000003</v>
      </c>
      <c r="J104" s="25">
        <f t="shared" si="311"/>
        <v>1.865328058</v>
      </c>
      <c r="K104" s="23">
        <f t="shared" si="312"/>
        <v>12.934671942</v>
      </c>
      <c r="L104" s="5">
        <f t="shared" si="313"/>
        <v>76.024156191158198</v>
      </c>
      <c r="M104" s="24">
        <f t="shared" si="314"/>
        <v>405.81838123167699</v>
      </c>
      <c r="N104" s="16">
        <f t="shared" si="315"/>
        <v>0.126035679594595</v>
      </c>
      <c r="O104" s="17">
        <f t="shared" si="316"/>
        <v>0.134715727494673</v>
      </c>
    </row>
    <row r="105" ht="14.25">
      <c r="A105" s="13">
        <v>9.0999999999999996</v>
      </c>
      <c r="B105" s="13">
        <v>2.1709999999999998</v>
      </c>
      <c r="C105" s="18">
        <v>30958</v>
      </c>
      <c r="G105" s="19">
        <f t="shared" si="301"/>
        <v>14.800000000000001</v>
      </c>
      <c r="H105" s="19">
        <f t="shared" si="302"/>
        <v>9.1999999999999993</v>
      </c>
      <c r="I105" s="5">
        <f t="shared" si="310"/>
        <v>983.34752000000003</v>
      </c>
      <c r="J105" s="25">
        <f t="shared" si="311"/>
        <v>1.8851493070000001</v>
      </c>
      <c r="K105" s="23">
        <f t="shared" si="312"/>
        <v>12.914850693</v>
      </c>
      <c r="L105" s="5">
        <f t="shared" si="313"/>
        <v>76.140835335633099</v>
      </c>
      <c r="M105" s="24">
        <f t="shared" si="314"/>
        <v>406.58865723675598</v>
      </c>
      <c r="N105" s="16">
        <f t="shared" si="315"/>
        <v>0.12737495317567599</v>
      </c>
      <c r="O105" s="17">
        <f t="shared" si="316"/>
        <v>0.136249315032413</v>
      </c>
    </row>
    <row r="106" ht="14.25">
      <c r="A106" s="13">
        <v>9.1999999999999993</v>
      </c>
      <c r="B106" s="13">
        <v>2.1918000000000002</v>
      </c>
      <c r="C106" s="18">
        <v>31070</v>
      </c>
      <c r="G106" s="19">
        <f t="shared" si="301"/>
        <v>14.800000000000001</v>
      </c>
      <c r="H106" s="19">
        <f t="shared" si="302"/>
        <v>9.1999999999999993</v>
      </c>
      <c r="I106" s="5">
        <f t="shared" si="310"/>
        <v>983.34752000000003</v>
      </c>
      <c r="J106" s="25">
        <f t="shared" si="311"/>
        <v>1.9049151550000001</v>
      </c>
      <c r="K106" s="23">
        <f t="shared" si="312"/>
        <v>12.895084845</v>
      </c>
      <c r="L106" s="5">
        <f t="shared" si="313"/>
        <v>76.257545554753605</v>
      </c>
      <c r="M106" s="24">
        <f t="shared" si="314"/>
        <v>407.43509083558803</v>
      </c>
      <c r="N106" s="16">
        <f t="shared" si="315"/>
        <v>0.12871048344594599</v>
      </c>
      <c r="O106" s="17">
        <f t="shared" si="316"/>
        <v>0.13778096177636001</v>
      </c>
    </row>
    <row r="107" ht="14.25">
      <c r="A107" s="13">
        <v>9.3000000000000007</v>
      </c>
      <c r="B107" s="13">
        <v>2.2124999999999999</v>
      </c>
      <c r="C107" s="18">
        <v>31179</v>
      </c>
      <c r="G107" s="19">
        <f t="shared" si="301"/>
        <v>14.800000000000001</v>
      </c>
      <c r="H107" s="19">
        <f t="shared" si="302"/>
        <v>9.1999999999999993</v>
      </c>
      <c r="I107" s="5">
        <f t="shared" si="310"/>
        <v>983.34752000000003</v>
      </c>
      <c r="J107" s="25">
        <f t="shared" si="311"/>
        <v>1.9246087034999999</v>
      </c>
      <c r="K107" s="23">
        <f t="shared" si="312"/>
        <v>12.8753912965</v>
      </c>
      <c r="L107" s="5">
        <f t="shared" si="313"/>
        <v>76.374185246495003</v>
      </c>
      <c r="M107" s="24">
        <f t="shared" si="314"/>
        <v>408.24003423893703</v>
      </c>
      <c r="N107" s="16">
        <f t="shared" si="315"/>
        <v>0.130041128614865</v>
      </c>
      <c r="O107" s="17">
        <f t="shared" si="316"/>
        <v>0.13930934272093101</v>
      </c>
    </row>
    <row r="108" ht="14.25">
      <c r="A108" s="13">
        <v>9.4000000000000004</v>
      </c>
      <c r="B108" s="13">
        <v>2.2332999999999998</v>
      </c>
      <c r="C108" s="18">
        <v>31291</v>
      </c>
      <c r="G108" s="19">
        <f t="shared" si="301"/>
        <v>14.800000000000001</v>
      </c>
      <c r="H108" s="19">
        <f t="shared" si="302"/>
        <v>9.1999999999999993</v>
      </c>
      <c r="I108" s="5">
        <f t="shared" si="310"/>
        <v>983.34752000000003</v>
      </c>
      <c r="J108" s="25">
        <f t="shared" si="311"/>
        <v>1.9443745514999999</v>
      </c>
      <c r="K108" s="23">
        <f t="shared" si="312"/>
        <v>12.8556254485</v>
      </c>
      <c r="L108" s="5">
        <f t="shared" si="313"/>
        <v>76.491612480413195</v>
      </c>
      <c r="M108" s="24">
        <f t="shared" si="314"/>
        <v>409.077531317732</v>
      </c>
      <c r="N108" s="16">
        <f t="shared" si="315"/>
        <v>0.131376658885135</v>
      </c>
      <c r="O108" s="17">
        <f t="shared" si="316"/>
        <v>0.14084568713232701</v>
      </c>
    </row>
    <row r="109" ht="14.25">
      <c r="A109" s="13">
        <v>9.5</v>
      </c>
      <c r="B109" s="13">
        <v>2.254</v>
      </c>
      <c r="C109" s="18">
        <v>31394</v>
      </c>
      <c r="G109" s="19">
        <f t="shared" si="301"/>
        <v>14.800000000000001</v>
      </c>
      <c r="H109" s="19">
        <f t="shared" si="302"/>
        <v>9.1999999999999993</v>
      </c>
      <c r="I109" s="5">
        <f t="shared" si="310"/>
        <v>983.34752000000003</v>
      </c>
      <c r="J109" s="25">
        <f t="shared" si="311"/>
        <v>1.964123501</v>
      </c>
      <c r="K109" s="23">
        <f t="shared" si="312"/>
        <v>12.835876498999999</v>
      </c>
      <c r="L109" s="5">
        <f t="shared" si="313"/>
        <v>76.609300508353201</v>
      </c>
      <c r="M109" s="24">
        <f t="shared" si="314"/>
        <v>409.79358630975798</v>
      </c>
      <c r="N109" s="16">
        <f t="shared" si="315"/>
        <v>0.132711047364865</v>
      </c>
      <c r="O109" s="17">
        <f t="shared" si="316"/>
        <v>0.142383079024027</v>
      </c>
    </row>
    <row r="110" ht="14.25">
      <c r="A110" s="13">
        <v>9.5999999999999996</v>
      </c>
      <c r="B110" s="13">
        <v>2.2957000000000001</v>
      </c>
      <c r="C110" s="18">
        <v>31610</v>
      </c>
      <c r="G110" s="19">
        <f t="shared" si="301"/>
        <v>14.800000000000001</v>
      </c>
      <c r="H110" s="19">
        <f t="shared" si="302"/>
        <v>9.1999999999999993</v>
      </c>
      <c r="I110" s="5">
        <f t="shared" si="310"/>
        <v>983.34752000000003</v>
      </c>
      <c r="J110" s="25">
        <f t="shared" si="311"/>
        <v>2.0038290650000001</v>
      </c>
      <c r="K110" s="23">
        <f t="shared" si="312"/>
        <v>12.796170934999999</v>
      </c>
      <c r="L110" s="5">
        <f t="shared" si="313"/>
        <v>76.847013453872705</v>
      </c>
      <c r="M110" s="24">
        <f t="shared" si="314"/>
        <v>411.33674009301399</v>
      </c>
      <c r="N110" s="16">
        <f t="shared" si="315"/>
        <v>0.135393855743243</v>
      </c>
      <c r="O110" s="17">
        <f t="shared" si="316"/>
        <v>0.145481200300624</v>
      </c>
    </row>
    <row r="111" ht="14.25">
      <c r="A111" s="13">
        <v>9.6999999999999993</v>
      </c>
      <c r="B111" s="13">
        <v>2.3163999999999998</v>
      </c>
      <c r="C111" s="18">
        <v>31720</v>
      </c>
      <c r="G111" s="19">
        <f t="shared" si="301"/>
        <v>14.800000000000001</v>
      </c>
      <c r="H111" s="19">
        <f t="shared" si="302"/>
        <v>9.1999999999999993</v>
      </c>
      <c r="I111" s="5">
        <f t="shared" si="310"/>
        <v>983.34752000000003</v>
      </c>
      <c r="J111" s="25">
        <f t="shared" si="311"/>
        <v>2.0235133799999998</v>
      </c>
      <c r="K111" s="23">
        <f t="shared" si="312"/>
        <v>12.77648662</v>
      </c>
      <c r="L111" s="5">
        <f t="shared" si="313"/>
        <v>76.965409133735704</v>
      </c>
      <c r="M111" s="24">
        <f t="shared" si="314"/>
        <v>412.133195379798</v>
      </c>
      <c r="N111" s="16">
        <f t="shared" si="315"/>
        <v>0.13672387702702701</v>
      </c>
      <c r="O111" s="17">
        <f t="shared" si="316"/>
        <v>0.147020681979079</v>
      </c>
    </row>
    <row r="112" ht="14.25">
      <c r="A112" s="13">
        <v>9.8000000000000007</v>
      </c>
      <c r="B112" s="13">
        <v>2.3371</v>
      </c>
      <c r="C112" s="18">
        <v>31822</v>
      </c>
      <c r="G112" s="19">
        <f t="shared" si="301"/>
        <v>14.800000000000001</v>
      </c>
      <c r="H112" s="19">
        <f t="shared" si="302"/>
        <v>9.1999999999999993</v>
      </c>
      <c r="I112" s="5">
        <f t="shared" si="310"/>
        <v>983.34752000000003</v>
      </c>
      <c r="J112" s="25">
        <f t="shared" si="311"/>
        <v>2.0432715629999998</v>
      </c>
      <c r="K112" s="23">
        <f t="shared" si="312"/>
        <v>12.756728437</v>
      </c>
      <c r="L112" s="5">
        <f t="shared" si="313"/>
        <v>77.084616550107697</v>
      </c>
      <c r="M112" s="24">
        <f t="shared" si="314"/>
        <v>412.81907369046297</v>
      </c>
      <c r="N112" s="16">
        <f t="shared" si="315"/>
        <v>0.13805888939189201</v>
      </c>
      <c r="O112" s="17">
        <f t="shared" si="316"/>
        <v>0.148568327812135</v>
      </c>
    </row>
    <row r="113" ht="14.25">
      <c r="A113" s="13">
        <v>9.9000000000000004</v>
      </c>
      <c r="B113" s="13">
        <v>2.3578000000000001</v>
      </c>
      <c r="C113" s="18">
        <v>31928</v>
      </c>
      <c r="G113" s="19">
        <f t="shared" si="301"/>
        <v>14.800000000000001</v>
      </c>
      <c r="H113" s="19">
        <f t="shared" si="302"/>
        <v>9.1999999999999993</v>
      </c>
      <c r="I113" s="5">
        <f t="shared" si="310"/>
        <v>983.34752000000003</v>
      </c>
      <c r="J113" s="25">
        <f t="shared" si="311"/>
        <v>2.0629928120000001</v>
      </c>
      <c r="K113" s="23">
        <f t="shared" si="312"/>
        <v>12.737007188</v>
      </c>
      <c r="L113" s="5">
        <f t="shared" si="313"/>
        <v>77.203969934667796</v>
      </c>
      <c r="M113" s="24">
        <f t="shared" si="314"/>
        <v>413.55386292982598</v>
      </c>
      <c r="N113" s="16">
        <f t="shared" si="315"/>
        <v>0.13939140621621601</v>
      </c>
      <c r="O113" s="17">
        <f t="shared" si="316"/>
        <v>0.15011547282249499</v>
      </c>
    </row>
    <row r="114" ht="14.25">
      <c r="A114" s="13">
        <v>10</v>
      </c>
      <c r="B114" s="13">
        <v>2.3784999999999998</v>
      </c>
      <c r="C114" s="18">
        <v>32033</v>
      </c>
      <c r="G114" s="19">
        <f t="shared" si="301"/>
        <v>14.800000000000001</v>
      </c>
      <c r="H114" s="19">
        <f t="shared" si="302"/>
        <v>9.1999999999999993</v>
      </c>
      <c r="I114" s="5">
        <f t="shared" si="310"/>
        <v>983.34752000000003</v>
      </c>
      <c r="J114" s="25">
        <f t="shared" si="311"/>
        <v>2.0827232945</v>
      </c>
      <c r="K114" s="23">
        <f t="shared" si="312"/>
        <v>12.7172767055</v>
      </c>
      <c r="L114" s="5">
        <f t="shared" si="313"/>
        <v>77.323749633812696</v>
      </c>
      <c r="M114" s="24">
        <f t="shared" si="314"/>
        <v>414.27116703083902</v>
      </c>
      <c r="N114" s="16">
        <f t="shared" si="315"/>
        <v>0.14072454692567599</v>
      </c>
      <c r="O114" s="17">
        <f t="shared" si="316"/>
        <v>0.151665741259362</v>
      </c>
    </row>
    <row r="115" ht="14.25">
      <c r="A115" s="13">
        <v>10.1</v>
      </c>
      <c r="B115" s="13">
        <v>2.3993000000000002</v>
      </c>
      <c r="C115" s="18">
        <v>32139</v>
      </c>
      <c r="G115" s="19">
        <f t="shared" si="301"/>
        <v>14.800000000000001</v>
      </c>
      <c r="H115" s="19">
        <f t="shared" si="302"/>
        <v>9.1999999999999993</v>
      </c>
      <c r="I115" s="5">
        <f t="shared" si="310"/>
        <v>983.34752000000003</v>
      </c>
      <c r="J115" s="25">
        <f t="shared" si="311"/>
        <v>2.1025445435000001</v>
      </c>
      <c r="K115" s="23">
        <f t="shared" si="312"/>
        <v>12.6974554565</v>
      </c>
      <c r="L115" s="5">
        <f t="shared" si="313"/>
        <v>77.444455179924304</v>
      </c>
      <c r="M115" s="24">
        <f t="shared" si="314"/>
        <v>414.99420359188298</v>
      </c>
      <c r="N115" s="16">
        <f t="shared" si="315"/>
        <v>0.142063820506757</v>
      </c>
      <c r="O115" s="17">
        <f t="shared" si="316"/>
        <v>0.15322556513572599</v>
      </c>
    </row>
    <row r="116" ht="14.25">
      <c r="A116" s="13">
        <v>10.199999999999999</v>
      </c>
      <c r="B116" s="13">
        <v>2.4199999999999999</v>
      </c>
      <c r="C116" s="18">
        <v>32243</v>
      </c>
      <c r="G116" s="19">
        <f t="shared" si="301"/>
        <v>14.800000000000001</v>
      </c>
      <c r="H116" s="19">
        <f t="shared" si="302"/>
        <v>9.1999999999999993</v>
      </c>
      <c r="I116" s="5">
        <f t="shared" si="310"/>
        <v>983.34752000000003</v>
      </c>
      <c r="J116" s="25">
        <f t="shared" si="311"/>
        <v>2.1222842595000002</v>
      </c>
      <c r="K116" s="23">
        <f t="shared" si="312"/>
        <v>12.6777157405</v>
      </c>
      <c r="L116" s="5">
        <f t="shared" si="313"/>
        <v>77.565039327914207</v>
      </c>
      <c r="M116" s="24">
        <f t="shared" si="314"/>
        <v>415.68985562799003</v>
      </c>
      <c r="N116" s="16">
        <f t="shared" si="315"/>
        <v>0.143397585101351</v>
      </c>
      <c r="O116" s="17">
        <f t="shared" si="316"/>
        <v>0.15478139463761101</v>
      </c>
    </row>
    <row r="117" ht="14.25">
      <c r="A117" s="13">
        <v>10.300000000000001</v>
      </c>
      <c r="B117" s="13">
        <v>2.4413999999999998</v>
      </c>
      <c r="C117" s="18">
        <v>32358</v>
      </c>
      <c r="G117" s="19">
        <f t="shared" si="301"/>
        <v>14.800000000000001</v>
      </c>
      <c r="H117" s="19">
        <f t="shared" si="302"/>
        <v>9.1999999999999993</v>
      </c>
      <c r="I117" s="5">
        <f t="shared" si="310"/>
        <v>983.34752000000003</v>
      </c>
      <c r="J117" s="25">
        <f t="shared" si="311"/>
        <v>2.1426224070000002</v>
      </c>
      <c r="K117" s="23">
        <f t="shared" si="312"/>
        <v>12.657377593</v>
      </c>
      <c r="L117" s="5">
        <f t="shared" si="313"/>
        <v>77.689672507188803</v>
      </c>
      <c r="M117" s="24">
        <f t="shared" si="314"/>
        <v>416.50323596107103</v>
      </c>
      <c r="N117" s="16">
        <f t="shared" si="315"/>
        <v>0.14477178425675699</v>
      </c>
      <c r="O117" s="17">
        <f t="shared" si="316"/>
        <v>0.15638692666397</v>
      </c>
    </row>
    <row r="118" ht="14.25">
      <c r="A118" s="13">
        <v>10.4</v>
      </c>
      <c r="B118" s="13">
        <v>2.4621</v>
      </c>
      <c r="C118" s="18">
        <v>32459</v>
      </c>
      <c r="G118" s="19">
        <f t="shared" si="301"/>
        <v>14.800000000000001</v>
      </c>
      <c r="H118" s="19">
        <f t="shared" si="302"/>
        <v>9.1999999999999993</v>
      </c>
      <c r="I118" s="5">
        <f t="shared" si="310"/>
        <v>983.34752000000003</v>
      </c>
      <c r="J118" s="25">
        <f t="shared" si="311"/>
        <v>2.1623898234999999</v>
      </c>
      <c r="K118" s="23">
        <f t="shared" si="312"/>
        <v>12.637610176500001</v>
      </c>
      <c r="L118" s="5">
        <f t="shared" si="313"/>
        <v>77.811192643729697</v>
      </c>
      <c r="M118" s="24">
        <f t="shared" si="314"/>
        <v>417.15078380328202</v>
      </c>
      <c r="N118" s="16">
        <f t="shared" si="315"/>
        <v>0.14610742050675701</v>
      </c>
      <c r="O118" s="17">
        <f t="shared" si="316"/>
        <v>0.15794987824189799</v>
      </c>
    </row>
    <row r="119" ht="14.25">
      <c r="A119" s="13">
        <v>10.5</v>
      </c>
      <c r="B119" s="13">
        <v>2.4828000000000001</v>
      </c>
      <c r="C119" s="18">
        <v>32566</v>
      </c>
      <c r="G119" s="19">
        <f t="shared" si="301"/>
        <v>14.800000000000001</v>
      </c>
      <c r="H119" s="19">
        <f t="shared" si="302"/>
        <v>9.1999999999999993</v>
      </c>
      <c r="I119" s="5">
        <f t="shared" si="310"/>
        <v>983.34752000000003</v>
      </c>
      <c r="J119" s="25">
        <f t="shared" si="311"/>
        <v>2.182101839</v>
      </c>
      <c r="K119" s="23">
        <f t="shared" si="312"/>
        <v>12.617898160999999</v>
      </c>
      <c r="L119" s="5">
        <f t="shared" si="313"/>
        <v>77.932751354689003</v>
      </c>
      <c r="M119" s="24">
        <f t="shared" si="314"/>
        <v>417.87309486591897</v>
      </c>
      <c r="N119" s="16">
        <f t="shared" si="315"/>
        <v>0.14743931344594599</v>
      </c>
      <c r="O119" s="17">
        <f t="shared" si="316"/>
        <v>0.159510885784439</v>
      </c>
    </row>
    <row r="120" ht="14.25">
      <c r="A120" s="13">
        <v>10.6</v>
      </c>
      <c r="B120" s="13">
        <v>2.5034000000000001</v>
      </c>
      <c r="C120" s="18">
        <v>32673</v>
      </c>
      <c r="G120" s="19">
        <f t="shared" si="301"/>
        <v>14.800000000000001</v>
      </c>
      <c r="H120" s="19">
        <f t="shared" si="302"/>
        <v>9.1999999999999993</v>
      </c>
      <c r="I120" s="5">
        <f t="shared" si="310"/>
        <v>983.34752000000003</v>
      </c>
      <c r="J120" s="25">
        <f t="shared" si="311"/>
        <v>2.2017138544999999</v>
      </c>
      <c r="K120" s="23">
        <f t="shared" si="312"/>
        <v>12.598286145499999</v>
      </c>
      <c r="L120" s="5">
        <f t="shared" si="313"/>
        <v>78.054070898464502</v>
      </c>
      <c r="M120" s="24">
        <f t="shared" si="314"/>
        <v>418.594438751339</v>
      </c>
      <c r="N120" s="16">
        <f t="shared" si="315"/>
        <v>0.14876444962837801</v>
      </c>
      <c r="O120" s="17">
        <f t="shared" si="316"/>
        <v>0.161066396262636</v>
      </c>
    </row>
    <row r="121" ht="14.25">
      <c r="A121" s="13">
        <v>10.699999999999999</v>
      </c>
      <c r="B121" s="13">
        <v>2.5240999999999998</v>
      </c>
      <c r="C121" s="18">
        <v>32773</v>
      </c>
      <c r="G121" s="19">
        <f t="shared" si="301"/>
        <v>14.800000000000001</v>
      </c>
      <c r="H121" s="19">
        <f t="shared" si="302"/>
        <v>9.1999999999999993</v>
      </c>
      <c r="I121" s="5">
        <f t="shared" si="310"/>
        <v>983.34752000000003</v>
      </c>
      <c r="J121" s="25">
        <f t="shared" si="311"/>
        <v>2.2214905045000002</v>
      </c>
      <c r="K121" s="23">
        <f t="shared" si="312"/>
        <v>12.578509495500001</v>
      </c>
      <c r="L121" s="5">
        <f t="shared" si="313"/>
        <v>78.176791960271302</v>
      </c>
      <c r="M121" s="24">
        <f t="shared" si="314"/>
        <v>419.216485842179</v>
      </c>
      <c r="N121" s="16">
        <f t="shared" si="315"/>
        <v>0.150100709763514</v>
      </c>
      <c r="O121" s="17">
        <f t="shared" si="316"/>
        <v>0.162637418592052</v>
      </c>
    </row>
    <row r="122" ht="14.25">
      <c r="A122" s="13">
        <v>10.800000000000001</v>
      </c>
      <c r="B122" s="13">
        <v>2.5446</v>
      </c>
      <c r="C122" s="18">
        <v>32878</v>
      </c>
      <c r="G122" s="19">
        <f t="shared" si="301"/>
        <v>14.800000000000001</v>
      </c>
      <c r="H122" s="19">
        <f t="shared" si="302"/>
        <v>9.1999999999999993</v>
      </c>
      <c r="I122" s="5">
        <f t="shared" si="310"/>
        <v>983.34752000000003</v>
      </c>
      <c r="J122" s="25">
        <f t="shared" si="311"/>
        <v>2.2410209870000002</v>
      </c>
      <c r="K122" s="23">
        <f t="shared" si="312"/>
        <v>12.558979013</v>
      </c>
      <c r="L122" s="5">
        <f t="shared" si="313"/>
        <v>78.298364778069995</v>
      </c>
      <c r="M122" s="24">
        <f t="shared" si="314"/>
        <v>419.90659821810902</v>
      </c>
      <c r="N122" s="16">
        <f t="shared" si="315"/>
        <v>0.151420336959459</v>
      </c>
      <c r="O122" s="17">
        <f t="shared" si="316"/>
        <v>0.164191311808014</v>
      </c>
    </row>
    <row r="123" ht="14.25">
      <c r="A123" s="13">
        <v>10.9</v>
      </c>
      <c r="B123" s="13">
        <v>2.5855000000000001</v>
      </c>
      <c r="C123" s="18">
        <v>33084</v>
      </c>
      <c r="G123" s="19">
        <f t="shared" si="301"/>
        <v>14.800000000000001</v>
      </c>
      <c r="H123" s="19">
        <f t="shared" si="302"/>
        <v>9.1999999999999993</v>
      </c>
      <c r="I123" s="5">
        <f t="shared" si="310"/>
        <v>983.34752000000003</v>
      </c>
      <c r="J123" s="25">
        <f t="shared" si="311"/>
        <v>2.2800188860000001</v>
      </c>
      <c r="K123" s="23">
        <f t="shared" si="312"/>
        <v>12.519981114</v>
      </c>
      <c r="L123" s="5">
        <f t="shared" si="313"/>
        <v>78.542252663656797</v>
      </c>
      <c r="M123" s="24">
        <f t="shared" si="314"/>
        <v>421.22550446415499</v>
      </c>
      <c r="N123" s="16">
        <f t="shared" si="315"/>
        <v>0.154055330135135</v>
      </c>
      <c r="O123" s="17">
        <f t="shared" si="316"/>
        <v>0.16730132356570801</v>
      </c>
    </row>
    <row r="124" ht="14.25">
      <c r="A124" s="13">
        <v>11</v>
      </c>
      <c r="B124" s="13">
        <v>2.6063000000000001</v>
      </c>
      <c r="C124" s="18">
        <v>33188</v>
      </c>
      <c r="G124" s="19">
        <f t="shared" si="301"/>
        <v>14.800000000000001</v>
      </c>
      <c r="H124" s="19">
        <f t="shared" si="302"/>
        <v>9.1999999999999993</v>
      </c>
      <c r="I124" s="5">
        <f t="shared" si="310"/>
        <v>983.34752000000003</v>
      </c>
      <c r="J124" s="25">
        <f t="shared" si="311"/>
        <v>2.299858602</v>
      </c>
      <c r="K124" s="23">
        <f t="shared" si="312"/>
        <v>12.500141398</v>
      </c>
      <c r="L124" s="5">
        <f t="shared" si="313"/>
        <v>78.666911732481196</v>
      </c>
      <c r="M124" s="24">
        <f t="shared" si="314"/>
        <v>421.88004167318599</v>
      </c>
      <c r="N124" s="16">
        <f t="shared" si="315"/>
        <v>0.15539585148648699</v>
      </c>
      <c r="O124" s="17">
        <f t="shared" si="316"/>
        <v>0.16888722468579201</v>
      </c>
    </row>
    <row r="125" ht="14.25">
      <c r="A125" s="13">
        <v>11.1</v>
      </c>
      <c r="B125" s="13">
        <v>2.6274999999999999</v>
      </c>
      <c r="C125" s="18">
        <v>33295</v>
      </c>
      <c r="G125" s="19">
        <f t="shared" si="301"/>
        <v>14.800000000000001</v>
      </c>
      <c r="H125" s="19">
        <f t="shared" si="302"/>
        <v>9.1999999999999993</v>
      </c>
      <c r="I125" s="5">
        <f t="shared" si="310"/>
        <v>983.34752000000003</v>
      </c>
      <c r="J125" s="25">
        <f t="shared" si="311"/>
        <v>2.3200706174999999</v>
      </c>
      <c r="K125" s="23">
        <f t="shared" si="312"/>
        <v>12.4799293825</v>
      </c>
      <c r="L125" s="5">
        <f t="shared" si="313"/>
        <v>78.794317648856307</v>
      </c>
      <c r="M125" s="24">
        <f t="shared" si="314"/>
        <v>422.55585165897202</v>
      </c>
      <c r="N125" s="16">
        <f t="shared" si="315"/>
        <v>0.15676152820945899</v>
      </c>
      <c r="O125" s="17">
        <f t="shared" si="316"/>
        <v>0.17050547629832299</v>
      </c>
    </row>
    <row r="126" ht="14.25">
      <c r="A126" s="13">
        <v>11.199999999999999</v>
      </c>
      <c r="B126" s="13">
        <v>2.6482000000000001</v>
      </c>
      <c r="C126" s="18">
        <v>33398</v>
      </c>
      <c r="G126" s="19">
        <f t="shared" si="301"/>
        <v>14.800000000000001</v>
      </c>
      <c r="H126" s="19">
        <f t="shared" si="302"/>
        <v>9.1999999999999993</v>
      </c>
      <c r="I126" s="5">
        <f t="shared" si="310"/>
        <v>983.34752000000003</v>
      </c>
      <c r="J126" s="25">
        <f t="shared" si="311"/>
        <v>2.3398195670000002</v>
      </c>
      <c r="K126" s="23">
        <f t="shared" si="312"/>
        <v>12.460180433</v>
      </c>
      <c r="L126" s="5">
        <f t="shared" si="313"/>
        <v>78.9192038821257</v>
      </c>
      <c r="M126" s="24">
        <f t="shared" si="314"/>
        <v>423.19230753877702</v>
      </c>
      <c r="N126" s="16">
        <f t="shared" si="315"/>
        <v>0.15809591668918899</v>
      </c>
      <c r="O126" s="17">
        <f t="shared" si="316"/>
        <v>0.17208918653647701</v>
      </c>
    </row>
    <row r="127" ht="14.25">
      <c r="A127" s="13">
        <v>11.300000000000001</v>
      </c>
      <c r="B127" s="13">
        <v>2.669</v>
      </c>
      <c r="C127" s="18">
        <v>33503</v>
      </c>
      <c r="G127" s="19">
        <f t="shared" si="301"/>
        <v>14.800000000000001</v>
      </c>
      <c r="H127" s="19">
        <f t="shared" si="302"/>
        <v>9.1999999999999993</v>
      </c>
      <c r="I127" s="5">
        <f t="shared" si="310"/>
        <v>983.34752000000003</v>
      </c>
      <c r="J127" s="25">
        <f t="shared" si="311"/>
        <v>2.3596500494999999</v>
      </c>
      <c r="K127" s="23">
        <f t="shared" si="312"/>
        <v>12.4403499505</v>
      </c>
      <c r="L127" s="5">
        <f t="shared" si="313"/>
        <v>79.045004675328897</v>
      </c>
      <c r="M127" s="24">
        <f t="shared" si="314"/>
        <v>423.84715058985603</v>
      </c>
      <c r="N127" s="16">
        <f t="shared" si="315"/>
        <v>0.159435814155405</v>
      </c>
      <c r="O127" s="17">
        <f t="shared" si="316"/>
        <v>0.17368196278557499</v>
      </c>
    </row>
    <row r="128" ht="14.25">
      <c r="A128" s="13">
        <v>11.4</v>
      </c>
      <c r="B128" s="13">
        <v>2.6898</v>
      </c>
      <c r="C128" s="18">
        <v>33601</v>
      </c>
      <c r="G128" s="19">
        <f t="shared" si="301"/>
        <v>14.800000000000001</v>
      </c>
      <c r="H128" s="19">
        <f t="shared" si="302"/>
        <v>9.1999999999999993</v>
      </c>
      <c r="I128" s="5">
        <f t="shared" si="310"/>
        <v>983.34752000000003</v>
      </c>
      <c r="J128" s="25">
        <f t="shared" si="311"/>
        <v>2.3795451664999998</v>
      </c>
      <c r="K128" s="23">
        <f t="shared" si="312"/>
        <v>12.420454833499999</v>
      </c>
      <c r="L128" s="5">
        <f t="shared" si="313"/>
        <v>79.171619170318195</v>
      </c>
      <c r="M128" s="24">
        <f t="shared" si="314"/>
        <v>424.40713417412599</v>
      </c>
      <c r="N128" s="16">
        <f t="shared" si="315"/>
        <v>0.16078007881756801</v>
      </c>
      <c r="O128" s="17">
        <f t="shared" si="316"/>
        <v>0.17528248388052101</v>
      </c>
    </row>
    <row r="129" ht="14.25">
      <c r="A129" s="13">
        <v>11.5</v>
      </c>
      <c r="B129" s="13">
        <v>2.7105999999999999</v>
      </c>
      <c r="C129" s="18">
        <v>33707</v>
      </c>
      <c r="G129" s="19">
        <f t="shared" si="301"/>
        <v>14.800000000000001</v>
      </c>
      <c r="H129" s="19">
        <f t="shared" si="302"/>
        <v>9.1999999999999993</v>
      </c>
      <c r="I129" s="5">
        <f t="shared" si="310"/>
        <v>983.34752000000003</v>
      </c>
      <c r="J129" s="25">
        <f t="shared" si="311"/>
        <v>2.3993664154999998</v>
      </c>
      <c r="K129" s="23">
        <f t="shared" si="312"/>
        <v>12.4006335845</v>
      </c>
      <c r="L129" s="5">
        <f t="shared" si="313"/>
        <v>79.298167573398899</v>
      </c>
      <c r="M129" s="24">
        <f t="shared" si="314"/>
        <v>425.06656876781602</v>
      </c>
      <c r="N129" s="16">
        <f t="shared" si="315"/>
        <v>0.162119352398649</v>
      </c>
      <c r="O129" s="17">
        <f t="shared" si="316"/>
        <v>0.17687961394021601</v>
      </c>
    </row>
    <row r="130" ht="14.25">
      <c r="A130" s="13">
        <v>11.6</v>
      </c>
      <c r="B130" s="13">
        <v>2.7313000000000001</v>
      </c>
      <c r="C130" s="18">
        <v>33815</v>
      </c>
      <c r="G130" s="19">
        <f t="shared" si="301"/>
        <v>14.800000000000001</v>
      </c>
      <c r="H130" s="19">
        <f t="shared" si="302"/>
        <v>9.1999999999999993</v>
      </c>
      <c r="I130" s="5">
        <f t="shared" si="310"/>
        <v>983.34752000000003</v>
      </c>
      <c r="J130" s="25">
        <f t="shared" si="311"/>
        <v>2.4190691974999998</v>
      </c>
      <c r="K130" s="23">
        <f t="shared" si="312"/>
        <v>12.3809308025</v>
      </c>
      <c r="L130" s="5">
        <f t="shared" si="313"/>
        <v>79.424361195964295</v>
      </c>
      <c r="M130" s="24">
        <f t="shared" si="314"/>
        <v>425.750984846677</v>
      </c>
      <c r="N130" s="16">
        <f t="shared" si="315"/>
        <v>0.163450621452703</v>
      </c>
      <c r="O130" s="17">
        <f t="shared" si="316"/>
        <v>0.17846973035448399</v>
      </c>
    </row>
    <row r="131" ht="14.25">
      <c r="A131" s="13">
        <v>11.699999999999999</v>
      </c>
      <c r="B131" s="13">
        <v>2.7519999999999998</v>
      </c>
      <c r="C131" s="18">
        <v>33917</v>
      </c>
      <c r="G131" s="19">
        <f t="shared" si="301"/>
        <v>14.800000000000001</v>
      </c>
      <c r="H131" s="19">
        <f t="shared" si="302"/>
        <v>9.1999999999999993</v>
      </c>
      <c r="I131" s="5">
        <f t="shared" si="310"/>
        <v>983.34752000000003</v>
      </c>
      <c r="J131" s="25">
        <f t="shared" si="311"/>
        <v>2.4388273804999998</v>
      </c>
      <c r="K131" s="23">
        <f t="shared" si="312"/>
        <v>12.3611726195</v>
      </c>
      <c r="L131" s="5">
        <f t="shared" si="313"/>
        <v>79.5513136390272</v>
      </c>
      <c r="M131" s="24">
        <f t="shared" si="314"/>
        <v>426.353738844617</v>
      </c>
      <c r="N131" s="16">
        <f t="shared" si="315"/>
        <v>0.164785633817568</v>
      </c>
      <c r="O131" s="17">
        <f t="shared" si="316"/>
        <v>0.18006686111276901</v>
      </c>
    </row>
    <row r="132" ht="14.25">
      <c r="A132" s="13">
        <v>11.800000000000001</v>
      </c>
      <c r="B132" s="13">
        <v>2.7728000000000002</v>
      </c>
      <c r="C132" s="18">
        <v>34015</v>
      </c>
      <c r="G132" s="19">
        <f t="shared" si="301"/>
        <v>14.800000000000001</v>
      </c>
      <c r="H132" s="19">
        <f t="shared" si="302"/>
        <v>9.1999999999999993</v>
      </c>
      <c r="I132" s="5">
        <f t="shared" si="310"/>
        <v>983.34752000000003</v>
      </c>
      <c r="J132" s="25">
        <f t="shared" si="311"/>
        <v>2.4587224975000002</v>
      </c>
      <c r="K132" s="23">
        <f t="shared" si="312"/>
        <v>12.341277502500001</v>
      </c>
      <c r="L132" s="5">
        <f t="shared" si="313"/>
        <v>79.679556658603701</v>
      </c>
      <c r="M132" s="24">
        <f t="shared" si="314"/>
        <v>426.89745558878099</v>
      </c>
      <c r="N132" s="16">
        <f t="shared" si="315"/>
        <v>0.16612989847973</v>
      </c>
      <c r="O132" s="17">
        <f t="shared" si="316"/>
        <v>0.18167764232705499</v>
      </c>
    </row>
    <row r="133" ht="14.25">
      <c r="A133" s="13">
        <v>11.9</v>
      </c>
      <c r="B133" s="13">
        <v>2.7940999999999998</v>
      </c>
      <c r="C133" s="18">
        <v>34123</v>
      </c>
      <c r="G133" s="19">
        <f t="shared" si="301"/>
        <v>14.800000000000001</v>
      </c>
      <c r="H133" s="19">
        <f t="shared" si="302"/>
        <v>9.1999999999999993</v>
      </c>
      <c r="I133" s="5">
        <f t="shared" si="310"/>
        <v>983.34752000000003</v>
      </c>
      <c r="J133" s="25">
        <f t="shared" si="311"/>
        <v>2.4790252795000001</v>
      </c>
      <c r="K133" s="23">
        <f t="shared" si="312"/>
        <v>12.320974720500001</v>
      </c>
      <c r="L133" s="5">
        <f t="shared" si="313"/>
        <v>79.8108544418874</v>
      </c>
      <c r="M133" s="24">
        <f t="shared" si="314"/>
        <v>427.54836091682199</v>
      </c>
      <c r="N133" s="16">
        <f t="shared" si="315"/>
        <v>0.16750170807432399</v>
      </c>
      <c r="O133" s="17">
        <f t="shared" si="316"/>
        <v>0.18332410887057299</v>
      </c>
    </row>
    <row r="134" ht="14.25">
      <c r="A134" s="13">
        <v>12</v>
      </c>
      <c r="B134" s="13">
        <v>2.8147000000000002</v>
      </c>
      <c r="C134" s="18">
        <v>34218</v>
      </c>
      <c r="G134" s="19">
        <f t="shared" si="301"/>
        <v>14.800000000000001</v>
      </c>
      <c r="H134" s="19">
        <f t="shared" si="302"/>
        <v>9.1999999999999993</v>
      </c>
      <c r="I134" s="5">
        <f t="shared" si="310"/>
        <v>983.34752000000003</v>
      </c>
      <c r="J134" s="25">
        <f t="shared" si="311"/>
        <v>2.498748097</v>
      </c>
      <c r="K134" s="23">
        <f t="shared" si="312"/>
        <v>12.301251903000001</v>
      </c>
      <c r="L134" s="5">
        <f t="shared" si="313"/>
        <v>79.938816614281606</v>
      </c>
      <c r="M134" s="24">
        <f t="shared" si="314"/>
        <v>428.05237116665899</v>
      </c>
      <c r="N134" s="16">
        <f t="shared" si="315"/>
        <v>0.16883433087837799</v>
      </c>
      <c r="O134" s="17">
        <f t="shared" si="316"/>
        <v>0.18492614283929701</v>
      </c>
    </row>
    <row r="135" ht="14.25">
      <c r="A135" s="13">
        <v>12.1</v>
      </c>
      <c r="B135" s="13">
        <v>2.8353999999999999</v>
      </c>
      <c r="C135" s="18">
        <v>34320</v>
      </c>
      <c r="G135" s="19">
        <f t="shared" si="301"/>
        <v>14.800000000000001</v>
      </c>
      <c r="H135" s="19">
        <f t="shared" si="302"/>
        <v>9.1999999999999993</v>
      </c>
      <c r="I135" s="5">
        <f t="shared" si="310"/>
        <v>983.34752000000003</v>
      </c>
      <c r="J135" s="25">
        <f t="shared" si="311"/>
        <v>2.51850628</v>
      </c>
      <c r="K135" s="23">
        <f t="shared" si="312"/>
        <v>12.28149372</v>
      </c>
      <c r="L135" s="5">
        <f t="shared" si="313"/>
        <v>80.067420333298003</v>
      </c>
      <c r="M135" s="24">
        <f t="shared" si="314"/>
        <v>428.63876289676301</v>
      </c>
      <c r="N135" s="16">
        <f t="shared" si="315"/>
        <v>0.17016934324324301</v>
      </c>
      <c r="O135" s="17">
        <f t="shared" si="316"/>
        <v>0.18653362701194601</v>
      </c>
    </row>
    <row r="136" ht="14.25">
      <c r="A136" s="13">
        <v>12.199999999999999</v>
      </c>
      <c r="B136" s="13">
        <v>2.8561000000000001</v>
      </c>
      <c r="C136" s="18">
        <v>34423</v>
      </c>
      <c r="G136" s="19">
        <f t="shared" si="301"/>
        <v>14.800000000000001</v>
      </c>
      <c r="H136" s="19">
        <f t="shared" si="302"/>
        <v>9.1999999999999993</v>
      </c>
      <c r="I136" s="5">
        <f t="shared" si="310"/>
        <v>983.34752000000003</v>
      </c>
      <c r="J136" s="25">
        <f t="shared" si="311"/>
        <v>2.5382552294999998</v>
      </c>
      <c r="K136" s="23">
        <f t="shared" si="312"/>
        <v>12.2617447705</v>
      </c>
      <c r="L136" s="5">
        <f t="shared" si="313"/>
        <v>80.196378117883597</v>
      </c>
      <c r="M136" s="24">
        <f t="shared" si="314"/>
        <v>429.23384830921401</v>
      </c>
      <c r="N136" s="16">
        <f t="shared" si="315"/>
        <v>0.17150373172297301</v>
      </c>
      <c r="O136" s="17">
        <f t="shared" si="316"/>
        <v>0.188142946317544</v>
      </c>
    </row>
    <row r="137" ht="14.25">
      <c r="A137" s="13">
        <v>12.300000000000001</v>
      </c>
      <c r="B137" s="13">
        <v>2.8767999999999998</v>
      </c>
      <c r="C137" s="18">
        <v>34524</v>
      </c>
      <c r="G137" s="19">
        <f t="shared" si="301"/>
        <v>14.800000000000001</v>
      </c>
      <c r="H137" s="19">
        <f t="shared" si="302"/>
        <v>9.1999999999999993</v>
      </c>
      <c r="I137" s="5">
        <f t="shared" si="310"/>
        <v>983.34752000000003</v>
      </c>
      <c r="J137" s="25">
        <f t="shared" si="311"/>
        <v>2.558022646</v>
      </c>
      <c r="K137" s="23">
        <f t="shared" si="312"/>
        <v>12.241977353999999</v>
      </c>
      <c r="L137" s="5">
        <f t="shared" si="313"/>
        <v>80.325873146522099</v>
      </c>
      <c r="M137" s="24">
        <f t="shared" si="314"/>
        <v>429.79924957709397</v>
      </c>
      <c r="N137" s="16">
        <f t="shared" si="315"/>
        <v>0.172839367972973</v>
      </c>
      <c r="O137" s="17">
        <f t="shared" si="316"/>
        <v>0.18975636820403599</v>
      </c>
    </row>
    <row r="138" ht="14.25">
      <c r="A138" s="13">
        <v>12.4</v>
      </c>
      <c r="B138" s="13">
        <v>2.8975</v>
      </c>
      <c r="C138" s="18">
        <v>34621</v>
      </c>
      <c r="G138" s="19">
        <f t="shared" si="301"/>
        <v>14.800000000000001</v>
      </c>
      <c r="H138" s="19">
        <f t="shared" si="302"/>
        <v>9.1999999999999993</v>
      </c>
      <c r="I138" s="5">
        <f t="shared" si="310"/>
        <v>983.34752000000003</v>
      </c>
      <c r="J138" s="25">
        <f t="shared" si="311"/>
        <v>2.5778269964999998</v>
      </c>
      <c r="K138" s="23">
        <f t="shared" si="312"/>
        <v>12.2221730035</v>
      </c>
      <c r="L138" s="5">
        <f t="shared" si="313"/>
        <v>80.456030177154602</v>
      </c>
      <c r="M138" s="24">
        <f t="shared" si="314"/>
        <v>430.30957311426698</v>
      </c>
      <c r="N138" s="16">
        <f t="shared" si="315"/>
        <v>0.17417749976351399</v>
      </c>
      <c r="O138" s="17">
        <f t="shared" si="316"/>
        <v>0.19137541930834501</v>
      </c>
    </row>
    <row r="139" ht="14.25">
      <c r="A139" s="13">
        <v>12.5</v>
      </c>
      <c r="B139" s="13">
        <v>2.9182999999999999</v>
      </c>
      <c r="C139" s="18">
        <v>34724</v>
      </c>
      <c r="G139" s="19">
        <f t="shared" si="301"/>
        <v>14.800000000000001</v>
      </c>
      <c r="H139" s="19">
        <f t="shared" si="302"/>
        <v>9.1999999999999993</v>
      </c>
      <c r="I139" s="5">
        <f t="shared" si="310"/>
        <v>983.34752000000003</v>
      </c>
      <c r="J139" s="25">
        <f t="shared" si="311"/>
        <v>2.5976759459999998</v>
      </c>
      <c r="K139" s="23">
        <f t="shared" si="312"/>
        <v>12.202324054</v>
      </c>
      <c r="L139" s="5">
        <f t="shared" si="313"/>
        <v>80.5869042363001</v>
      </c>
      <c r="M139" s="24">
        <f t="shared" si="314"/>
        <v>430.88886871967298</v>
      </c>
      <c r="N139" s="16">
        <f t="shared" si="315"/>
        <v>0.175518645</v>
      </c>
      <c r="O139" s="17">
        <f t="shared" si="316"/>
        <v>0.19300075094345301</v>
      </c>
    </row>
    <row r="140" ht="14.25">
      <c r="A140" s="13">
        <v>12.6</v>
      </c>
      <c r="B140" s="13">
        <v>2.9392</v>
      </c>
      <c r="C140" s="18">
        <v>34828</v>
      </c>
      <c r="G140" s="19">
        <f t="shared" si="301"/>
        <v>14.800000000000001</v>
      </c>
      <c r="H140" s="19">
        <f t="shared" si="302"/>
        <v>9.1999999999999993</v>
      </c>
      <c r="I140" s="5">
        <f t="shared" si="310"/>
        <v>983.34752000000003</v>
      </c>
      <c r="J140" s="25">
        <f t="shared" si="311"/>
        <v>2.617615662</v>
      </c>
      <c r="K140" s="23">
        <f t="shared" si="312"/>
        <v>12.182384338</v>
      </c>
      <c r="L140" s="5">
        <f t="shared" si="313"/>
        <v>80.718806164461995</v>
      </c>
      <c r="M140" s="24">
        <f t="shared" si="314"/>
        <v>431.47318022815</v>
      </c>
      <c r="N140" s="16">
        <f t="shared" si="315"/>
        <v>0.176865923108108</v>
      </c>
      <c r="O140" s="17">
        <f t="shared" si="316"/>
        <v>0.19463617919001899</v>
      </c>
    </row>
    <row r="141" ht="14.25">
      <c r="A141" s="13">
        <v>12.699999999999999</v>
      </c>
      <c r="B141" s="13">
        <v>2.9603999999999999</v>
      </c>
      <c r="C141" s="18">
        <v>34929</v>
      </c>
      <c r="G141" s="19">
        <f t="shared" si="301"/>
        <v>14.800000000000001</v>
      </c>
      <c r="H141" s="19">
        <f t="shared" si="302"/>
        <v>9.1999999999999993</v>
      </c>
      <c r="I141" s="5">
        <f t="shared" si="310"/>
        <v>983.34752000000003</v>
      </c>
      <c r="J141" s="25">
        <f t="shared" si="311"/>
        <v>2.6378830784999998</v>
      </c>
      <c r="K141" s="23">
        <f t="shared" si="312"/>
        <v>12.162116921499999</v>
      </c>
      <c r="L141" s="5">
        <f t="shared" si="313"/>
        <v>80.8533190682992</v>
      </c>
      <c r="M141" s="24">
        <f t="shared" si="314"/>
        <v>432.004528725586</v>
      </c>
      <c r="N141" s="16">
        <f t="shared" si="315"/>
        <v>0.17823534314189199</v>
      </c>
      <c r="O141" s="17">
        <f t="shared" si="316"/>
        <v>0.196301230444624</v>
      </c>
    </row>
    <row r="142" ht="14.25">
      <c r="A142" s="13">
        <v>12.800000000000001</v>
      </c>
      <c r="B142" s="13">
        <v>2.9811000000000001</v>
      </c>
      <c r="C142" s="18">
        <v>35032</v>
      </c>
      <c r="G142" s="19">
        <f t="shared" ref="G142:G205" si="317">$G$11</f>
        <v>14.800000000000001</v>
      </c>
      <c r="H142" s="19">
        <f t="shared" ref="H142:H205" si="318">$H$11</f>
        <v>9.1999999999999993</v>
      </c>
      <c r="I142" s="5">
        <f t="shared" si="310"/>
        <v>983.34752000000003</v>
      </c>
      <c r="J142" s="25">
        <f t="shared" si="311"/>
        <v>2.6576320280000001</v>
      </c>
      <c r="K142" s="23">
        <f t="shared" si="312"/>
        <v>12.142367972000001</v>
      </c>
      <c r="L142" s="5">
        <f t="shared" si="313"/>
        <v>80.984822916549305</v>
      </c>
      <c r="M142" s="24">
        <f t="shared" si="314"/>
        <v>432.57487932150798</v>
      </c>
      <c r="N142" s="16">
        <f t="shared" si="315"/>
        <v>0.17956973162162199</v>
      </c>
      <c r="O142" s="17">
        <f t="shared" si="316"/>
        <v>0.19792635880533899</v>
      </c>
    </row>
    <row r="143" ht="14.25">
      <c r="A143" s="13">
        <v>12.9</v>
      </c>
      <c r="B143" s="13">
        <v>3.0017999999999998</v>
      </c>
      <c r="C143" s="18">
        <v>35132</v>
      </c>
      <c r="G143" s="19">
        <f t="shared" si="317"/>
        <v>14.800000000000001</v>
      </c>
      <c r="H143" s="19">
        <f t="shared" si="318"/>
        <v>9.1999999999999993</v>
      </c>
      <c r="I143" s="5">
        <f t="shared" si="310"/>
        <v>983.34752000000003</v>
      </c>
      <c r="J143" s="25">
        <f t="shared" si="311"/>
        <v>2.6774086779999999</v>
      </c>
      <c r="K143" s="23">
        <f t="shared" si="312"/>
        <v>12.122591322</v>
      </c>
      <c r="L143" s="5">
        <f t="shared" si="313"/>
        <v>81.116940584759902</v>
      </c>
      <c r="M143" s="24">
        <f t="shared" si="314"/>
        <v>433.10311935754299</v>
      </c>
      <c r="N143" s="16">
        <f t="shared" si="315"/>
        <v>0.18090599175675701</v>
      </c>
      <c r="O143" s="17">
        <f t="shared" si="316"/>
        <v>0.19955641753648301</v>
      </c>
    </row>
    <row r="144" ht="14.25">
      <c r="A144" s="13">
        <v>13</v>
      </c>
      <c r="B144" s="13">
        <v>3.0225</v>
      </c>
      <c r="C144" s="18">
        <v>35230</v>
      </c>
      <c r="G144" s="19">
        <f t="shared" si="317"/>
        <v>14.800000000000001</v>
      </c>
      <c r="H144" s="19">
        <f t="shared" si="318"/>
        <v>9.1999999999999993</v>
      </c>
      <c r="I144" s="5">
        <f t="shared" si="310"/>
        <v>983.34752000000003</v>
      </c>
      <c r="J144" s="25">
        <f t="shared" si="311"/>
        <v>2.6972037950000001</v>
      </c>
      <c r="K144" s="23">
        <f t="shared" si="312"/>
        <v>12.102796205000001</v>
      </c>
      <c r="L144" s="5">
        <f t="shared" si="313"/>
        <v>81.249614001907403</v>
      </c>
      <c r="M144" s="24">
        <f t="shared" si="314"/>
        <v>433.60205993314599</v>
      </c>
      <c r="N144" s="16">
        <f t="shared" si="315"/>
        <v>0.182243499662162</v>
      </c>
      <c r="O144" s="17">
        <f t="shared" si="316"/>
        <v>0.201190663542546</v>
      </c>
    </row>
    <row r="145" ht="14.25">
      <c r="A145" s="13">
        <v>13.1</v>
      </c>
      <c r="B145" s="13">
        <v>3.0430999999999999</v>
      </c>
      <c r="C145" s="18">
        <v>35331</v>
      </c>
      <c r="G145" s="19">
        <f t="shared" si="317"/>
        <v>14.800000000000001</v>
      </c>
      <c r="H145" s="19">
        <f t="shared" si="318"/>
        <v>9.1999999999999993</v>
      </c>
      <c r="I145" s="5">
        <f t="shared" si="310"/>
        <v>983.34752000000003</v>
      </c>
      <c r="J145" s="25">
        <f t="shared" si="311"/>
        <v>2.7168712115</v>
      </c>
      <c r="K145" s="23">
        <f t="shared" si="312"/>
        <v>12.0831287885</v>
      </c>
      <c r="L145" s="5">
        <f t="shared" si="313"/>
        <v>81.381862033605998</v>
      </c>
      <c r="M145" s="24">
        <f t="shared" si="314"/>
        <v>434.13850601514099</v>
      </c>
      <c r="N145" s="16">
        <f t="shared" si="315"/>
        <v>0.183572379155405</v>
      </c>
      <c r="O145" s="17">
        <f t="shared" si="316"/>
        <v>0.20281701612904901</v>
      </c>
    </row>
    <row r="146" ht="14.25">
      <c r="A146" s="13">
        <v>13.199999999999999</v>
      </c>
      <c r="B146" s="13">
        <v>3.0636999999999999</v>
      </c>
      <c r="C146" s="18">
        <v>35430</v>
      </c>
      <c r="G146" s="19">
        <f t="shared" si="317"/>
        <v>14.800000000000001</v>
      </c>
      <c r="H146" s="19">
        <f t="shared" si="318"/>
        <v>9.1999999999999993</v>
      </c>
      <c r="I146" s="5">
        <f t="shared" si="310"/>
        <v>983.34752000000003</v>
      </c>
      <c r="J146" s="25">
        <f t="shared" si="311"/>
        <v>2.7365570950000002</v>
      </c>
      <c r="K146" s="23">
        <f t="shared" si="312"/>
        <v>12.063442905</v>
      </c>
      <c r="L146" s="5">
        <f t="shared" si="313"/>
        <v>81.514666065392205</v>
      </c>
      <c r="M146" s="24">
        <f t="shared" si="314"/>
        <v>434.645711135927</v>
      </c>
      <c r="N146" s="16">
        <f t="shared" si="315"/>
        <v>0.184902506418919</v>
      </c>
      <c r="O146" s="17">
        <f t="shared" si="316"/>
        <v>0.204447548869791</v>
      </c>
    </row>
    <row r="147" ht="14.25">
      <c r="A147" s="13">
        <v>13.300000000000001</v>
      </c>
      <c r="B147" s="13">
        <v>3.0842999999999998</v>
      </c>
      <c r="C147" s="18">
        <v>35527</v>
      </c>
      <c r="G147" s="19">
        <f t="shared" si="317"/>
        <v>14.800000000000001</v>
      </c>
      <c r="H147" s="19">
        <f t="shared" si="318"/>
        <v>9.1999999999999993</v>
      </c>
      <c r="I147" s="5">
        <f t="shared" si="310"/>
        <v>983.34752000000003</v>
      </c>
      <c r="J147" s="25">
        <f t="shared" si="311"/>
        <v>2.7562614454999999</v>
      </c>
      <c r="K147" s="23">
        <f t="shared" si="312"/>
        <v>12.043738554500001</v>
      </c>
      <c r="L147" s="5">
        <f t="shared" si="313"/>
        <v>81.648029434563199</v>
      </c>
      <c r="M147" s="24">
        <f t="shared" si="314"/>
        <v>435.12378983344701</v>
      </c>
      <c r="N147" s="16">
        <f t="shared" si="315"/>
        <v>0.186233881452703</v>
      </c>
      <c r="O147" s="17">
        <f t="shared" si="316"/>
        <v>0.206082277916914</v>
      </c>
    </row>
    <row r="148" ht="14.25">
      <c r="A148" s="13">
        <v>13.4</v>
      </c>
      <c r="B148" s="13">
        <v>3.105</v>
      </c>
      <c r="C148" s="18">
        <v>35630</v>
      </c>
      <c r="G148" s="19">
        <f t="shared" si="317"/>
        <v>14.800000000000001</v>
      </c>
      <c r="H148" s="19">
        <f t="shared" si="318"/>
        <v>9.1999999999999993</v>
      </c>
      <c r="I148" s="5">
        <f t="shared" si="310"/>
        <v>983.34752000000003</v>
      </c>
      <c r="J148" s="25">
        <f t="shared" si="311"/>
        <v>2.7760103950000001</v>
      </c>
      <c r="K148" s="23">
        <f t="shared" si="312"/>
        <v>12.023989605000001</v>
      </c>
      <c r="L148" s="5">
        <f t="shared" si="313"/>
        <v>81.782133243951705</v>
      </c>
      <c r="M148" s="24">
        <f t="shared" si="314"/>
        <v>435.66973111006598</v>
      </c>
      <c r="N148" s="16">
        <f t="shared" si="315"/>
        <v>0.187568269932432</v>
      </c>
      <c r="O148" s="17">
        <f t="shared" si="316"/>
        <v>0.20772339284072799</v>
      </c>
    </row>
    <row r="149" ht="14.25">
      <c r="A149" s="13">
        <v>13.5</v>
      </c>
      <c r="B149" s="13">
        <v>3.1263000000000001</v>
      </c>
      <c r="C149" s="18">
        <v>35731</v>
      </c>
      <c r="G149" s="19">
        <f t="shared" si="317"/>
        <v>14.800000000000001</v>
      </c>
      <c r="H149" s="19">
        <f t="shared" si="318"/>
        <v>9.1999999999999993</v>
      </c>
      <c r="I149" s="5">
        <f t="shared" si="310"/>
        <v>983.34752000000003</v>
      </c>
      <c r="J149" s="25">
        <f t="shared" si="311"/>
        <v>2.7963778115000002</v>
      </c>
      <c r="K149" s="23">
        <f t="shared" si="312"/>
        <v>12.0036221885</v>
      </c>
      <c r="L149" s="5">
        <f t="shared" si="313"/>
        <v>81.920898921834606</v>
      </c>
      <c r="M149" s="24">
        <f t="shared" si="314"/>
        <v>436.16464748626601</v>
      </c>
      <c r="N149" s="16">
        <f t="shared" si="315"/>
        <v>0.188944446722973</v>
      </c>
      <c r="O149" s="17">
        <f t="shared" si="316"/>
        <v>0.209418727487659</v>
      </c>
    </row>
    <row r="150" ht="14.25">
      <c r="A150" s="13">
        <v>13.6</v>
      </c>
      <c r="B150" s="13">
        <v>3.1469999999999998</v>
      </c>
      <c r="C150" s="18">
        <v>35834</v>
      </c>
      <c r="G150" s="19">
        <f t="shared" si="317"/>
        <v>14.800000000000001</v>
      </c>
      <c r="H150" s="19">
        <f t="shared" si="318"/>
        <v>9.1999999999999993</v>
      </c>
      <c r="I150" s="5">
        <f t="shared" si="310"/>
        <v>983.34752000000003</v>
      </c>
      <c r="J150" s="25">
        <f t="shared" si="311"/>
        <v>2.816126761</v>
      </c>
      <c r="K150" s="23">
        <f t="shared" si="312"/>
        <v>11.983873238999999</v>
      </c>
      <c r="L150" s="5">
        <f t="shared" si="313"/>
        <v>82.055901325776702</v>
      </c>
      <c r="M150" s="24">
        <f t="shared" si="314"/>
        <v>436.70228979305898</v>
      </c>
      <c r="N150" s="16">
        <f t="shared" si="315"/>
        <v>0.190278835202703</v>
      </c>
      <c r="O150" s="17">
        <f t="shared" si="316"/>
        <v>0.21106533157117499</v>
      </c>
    </row>
    <row r="151" ht="14.25">
      <c r="A151" s="13">
        <v>13.699999999999999</v>
      </c>
      <c r="B151" s="13">
        <v>3.1678999999999999</v>
      </c>
      <c r="C151" s="18">
        <v>35936</v>
      </c>
      <c r="G151" s="19">
        <f t="shared" si="317"/>
        <v>14.800000000000001</v>
      </c>
      <c r="H151" s="19">
        <f t="shared" si="318"/>
        <v>9.1999999999999993</v>
      </c>
      <c r="I151" s="5">
        <f t="shared" si="310"/>
        <v>983.34752000000003</v>
      </c>
      <c r="J151" s="25">
        <f t="shared" si="311"/>
        <v>2.836084944</v>
      </c>
      <c r="K151" s="23">
        <f t="shared" si="312"/>
        <v>11.963915055999999</v>
      </c>
      <c r="L151" s="5">
        <f t="shared" si="313"/>
        <v>82.192786842534701</v>
      </c>
      <c r="M151" s="24">
        <f t="shared" si="314"/>
        <v>437.21598184578301</v>
      </c>
      <c r="N151" s="16">
        <f t="shared" si="315"/>
        <v>0.191627361081081</v>
      </c>
      <c r="O151" s="17">
        <f t="shared" si="316"/>
        <v>0.21273213999413901</v>
      </c>
    </row>
    <row r="152" ht="14.25">
      <c r="A152" s="13">
        <v>13.800000000000001</v>
      </c>
      <c r="B152" s="13">
        <v>3.1886000000000001</v>
      </c>
      <c r="C152" s="18">
        <v>36040</v>
      </c>
      <c r="G152" s="19">
        <f t="shared" si="317"/>
        <v>14.800000000000001</v>
      </c>
      <c r="H152" s="19">
        <f t="shared" si="318"/>
        <v>9.1999999999999993</v>
      </c>
      <c r="I152" s="5">
        <f t="shared" si="310"/>
        <v>983.34752000000003</v>
      </c>
      <c r="J152" s="25">
        <f t="shared" si="311"/>
        <v>2.8558246600000001</v>
      </c>
      <c r="K152" s="23">
        <f t="shared" si="312"/>
        <v>11.944175339999999</v>
      </c>
      <c r="L152" s="5">
        <f t="shared" si="313"/>
        <v>82.328623953372102</v>
      </c>
      <c r="M152" s="24">
        <f t="shared" si="314"/>
        <v>437.7578328093</v>
      </c>
      <c r="N152" s="16">
        <f t="shared" si="315"/>
        <v>0.192961125675676</v>
      </c>
      <c r="O152" s="17">
        <f t="shared" si="316"/>
        <v>0.21438344046678701</v>
      </c>
    </row>
    <row r="153" ht="14.25">
      <c r="A153" s="13">
        <v>13.9</v>
      </c>
      <c r="B153" s="13">
        <v>3.2092999999999998</v>
      </c>
      <c r="C153" s="18">
        <v>36137</v>
      </c>
      <c r="G153" s="19">
        <f t="shared" si="317"/>
        <v>14.800000000000001</v>
      </c>
      <c r="H153" s="19">
        <f t="shared" si="318"/>
        <v>9.1999999999999993</v>
      </c>
      <c r="I153" s="5">
        <f t="shared" si="310"/>
        <v>983.34752000000003</v>
      </c>
      <c r="J153" s="25">
        <f t="shared" si="311"/>
        <v>2.8756290105</v>
      </c>
      <c r="K153" s="23">
        <f t="shared" si="312"/>
        <v>11.9243709895</v>
      </c>
      <c r="L153" s="5">
        <f t="shared" si="313"/>
        <v>82.465357784145297</v>
      </c>
      <c r="M153" s="24">
        <f t="shared" si="314"/>
        <v>438.208248542246</v>
      </c>
      <c r="N153" s="16">
        <f t="shared" si="315"/>
        <v>0.19429925746621601</v>
      </c>
      <c r="O153" s="17">
        <f t="shared" si="316"/>
        <v>0.216042892598588</v>
      </c>
    </row>
    <row r="154" ht="14.25">
      <c r="A154" s="13">
        <v>14</v>
      </c>
      <c r="B154" s="13">
        <v>3.2299000000000002</v>
      </c>
      <c r="C154" s="18">
        <v>36238</v>
      </c>
      <c r="G154" s="19">
        <f t="shared" si="317"/>
        <v>14.800000000000001</v>
      </c>
      <c r="H154" s="19">
        <f t="shared" si="318"/>
        <v>9.1999999999999993</v>
      </c>
      <c r="I154" s="5">
        <f t="shared" si="310"/>
        <v>983.34752000000003</v>
      </c>
      <c r="J154" s="25">
        <f t="shared" si="311"/>
        <v>2.8952964269999999</v>
      </c>
      <c r="K154" s="23">
        <f t="shared" si="312"/>
        <v>11.904703573000001</v>
      </c>
      <c r="L154" s="5">
        <f t="shared" si="313"/>
        <v>82.601596416918994</v>
      </c>
      <c r="M154" s="24">
        <f t="shared" si="314"/>
        <v>438.70822807218201</v>
      </c>
      <c r="N154" s="16">
        <f t="shared" si="315"/>
        <v>0.19562813695945899</v>
      </c>
      <c r="O154" s="17">
        <f t="shared" si="316"/>
        <v>0.21769360051125</v>
      </c>
    </row>
    <row r="155" ht="14.25">
      <c r="A155" s="13">
        <v>14.1</v>
      </c>
      <c r="B155" s="13">
        <v>3.2505999999999999</v>
      </c>
      <c r="C155" s="18">
        <v>36339</v>
      </c>
      <c r="G155" s="19">
        <f t="shared" si="317"/>
        <v>14.800000000000001</v>
      </c>
      <c r="H155" s="19">
        <f t="shared" si="318"/>
        <v>9.1999999999999993</v>
      </c>
      <c r="I155" s="5">
        <f t="shared" si="310"/>
        <v>983.34752000000003</v>
      </c>
      <c r="J155" s="25">
        <f t="shared" si="311"/>
        <v>2.9150638435</v>
      </c>
      <c r="K155" s="23">
        <f t="shared" si="312"/>
        <v>11.8849361565</v>
      </c>
      <c r="L155" s="5">
        <f t="shared" si="313"/>
        <v>82.7389821073794</v>
      </c>
      <c r="M155" s="24">
        <f t="shared" si="314"/>
        <v>439.200472068159</v>
      </c>
      <c r="N155" s="16">
        <f t="shared" si="315"/>
        <v>0.19696377320945899</v>
      </c>
      <c r="O155" s="17">
        <f t="shared" si="316"/>
        <v>0.21935545174348001</v>
      </c>
    </row>
    <row r="156" ht="14.25">
      <c r="A156" s="13">
        <v>14.199999999999999</v>
      </c>
      <c r="B156" s="13">
        <v>3.2711999999999999</v>
      </c>
      <c r="C156" s="18">
        <v>36438</v>
      </c>
      <c r="G156" s="19">
        <f t="shared" si="317"/>
        <v>14.800000000000001</v>
      </c>
      <c r="H156" s="19">
        <f t="shared" si="318"/>
        <v>9.1999999999999993</v>
      </c>
      <c r="I156" s="5">
        <f t="shared" si="310"/>
        <v>983.34752000000003</v>
      </c>
      <c r="J156" s="25">
        <f t="shared" si="311"/>
        <v>2.9347497269999998</v>
      </c>
      <c r="K156" s="23">
        <f t="shared" si="312"/>
        <v>11.865250272999999</v>
      </c>
      <c r="L156" s="5">
        <f t="shared" si="313"/>
        <v>82.8762560733893</v>
      </c>
      <c r="M156" s="24">
        <f t="shared" si="314"/>
        <v>439.66754443797703</v>
      </c>
      <c r="N156" s="16">
        <f t="shared" si="315"/>
        <v>0.19829390047297299</v>
      </c>
      <c r="O156" s="17">
        <f t="shared" si="316"/>
        <v>0.221013197720902</v>
      </c>
    </row>
    <row r="157" ht="14.25">
      <c r="A157" s="13">
        <v>14.300000000000001</v>
      </c>
      <c r="B157" s="13">
        <v>3.2925</v>
      </c>
      <c r="C157" s="18">
        <v>36543</v>
      </c>
      <c r="G157" s="19">
        <f t="shared" si="317"/>
        <v>14.800000000000001</v>
      </c>
      <c r="H157" s="19">
        <f t="shared" si="318"/>
        <v>9.1999999999999993</v>
      </c>
      <c r="I157" s="5">
        <f t="shared" si="310"/>
        <v>983.34752000000003</v>
      </c>
      <c r="J157" s="25">
        <f t="shared" si="311"/>
        <v>2.9550802095000002</v>
      </c>
      <c r="K157" s="23">
        <f t="shared" si="312"/>
        <v>11.844919790500001</v>
      </c>
      <c r="L157" s="5">
        <f t="shared" si="313"/>
        <v>83.018503914958998</v>
      </c>
      <c r="M157" s="24">
        <f t="shared" si="314"/>
        <v>440.17897549000901</v>
      </c>
      <c r="N157" s="16">
        <f t="shared" si="315"/>
        <v>0.199667581722973</v>
      </c>
      <c r="O157" s="17">
        <f t="shared" si="316"/>
        <v>0.22272811477363699</v>
      </c>
    </row>
    <row r="158" ht="14.25">
      <c r="A158" s="13">
        <v>14.4</v>
      </c>
      <c r="B158" s="13">
        <v>3.3130999999999999</v>
      </c>
      <c r="C158" s="18">
        <v>36645</v>
      </c>
      <c r="G158" s="19">
        <f t="shared" si="317"/>
        <v>14.800000000000001</v>
      </c>
      <c r="H158" s="19">
        <f t="shared" si="318"/>
        <v>9.1999999999999993</v>
      </c>
      <c r="I158" s="5">
        <f t="shared" si="310"/>
        <v>983.34752000000003</v>
      </c>
      <c r="J158" s="25">
        <f t="shared" si="311"/>
        <v>2.9747383924999999</v>
      </c>
      <c r="K158" s="23">
        <f t="shared" si="312"/>
        <v>11.8252616075</v>
      </c>
      <c r="L158" s="5">
        <f t="shared" si="313"/>
        <v>83.156512949897504</v>
      </c>
      <c r="M158" s="24">
        <f t="shared" si="314"/>
        <v>440.67504396292901</v>
      </c>
      <c r="N158" s="16">
        <f t="shared" si="315"/>
        <v>0.20099583733108101</v>
      </c>
      <c r="O158" s="17">
        <f t="shared" si="316"/>
        <v>0.224389123380974</v>
      </c>
    </row>
    <row r="159" ht="14.25">
      <c r="A159" s="13">
        <v>14.5</v>
      </c>
      <c r="B159" s="13">
        <v>3.3338999999999999</v>
      </c>
      <c r="C159" s="18">
        <v>36738</v>
      </c>
      <c r="G159" s="19">
        <f t="shared" si="317"/>
        <v>14.800000000000001</v>
      </c>
      <c r="H159" s="19">
        <f t="shared" si="318"/>
        <v>9.1999999999999993</v>
      </c>
      <c r="I159" s="5">
        <f t="shared" si="310"/>
        <v>983.34752000000003</v>
      </c>
      <c r="J159" s="25">
        <f t="shared" si="311"/>
        <v>2.9946796770000002</v>
      </c>
      <c r="K159" s="23">
        <f t="shared" si="312"/>
        <v>11.805320323</v>
      </c>
      <c r="L159" s="5">
        <f t="shared" si="313"/>
        <v>83.296979081894904</v>
      </c>
      <c r="M159" s="24">
        <f t="shared" si="314"/>
        <v>441.048407816571</v>
      </c>
      <c r="N159" s="16">
        <f t="shared" si="315"/>
        <v>0.202343221418919</v>
      </c>
      <c r="O159" s="17">
        <f t="shared" si="316"/>
        <v>0.22607687608145599</v>
      </c>
    </row>
    <row r="160" ht="14.25">
      <c r="A160" s="13">
        <v>14.6</v>
      </c>
      <c r="B160" s="13">
        <v>3.3546</v>
      </c>
      <c r="C160" s="18">
        <v>36838</v>
      </c>
      <c r="G160" s="19">
        <f t="shared" si="317"/>
        <v>14.800000000000001</v>
      </c>
      <c r="H160" s="19">
        <f t="shared" si="318"/>
        <v>9.1999999999999993</v>
      </c>
      <c r="I160" s="5">
        <f t="shared" si="310"/>
        <v>983.34752000000003</v>
      </c>
      <c r="J160" s="25">
        <f t="shared" si="311"/>
        <v>3.014456327</v>
      </c>
      <c r="K160" s="23">
        <f t="shared" si="312"/>
        <v>11.785543672999999</v>
      </c>
      <c r="L160" s="5">
        <f t="shared" si="313"/>
        <v>83.436755001196303</v>
      </c>
      <c r="M160" s="24">
        <f t="shared" si="314"/>
        <v>441.50806199823899</v>
      </c>
      <c r="N160" s="16">
        <f t="shared" si="315"/>
        <v>0.20367948155405399</v>
      </c>
      <c r="O160" s="17">
        <f t="shared" si="316"/>
        <v>0.227753512819832</v>
      </c>
    </row>
    <row r="161" ht="14.25">
      <c r="A161" s="13">
        <v>14.699999999999999</v>
      </c>
      <c r="B161" s="13">
        <v>3.3754</v>
      </c>
      <c r="C161" s="18">
        <v>36946</v>
      </c>
      <c r="G161" s="19">
        <f t="shared" si="317"/>
        <v>14.800000000000001</v>
      </c>
      <c r="H161" s="19">
        <f t="shared" si="318"/>
        <v>9.1999999999999993</v>
      </c>
      <c r="I161" s="5">
        <f t="shared" si="310"/>
        <v>983.34752000000003</v>
      </c>
      <c r="J161" s="25">
        <f t="shared" si="311"/>
        <v>3.0342591090000002</v>
      </c>
      <c r="K161" s="23">
        <f t="shared" si="312"/>
        <v>11.765740891</v>
      </c>
      <c r="L161" s="5">
        <f t="shared" si="313"/>
        <v>83.577186435594101</v>
      </c>
      <c r="M161" s="24">
        <f t="shared" si="314"/>
        <v>442.05843215924898</v>
      </c>
      <c r="N161" s="16">
        <f t="shared" si="315"/>
        <v>0.20501750736486499</v>
      </c>
      <c r="O161" s="17">
        <f t="shared" si="316"/>
        <v>0.22943518641288699</v>
      </c>
    </row>
    <row r="162" ht="14.25">
      <c r="A162" s="13">
        <v>14.800000000000001</v>
      </c>
      <c r="B162" s="13">
        <v>3.3961999999999999</v>
      </c>
      <c r="C162" s="18">
        <v>37043</v>
      </c>
      <c r="G162" s="19">
        <f t="shared" si="317"/>
        <v>14.800000000000001</v>
      </c>
      <c r="H162" s="19">
        <f t="shared" si="318"/>
        <v>9.1999999999999993</v>
      </c>
      <c r="I162" s="5">
        <f t="shared" si="310"/>
        <v>983.34752000000003</v>
      </c>
      <c r="J162" s="25">
        <f t="shared" si="311"/>
        <v>3.0541634594999998</v>
      </c>
      <c r="K162" s="23">
        <f t="shared" si="312"/>
        <v>11.745836540499999</v>
      </c>
      <c r="L162" s="5">
        <f t="shared" si="313"/>
        <v>83.718815310377195</v>
      </c>
      <c r="M162" s="24">
        <f t="shared" si="314"/>
        <v>442.46923302327701</v>
      </c>
      <c r="N162" s="16">
        <f t="shared" si="315"/>
        <v>0.20636239591216199</v>
      </c>
      <c r="O162" s="17">
        <f t="shared" si="316"/>
        <v>0.23112833995080501</v>
      </c>
    </row>
    <row r="163" ht="14.25">
      <c r="A163" s="13">
        <v>14.9</v>
      </c>
      <c r="B163" s="13">
        <v>3.4169999999999998</v>
      </c>
      <c r="C163" s="18">
        <v>37138</v>
      </c>
      <c r="G163" s="19">
        <f t="shared" si="317"/>
        <v>14.800000000000001</v>
      </c>
      <c r="H163" s="19">
        <f t="shared" si="318"/>
        <v>9.1999999999999993</v>
      </c>
      <c r="I163" s="5">
        <f t="shared" si="310"/>
        <v>983.34752000000003</v>
      </c>
      <c r="J163" s="25">
        <f t="shared" si="311"/>
        <v>3.0740862770000001</v>
      </c>
      <c r="K163" s="23">
        <f t="shared" si="312"/>
        <v>11.725913723</v>
      </c>
      <c r="L163" s="5">
        <f t="shared" si="313"/>
        <v>83.861057076617897</v>
      </c>
      <c r="M163" s="24">
        <f t="shared" si="314"/>
        <v>442.85156060064497</v>
      </c>
      <c r="N163" s="16">
        <f t="shared" si="315"/>
        <v>0.20770853222972999</v>
      </c>
      <c r="O163" s="17">
        <f t="shared" si="316"/>
        <v>0.23282594000711801</v>
      </c>
    </row>
    <row r="164" ht="14.25">
      <c r="A164" s="13">
        <v>15</v>
      </c>
      <c r="B164" s="13">
        <v>3.4377</v>
      </c>
      <c r="C164" s="18">
        <v>37231</v>
      </c>
      <c r="G164" s="19">
        <f t="shared" si="317"/>
        <v>14.800000000000001</v>
      </c>
      <c r="H164" s="19">
        <f t="shared" si="318"/>
        <v>9.1999999999999993</v>
      </c>
      <c r="I164" s="5">
        <f t="shared" ref="I164:I227" si="319">(3.14*POWER(H164,2)*0.25*G164)</f>
        <v>983.34752000000003</v>
      </c>
      <c r="J164" s="25">
        <f t="shared" ref="J164:J227" si="320">B164-C164/(2*10^5/1.8467)</f>
        <v>3.0939275615000001</v>
      </c>
      <c r="K164" s="23">
        <f t="shared" ref="K164:K227" si="321">G164-J164</f>
        <v>11.7060724385</v>
      </c>
      <c r="L164" s="5">
        <f t="shared" ref="L164:L227" si="322">I164/K164</f>
        <v>84.003197927075604</v>
      </c>
      <c r="M164" s="24">
        <f t="shared" ref="M164:M227" si="323">C164/L164</f>
        <v>443.20931724909798</v>
      </c>
      <c r="N164" s="16">
        <f t="shared" ref="N164:N227" si="324">J164/G164</f>
        <v>0.20904915956081099</v>
      </c>
      <c r="O164" s="17">
        <f t="shared" ref="O164:O227" si="325">LN(L164/(3.14*H164^2/4))</f>
        <v>0.234519461768811</v>
      </c>
    </row>
    <row r="165" ht="14.25">
      <c r="A165" s="13">
        <v>15.1</v>
      </c>
      <c r="B165" s="13">
        <v>3.4592000000000001</v>
      </c>
      <c r="C165" s="18">
        <v>37336</v>
      </c>
      <c r="G165" s="19">
        <f t="shared" si="317"/>
        <v>14.800000000000001</v>
      </c>
      <c r="H165" s="19">
        <f t="shared" si="318"/>
        <v>9.1999999999999993</v>
      </c>
      <c r="I165" s="5">
        <f t="shared" si="319"/>
        <v>983.34752000000003</v>
      </c>
      <c r="J165" s="25">
        <f t="shared" si="320"/>
        <v>3.114458044</v>
      </c>
      <c r="K165" s="23">
        <f t="shared" si="321"/>
        <v>11.685541956</v>
      </c>
      <c r="L165" s="5">
        <f t="shared" si="322"/>
        <v>84.150784251396701</v>
      </c>
      <c r="M165" s="24">
        <f t="shared" si="323"/>
        <v>443.679762846421</v>
      </c>
      <c r="N165" s="16">
        <f t="shared" si="324"/>
        <v>0.210436354324324</v>
      </c>
      <c r="O165" s="17">
        <f t="shared" si="325"/>
        <v>0.23627483336698499</v>
      </c>
    </row>
    <row r="166" ht="14.25">
      <c r="A166" s="13">
        <v>15.199999999999999</v>
      </c>
      <c r="B166" s="13">
        <v>3.48</v>
      </c>
      <c r="C166" s="18">
        <v>37443</v>
      </c>
      <c r="G166" s="19">
        <f t="shared" si="317"/>
        <v>14.800000000000001</v>
      </c>
      <c r="H166" s="19">
        <f t="shared" si="318"/>
        <v>9.1999999999999993</v>
      </c>
      <c r="I166" s="5">
        <f t="shared" si="319"/>
        <v>983.34752000000003</v>
      </c>
      <c r="J166" s="25">
        <f t="shared" si="320"/>
        <v>3.1342700594999999</v>
      </c>
      <c r="K166" s="23">
        <f t="shared" si="321"/>
        <v>11.6657299405</v>
      </c>
      <c r="L166" s="5">
        <f t="shared" si="322"/>
        <v>84.293698295389603</v>
      </c>
      <c r="M166" s="24">
        <f t="shared" si="323"/>
        <v>444.19690625969298</v>
      </c>
      <c r="N166" s="16">
        <f t="shared" si="324"/>
        <v>0.21177500402027</v>
      </c>
      <c r="O166" s="17">
        <f t="shared" si="325"/>
        <v>0.237971701986531</v>
      </c>
    </row>
    <row r="167" ht="14.25">
      <c r="A167" s="13">
        <v>15.300000000000001</v>
      </c>
      <c r="B167" s="13">
        <v>3.5007000000000001</v>
      </c>
      <c r="C167" s="18">
        <v>37547</v>
      </c>
      <c r="G167" s="19">
        <f t="shared" si="317"/>
        <v>14.800000000000001</v>
      </c>
      <c r="H167" s="19">
        <f t="shared" si="318"/>
        <v>9.1999999999999993</v>
      </c>
      <c r="I167" s="5">
        <f t="shared" si="319"/>
        <v>983.34752000000003</v>
      </c>
      <c r="J167" s="25">
        <f t="shared" si="320"/>
        <v>3.1540097755000001</v>
      </c>
      <c r="K167" s="23">
        <f t="shared" si="321"/>
        <v>11.6459902245</v>
      </c>
      <c r="L167" s="5">
        <f t="shared" si="322"/>
        <v>84.436574395477706</v>
      </c>
      <c r="M167" s="24">
        <f t="shared" si="323"/>
        <v>444.67696929698002</v>
      </c>
      <c r="N167" s="16">
        <f t="shared" si="324"/>
        <v>0.213108768614865</v>
      </c>
      <c r="O167" s="17">
        <f t="shared" si="325"/>
        <v>0.23966524674240799</v>
      </c>
    </row>
    <row r="168" ht="14.25">
      <c r="A168" s="13">
        <v>15.4</v>
      </c>
      <c r="B168" s="13">
        <v>3.5415000000000001</v>
      </c>
      <c r="C168" s="18">
        <v>37743</v>
      </c>
      <c r="G168" s="19">
        <f t="shared" si="317"/>
        <v>14.800000000000001</v>
      </c>
      <c r="H168" s="19">
        <f t="shared" si="318"/>
        <v>9.1999999999999993</v>
      </c>
      <c r="I168" s="5">
        <f t="shared" si="319"/>
        <v>983.34752000000003</v>
      </c>
      <c r="J168" s="25">
        <f t="shared" si="320"/>
        <v>3.1930000095</v>
      </c>
      <c r="K168" s="23">
        <f t="shared" si="321"/>
        <v>11.6069999905</v>
      </c>
      <c r="L168" s="5">
        <f t="shared" si="322"/>
        <v>84.720213733509297</v>
      </c>
      <c r="M168" s="24">
        <f t="shared" si="323"/>
        <v>445.50170893952298</v>
      </c>
      <c r="N168" s="16">
        <f t="shared" si="324"/>
        <v>0.21574324388513499</v>
      </c>
      <c r="O168" s="17">
        <f t="shared" si="325"/>
        <v>0.24301881720205501</v>
      </c>
    </row>
    <row r="169" ht="14.25">
      <c r="A169" s="13">
        <v>15.5</v>
      </c>
      <c r="B169" s="13">
        <v>3.5621</v>
      </c>
      <c r="C169" s="18">
        <v>37843</v>
      </c>
      <c r="G169" s="19">
        <f t="shared" si="317"/>
        <v>14.800000000000001</v>
      </c>
      <c r="H169" s="19">
        <f t="shared" si="318"/>
        <v>9.1999999999999993</v>
      </c>
      <c r="I169" s="5">
        <f t="shared" si="319"/>
        <v>983.34752000000003</v>
      </c>
      <c r="J169" s="25">
        <f t="shared" si="320"/>
        <v>3.2126766595</v>
      </c>
      <c r="K169" s="23">
        <f t="shared" si="321"/>
        <v>11.587323340499999</v>
      </c>
      <c r="L169" s="5">
        <f t="shared" si="322"/>
        <v>84.864078709446602</v>
      </c>
      <c r="M169" s="24">
        <f t="shared" si="323"/>
        <v>445.92483151281198</v>
      </c>
      <c r="N169" s="16">
        <f t="shared" si="324"/>
        <v>0.217072747263514</v>
      </c>
      <c r="O169" s="17">
        <f t="shared" si="325"/>
        <v>0.24471549569010601</v>
      </c>
    </row>
    <row r="170" ht="14.25">
      <c r="A170" s="13">
        <v>15.6</v>
      </c>
      <c r="B170" s="13">
        <v>3.5827</v>
      </c>
      <c r="C170" s="18">
        <v>37945</v>
      </c>
      <c r="G170" s="19">
        <f t="shared" si="317"/>
        <v>14.800000000000001</v>
      </c>
      <c r="H170" s="19">
        <f t="shared" si="318"/>
        <v>9.1999999999999993</v>
      </c>
      <c r="I170" s="5">
        <f t="shared" si="319"/>
        <v>983.34752000000003</v>
      </c>
      <c r="J170" s="25">
        <f t="shared" si="320"/>
        <v>3.2323348424999998</v>
      </c>
      <c r="K170" s="23">
        <f t="shared" si="321"/>
        <v>11.5676651575</v>
      </c>
      <c r="L170" s="5">
        <f t="shared" si="322"/>
        <v>85.008297405845795</v>
      </c>
      <c r="M170" s="24">
        <f t="shared" si="323"/>
        <v>446.36819178771901</v>
      </c>
      <c r="N170" s="16">
        <f t="shared" si="324"/>
        <v>0.21840100287162201</v>
      </c>
      <c r="O170" s="17">
        <f t="shared" si="325"/>
        <v>0.24641346135523401</v>
      </c>
    </row>
    <row r="171" ht="14.25">
      <c r="A171" s="13">
        <v>15.699999999999999</v>
      </c>
      <c r="B171" s="13">
        <v>3.6034000000000002</v>
      </c>
      <c r="C171" s="18">
        <v>38050</v>
      </c>
      <c r="G171" s="19">
        <f t="shared" si="317"/>
        <v>14.800000000000001</v>
      </c>
      <c r="H171" s="19">
        <f t="shared" si="318"/>
        <v>9.1999999999999993</v>
      </c>
      <c r="I171" s="5">
        <f t="shared" si="319"/>
        <v>983.34752000000003</v>
      </c>
      <c r="J171" s="25">
        <f t="shared" si="320"/>
        <v>3.2520653249999998</v>
      </c>
      <c r="K171" s="23">
        <f t="shared" si="321"/>
        <v>11.547934675</v>
      </c>
      <c r="L171" s="5">
        <f t="shared" si="322"/>
        <v>85.153540236838893</v>
      </c>
      <c r="M171" s="24">
        <f t="shared" si="323"/>
        <v>446.83990699824</v>
      </c>
      <c r="N171" s="16">
        <f t="shared" si="324"/>
        <v>0.21973414358108101</v>
      </c>
      <c r="O171" s="17">
        <f t="shared" si="325"/>
        <v>0.24812057580907301</v>
      </c>
    </row>
    <row r="172" ht="14.25">
      <c r="A172" s="13">
        <v>15.800000000000001</v>
      </c>
      <c r="B172" s="13">
        <v>3.6246999999999998</v>
      </c>
      <c r="C172" s="18">
        <v>38157</v>
      </c>
      <c r="G172" s="19">
        <f t="shared" si="317"/>
        <v>14.800000000000001</v>
      </c>
      <c r="H172" s="19">
        <f t="shared" si="318"/>
        <v>9.1999999999999993</v>
      </c>
      <c r="I172" s="5">
        <f t="shared" si="319"/>
        <v>983.34752000000003</v>
      </c>
      <c r="J172" s="25">
        <f t="shared" si="320"/>
        <v>3.2723773404999998</v>
      </c>
      <c r="K172" s="23">
        <f t="shared" si="321"/>
        <v>11.5276226595</v>
      </c>
      <c r="L172" s="5">
        <f t="shared" si="322"/>
        <v>85.303583318596594</v>
      </c>
      <c r="M172" s="24">
        <f t="shared" si="323"/>
        <v>447.30829017450702</v>
      </c>
      <c r="N172" s="16">
        <f t="shared" si="324"/>
        <v>0.22110657706081099</v>
      </c>
      <c r="O172" s="17">
        <f t="shared" si="325"/>
        <v>0.24988105512938799</v>
      </c>
    </row>
    <row r="173" ht="14.25">
      <c r="A173" s="13">
        <v>15.9</v>
      </c>
      <c r="B173" s="13">
        <v>3.6455000000000002</v>
      </c>
      <c r="C173" s="18">
        <v>38261</v>
      </c>
      <c r="G173" s="19">
        <f t="shared" si="317"/>
        <v>14.800000000000001</v>
      </c>
      <c r="H173" s="19">
        <f t="shared" si="318"/>
        <v>9.1999999999999993</v>
      </c>
      <c r="I173" s="5">
        <f t="shared" si="319"/>
        <v>983.34752000000003</v>
      </c>
      <c r="J173" s="25">
        <f t="shared" si="320"/>
        <v>3.2922170565000002</v>
      </c>
      <c r="K173" s="23">
        <f t="shared" si="321"/>
        <v>11.507782943500001</v>
      </c>
      <c r="L173" s="5">
        <f t="shared" si="322"/>
        <v>85.450648906740895</v>
      </c>
      <c r="M173" s="24">
        <f t="shared" si="323"/>
        <v>447.75552309447397</v>
      </c>
      <c r="N173" s="16">
        <f t="shared" si="324"/>
        <v>0.22244709841216201</v>
      </c>
      <c r="O173" s="17">
        <f t="shared" si="325"/>
        <v>0.25160359661596199</v>
      </c>
    </row>
    <row r="174" ht="14.25">
      <c r="A174" s="13">
        <v>16</v>
      </c>
      <c r="B174" s="13">
        <v>3.6663000000000001</v>
      </c>
      <c r="C174" s="18">
        <v>38363</v>
      </c>
      <c r="G174" s="19">
        <f t="shared" si="317"/>
        <v>14.800000000000001</v>
      </c>
      <c r="H174" s="19">
        <f t="shared" si="318"/>
        <v>9.1999999999999993</v>
      </c>
      <c r="I174" s="5">
        <f t="shared" si="319"/>
        <v>983.34752000000003</v>
      </c>
      <c r="J174" s="25">
        <f t="shared" si="320"/>
        <v>3.3120752394999999</v>
      </c>
      <c r="K174" s="23">
        <f t="shared" si="321"/>
        <v>11.4879247605</v>
      </c>
      <c r="L174" s="5">
        <f t="shared" si="322"/>
        <v>85.598360060742706</v>
      </c>
      <c r="M174" s="24">
        <f t="shared" si="323"/>
        <v>448.17447405273498</v>
      </c>
      <c r="N174" s="16">
        <f t="shared" si="324"/>
        <v>0.22378886753378399</v>
      </c>
      <c r="O174" s="17">
        <f t="shared" si="325"/>
        <v>0.25333071788502198</v>
      </c>
    </row>
    <row r="175" ht="14.25">
      <c r="A175" s="13">
        <v>16.100000000000001</v>
      </c>
      <c r="B175" s="13">
        <v>3.6869999999999998</v>
      </c>
      <c r="C175" s="18">
        <v>38461</v>
      </c>
      <c r="G175" s="19">
        <f t="shared" si="317"/>
        <v>14.800000000000001</v>
      </c>
      <c r="H175" s="19">
        <f t="shared" si="318"/>
        <v>9.1999999999999993</v>
      </c>
      <c r="I175" s="5">
        <f t="shared" si="319"/>
        <v>983.34752000000003</v>
      </c>
      <c r="J175" s="25">
        <f t="shared" si="320"/>
        <v>3.3318703565000001</v>
      </c>
      <c r="K175" s="23">
        <f t="shared" si="321"/>
        <v>11.468129643499999</v>
      </c>
      <c r="L175" s="5">
        <f t="shared" si="322"/>
        <v>85.746111228987502</v>
      </c>
      <c r="M175" s="24">
        <f t="shared" si="323"/>
        <v>448.54512290695902</v>
      </c>
      <c r="N175" s="16">
        <f t="shared" si="324"/>
        <v>0.22512637543918901</v>
      </c>
      <c r="O175" s="17">
        <f t="shared" si="325"/>
        <v>0.25505532800817099</v>
      </c>
    </row>
    <row r="176" ht="14.25">
      <c r="A176" s="13">
        <v>16.199999999999999</v>
      </c>
      <c r="B176" s="13">
        <v>3.7077</v>
      </c>
      <c r="C176" s="18">
        <v>38565</v>
      </c>
      <c r="G176" s="19">
        <f t="shared" si="317"/>
        <v>14.800000000000001</v>
      </c>
      <c r="H176" s="19">
        <f t="shared" si="318"/>
        <v>9.1999999999999993</v>
      </c>
      <c r="I176" s="5">
        <f t="shared" si="319"/>
        <v>983.34752000000003</v>
      </c>
      <c r="J176" s="25">
        <f t="shared" si="320"/>
        <v>3.3516100725000002</v>
      </c>
      <c r="K176" s="23">
        <f t="shared" si="321"/>
        <v>11.448389927499999</v>
      </c>
      <c r="L176" s="5">
        <f t="shared" si="322"/>
        <v>85.893957685518401</v>
      </c>
      <c r="M176" s="24">
        <f t="shared" si="323"/>
        <v>448.98385217266599</v>
      </c>
      <c r="N176" s="16">
        <f t="shared" si="324"/>
        <v>0.22646014003378401</v>
      </c>
      <c r="O176" s="17">
        <f t="shared" si="325"/>
        <v>0.25677807834300398</v>
      </c>
    </row>
    <row r="177" ht="14.25">
      <c r="A177" s="13">
        <v>16.300000000000001</v>
      </c>
      <c r="B177" s="13">
        <v>3.7282999999999999</v>
      </c>
      <c r="C177" s="18">
        <v>38669</v>
      </c>
      <c r="G177" s="19">
        <f t="shared" si="317"/>
        <v>14.800000000000001</v>
      </c>
      <c r="H177" s="19">
        <f t="shared" si="318"/>
        <v>9.1999999999999993</v>
      </c>
      <c r="I177" s="5">
        <f t="shared" si="319"/>
        <v>983.34752000000003</v>
      </c>
      <c r="J177" s="25">
        <f t="shared" si="320"/>
        <v>3.3712497885000001</v>
      </c>
      <c r="K177" s="23">
        <f t="shared" si="321"/>
        <v>11.428750211500001</v>
      </c>
      <c r="L177" s="5">
        <f t="shared" si="322"/>
        <v>86.041562008287002</v>
      </c>
      <c r="M177" s="24">
        <f t="shared" si="323"/>
        <v>449.42233843076502</v>
      </c>
      <c r="N177" s="16">
        <f t="shared" si="324"/>
        <v>0.22778714787162199</v>
      </c>
      <c r="O177" s="17">
        <f t="shared" si="325"/>
        <v>0.25849505176760901</v>
      </c>
    </row>
    <row r="178" ht="14.25">
      <c r="A178" s="13">
        <v>16.399999999999999</v>
      </c>
      <c r="B178" s="13">
        <v>3.7488999999999999</v>
      </c>
      <c r="C178" s="18">
        <v>38769</v>
      </c>
      <c r="G178" s="19">
        <f t="shared" si="317"/>
        <v>14.800000000000001</v>
      </c>
      <c r="H178" s="19">
        <f t="shared" si="318"/>
        <v>9.1999999999999993</v>
      </c>
      <c r="I178" s="5">
        <f t="shared" si="319"/>
        <v>983.34752000000003</v>
      </c>
      <c r="J178" s="25">
        <f t="shared" si="320"/>
        <v>3.3909264385000002</v>
      </c>
      <c r="K178" s="23">
        <f t="shared" si="321"/>
        <v>11.4090735615</v>
      </c>
      <c r="L178" s="5">
        <f t="shared" si="322"/>
        <v>86.189953522458893</v>
      </c>
      <c r="M178" s="24">
        <f t="shared" si="323"/>
        <v>449.80880503547098</v>
      </c>
      <c r="N178" s="16">
        <f t="shared" si="324"/>
        <v>0.22911665125</v>
      </c>
      <c r="O178" s="17">
        <f t="shared" si="325"/>
        <v>0.26021821550373297</v>
      </c>
    </row>
    <row r="179" ht="14.25">
      <c r="A179" s="13">
        <v>16.5</v>
      </c>
      <c r="B179" s="13">
        <v>3.7694999999999999</v>
      </c>
      <c r="C179" s="18">
        <v>38866</v>
      </c>
      <c r="G179" s="19">
        <f t="shared" si="317"/>
        <v>14.800000000000001</v>
      </c>
      <c r="H179" s="19">
        <f t="shared" si="318"/>
        <v>9.1999999999999993</v>
      </c>
      <c r="I179" s="5">
        <f t="shared" si="319"/>
        <v>983.34752000000003</v>
      </c>
      <c r="J179" s="25">
        <f t="shared" si="320"/>
        <v>3.4106307889999998</v>
      </c>
      <c r="K179" s="23">
        <f t="shared" si="321"/>
        <v>11.389369211</v>
      </c>
      <c r="L179" s="5">
        <f t="shared" si="322"/>
        <v>86.339067755417901</v>
      </c>
      <c r="M179" s="24">
        <f t="shared" si="323"/>
        <v>450.15542801666498</v>
      </c>
      <c r="N179" s="16">
        <f t="shared" si="324"/>
        <v>0.230448026283784</v>
      </c>
      <c r="O179" s="17">
        <f t="shared" si="325"/>
        <v>0.26194678579275998</v>
      </c>
    </row>
    <row r="180" ht="14.25">
      <c r="A180" s="13">
        <v>16.600000000000001</v>
      </c>
      <c r="B180" s="13">
        <v>3.7907999999999999</v>
      </c>
      <c r="C180" s="18">
        <v>38975</v>
      </c>
      <c r="G180" s="19">
        <f t="shared" si="317"/>
        <v>14.800000000000001</v>
      </c>
      <c r="H180" s="19">
        <f t="shared" si="318"/>
        <v>9.1999999999999993</v>
      </c>
      <c r="I180" s="5">
        <f t="shared" si="319"/>
        <v>983.34752000000003</v>
      </c>
      <c r="J180" s="25">
        <f t="shared" si="320"/>
        <v>3.4309243375</v>
      </c>
      <c r="K180" s="23">
        <f t="shared" si="321"/>
        <v>11.3690756625</v>
      </c>
      <c r="L180" s="5">
        <f t="shared" si="322"/>
        <v>86.493181080982197</v>
      </c>
      <c r="M180" s="24">
        <f t="shared" si="323"/>
        <v>450.61355719485402</v>
      </c>
      <c r="N180" s="16">
        <f t="shared" si="324"/>
        <v>0.23181921199324301</v>
      </c>
      <c r="O180" s="17">
        <f t="shared" si="325"/>
        <v>0.26373017248648001</v>
      </c>
    </row>
    <row r="181" ht="14.25">
      <c r="A181" s="13">
        <v>16.699999999999999</v>
      </c>
      <c r="B181" s="13">
        <v>3.8113999999999999</v>
      </c>
      <c r="C181" s="18">
        <v>39074</v>
      </c>
      <c r="G181" s="19">
        <f t="shared" si="317"/>
        <v>14.800000000000001</v>
      </c>
      <c r="H181" s="19">
        <f t="shared" si="318"/>
        <v>9.1999999999999993</v>
      </c>
      <c r="I181" s="5">
        <f t="shared" si="319"/>
        <v>983.34752000000003</v>
      </c>
      <c r="J181" s="25">
        <f t="shared" si="320"/>
        <v>3.4506102209999998</v>
      </c>
      <c r="K181" s="23">
        <f t="shared" si="321"/>
        <v>11.349389778999999</v>
      </c>
      <c r="L181" s="5">
        <f t="shared" si="322"/>
        <v>86.6432062999111</v>
      </c>
      <c r="M181" s="24">
        <f t="shared" si="323"/>
        <v>450.97592377580401</v>
      </c>
      <c r="N181" s="16">
        <f t="shared" si="324"/>
        <v>0.23314933925675699</v>
      </c>
      <c r="O181" s="17">
        <f t="shared" si="325"/>
        <v>0.265463202252749</v>
      </c>
    </row>
    <row r="182" ht="14.25">
      <c r="A182" s="13">
        <v>16.800000000000001</v>
      </c>
      <c r="B182" s="13">
        <v>3.8319999999999999</v>
      </c>
      <c r="C182" s="18">
        <v>39177</v>
      </c>
      <c r="G182" s="19">
        <f t="shared" si="317"/>
        <v>14.800000000000001</v>
      </c>
      <c r="H182" s="19">
        <f t="shared" si="318"/>
        <v>9.1999999999999993</v>
      </c>
      <c r="I182" s="5">
        <f t="shared" si="319"/>
        <v>983.34752000000003</v>
      </c>
      <c r="J182" s="25">
        <f t="shared" si="320"/>
        <v>3.4702591704999999</v>
      </c>
      <c r="K182" s="23">
        <f t="shared" si="321"/>
        <v>11.3297408295</v>
      </c>
      <c r="L182" s="5">
        <f t="shared" si="322"/>
        <v>86.793469930008698</v>
      </c>
      <c r="M182" s="24">
        <f t="shared" si="323"/>
        <v>451.38188427761702</v>
      </c>
      <c r="N182" s="16">
        <f t="shared" si="324"/>
        <v>0.23447697097973</v>
      </c>
      <c r="O182" s="17">
        <f t="shared" si="325"/>
        <v>0.267195980704936</v>
      </c>
    </row>
    <row r="183" ht="14.25">
      <c r="A183" s="13">
        <v>16.899999999999999</v>
      </c>
      <c r="B183" s="13">
        <v>3.8525999999999998</v>
      </c>
      <c r="C183" s="18">
        <v>39278</v>
      </c>
      <c r="G183" s="19">
        <f t="shared" si="317"/>
        <v>14.800000000000001</v>
      </c>
      <c r="H183" s="19">
        <f t="shared" si="318"/>
        <v>9.1999999999999993</v>
      </c>
      <c r="I183" s="5">
        <f t="shared" si="319"/>
        <v>983.34752000000003</v>
      </c>
      <c r="J183" s="25">
        <f t="shared" si="320"/>
        <v>3.4899265869999998</v>
      </c>
      <c r="K183" s="23">
        <f t="shared" si="321"/>
        <v>11.310073413</v>
      </c>
      <c r="L183" s="5">
        <f t="shared" si="322"/>
        <v>86.944397626077503</v>
      </c>
      <c r="M183" s="24">
        <f t="shared" si="323"/>
        <v>451.75998767537902</v>
      </c>
      <c r="N183" s="16">
        <f t="shared" si="324"/>
        <v>0.23580585047297301</v>
      </c>
      <c r="O183" s="17">
        <f t="shared" si="325"/>
        <v>0.26893339968167401</v>
      </c>
    </row>
    <row r="184" ht="14.25">
      <c r="A184" s="13">
        <v>17</v>
      </c>
      <c r="B184" s="13">
        <v>3.8733</v>
      </c>
      <c r="C184" s="18">
        <v>39383</v>
      </c>
      <c r="G184" s="19">
        <f t="shared" si="317"/>
        <v>14.800000000000001</v>
      </c>
      <c r="H184" s="19">
        <f t="shared" si="318"/>
        <v>9.1999999999999993</v>
      </c>
      <c r="I184" s="5">
        <f t="shared" si="319"/>
        <v>983.34752000000003</v>
      </c>
      <c r="J184" s="25">
        <f t="shared" si="320"/>
        <v>3.5096570694999998</v>
      </c>
      <c r="K184" s="23">
        <f t="shared" si="321"/>
        <v>11.2903429305</v>
      </c>
      <c r="L184" s="5">
        <f t="shared" si="322"/>
        <v>87.096337644763807</v>
      </c>
      <c r="M184" s="24">
        <f t="shared" si="323"/>
        <v>452.17745160112003</v>
      </c>
      <c r="N184" s="16">
        <f t="shared" si="324"/>
        <v>0.23713899118243201</v>
      </c>
      <c r="O184" s="17">
        <f t="shared" si="325"/>
        <v>0.27067942835766601</v>
      </c>
    </row>
    <row r="185" ht="14.25">
      <c r="A185" s="13">
        <v>17.100000000000001</v>
      </c>
      <c r="B185" s="13">
        <v>3.8938999999999999</v>
      </c>
      <c r="C185" s="18">
        <v>39479</v>
      </c>
      <c r="G185" s="19">
        <f t="shared" si="317"/>
        <v>14.800000000000001</v>
      </c>
      <c r="H185" s="19">
        <f t="shared" si="318"/>
        <v>9.1999999999999993</v>
      </c>
      <c r="I185" s="5">
        <f t="shared" si="319"/>
        <v>983.34752000000003</v>
      </c>
      <c r="J185" s="25">
        <f t="shared" si="320"/>
        <v>3.5293706535</v>
      </c>
      <c r="K185" s="23">
        <f t="shared" si="321"/>
        <v>11.2706293465</v>
      </c>
      <c r="L185" s="5">
        <f t="shared" si="322"/>
        <v>87.248678824254796</v>
      </c>
      <c r="M185" s="24">
        <f t="shared" si="323"/>
        <v>452.48822712287301</v>
      </c>
      <c r="N185" s="16">
        <f t="shared" si="324"/>
        <v>0.238470990101351</v>
      </c>
      <c r="O185" s="17">
        <f t="shared" si="325"/>
        <v>0.272427011642211</v>
      </c>
    </row>
    <row r="186" ht="14.25">
      <c r="A186" s="13">
        <v>17.199999999999999</v>
      </c>
      <c r="B186" s="13">
        <v>3.9146000000000001</v>
      </c>
      <c r="C186" s="18">
        <v>39581</v>
      </c>
      <c r="G186" s="19">
        <f t="shared" si="317"/>
        <v>14.800000000000001</v>
      </c>
      <c r="H186" s="19">
        <f t="shared" si="318"/>
        <v>9.1999999999999993</v>
      </c>
      <c r="I186" s="5">
        <f t="shared" si="319"/>
        <v>983.34752000000003</v>
      </c>
      <c r="J186" s="25">
        <f t="shared" si="320"/>
        <v>3.5491288365</v>
      </c>
      <c r="K186" s="23">
        <f t="shared" si="321"/>
        <v>11.250871163499999</v>
      </c>
      <c r="L186" s="5">
        <f t="shared" si="322"/>
        <v>87.401900324853898</v>
      </c>
      <c r="M186" s="24">
        <f t="shared" si="323"/>
        <v>452.86200703744402</v>
      </c>
      <c r="N186" s="16">
        <f t="shared" si="324"/>
        <v>0.239806002466216</v>
      </c>
      <c r="O186" s="17">
        <f t="shared" si="325"/>
        <v>0.27418161836215499</v>
      </c>
    </row>
    <row r="187" ht="14.25">
      <c r="A187" s="13">
        <v>17.300000000000001</v>
      </c>
      <c r="B187" s="13">
        <v>3.9354</v>
      </c>
      <c r="C187" s="18">
        <v>39687</v>
      </c>
      <c r="G187" s="19">
        <f t="shared" si="317"/>
        <v>14.800000000000001</v>
      </c>
      <c r="H187" s="19">
        <f t="shared" si="318"/>
        <v>9.1999999999999993</v>
      </c>
      <c r="I187" s="5">
        <f t="shared" si="319"/>
        <v>983.34752000000003</v>
      </c>
      <c r="J187" s="25">
        <f t="shared" si="320"/>
        <v>3.5689500855</v>
      </c>
      <c r="K187" s="23">
        <f t="shared" si="321"/>
        <v>11.2310499145</v>
      </c>
      <c r="L187" s="5">
        <f t="shared" si="322"/>
        <v>87.556152584669405</v>
      </c>
      <c r="M187" s="24">
        <f t="shared" si="323"/>
        <v>453.274827963934</v>
      </c>
      <c r="N187" s="16">
        <f t="shared" si="324"/>
        <v>0.24114527604729699</v>
      </c>
      <c r="O187" s="17">
        <f t="shared" si="325"/>
        <v>0.27594492444858798</v>
      </c>
    </row>
    <row r="188" ht="14.25">
      <c r="A188" s="13">
        <v>17.399999999999999</v>
      </c>
      <c r="B188" s="13">
        <v>3.9567000000000001</v>
      </c>
      <c r="C188" s="18">
        <v>39791</v>
      </c>
      <c r="G188" s="19">
        <f t="shared" si="317"/>
        <v>14.800000000000001</v>
      </c>
      <c r="H188" s="19">
        <f t="shared" si="318"/>
        <v>9.1999999999999993</v>
      </c>
      <c r="I188" s="5">
        <f t="shared" si="319"/>
        <v>983.34752000000003</v>
      </c>
      <c r="J188" s="25">
        <f t="shared" si="320"/>
        <v>3.5892898015000001</v>
      </c>
      <c r="K188" s="23">
        <f t="shared" si="321"/>
        <v>11.210710198499999</v>
      </c>
      <c r="L188" s="5">
        <f t="shared" si="322"/>
        <v>87.715006684551696</v>
      </c>
      <c r="M188" s="24">
        <f t="shared" si="323"/>
        <v>453.63959377099297</v>
      </c>
      <c r="N188" s="16">
        <f t="shared" si="324"/>
        <v>0.242519581182432</v>
      </c>
      <c r="O188" s="17">
        <f t="shared" si="325"/>
        <v>0.277757591678509</v>
      </c>
    </row>
    <row r="189" ht="14.25">
      <c r="A189" s="13">
        <v>17.5</v>
      </c>
      <c r="B189" s="13">
        <v>3.9775</v>
      </c>
      <c r="C189" s="18">
        <v>39895</v>
      </c>
      <c r="G189" s="19">
        <f t="shared" si="317"/>
        <v>14.800000000000001</v>
      </c>
      <c r="H189" s="19">
        <f t="shared" si="318"/>
        <v>9.1999999999999993</v>
      </c>
      <c r="I189" s="5">
        <f t="shared" si="319"/>
        <v>983.34752000000003</v>
      </c>
      <c r="J189" s="25">
        <f t="shared" si="320"/>
        <v>3.6091295175</v>
      </c>
      <c r="K189" s="23">
        <f t="shared" si="321"/>
        <v>11.190870482499999</v>
      </c>
      <c r="L189" s="5">
        <f t="shared" si="322"/>
        <v>87.870512087306693</v>
      </c>
      <c r="M189" s="24">
        <f t="shared" si="323"/>
        <v>454.020342573638</v>
      </c>
      <c r="N189" s="16">
        <f t="shared" si="324"/>
        <v>0.24386010253378401</v>
      </c>
      <c r="O189" s="17">
        <f t="shared" si="325"/>
        <v>0.27952887036367402</v>
      </c>
    </row>
    <row r="190" ht="14.25">
      <c r="A190" s="13">
        <v>17.600000000000001</v>
      </c>
      <c r="B190" s="13">
        <v>3.9982000000000002</v>
      </c>
      <c r="C190" s="18">
        <v>39991</v>
      </c>
      <c r="G190" s="19">
        <f t="shared" si="317"/>
        <v>14.800000000000001</v>
      </c>
      <c r="H190" s="19">
        <f t="shared" si="318"/>
        <v>9.1999999999999993</v>
      </c>
      <c r="I190" s="5">
        <f t="shared" si="319"/>
        <v>983.34752000000003</v>
      </c>
      <c r="J190" s="25">
        <f t="shared" si="320"/>
        <v>3.6289431015</v>
      </c>
      <c r="K190" s="23">
        <f t="shared" si="321"/>
        <v>11.1710568985</v>
      </c>
      <c r="L190" s="5">
        <f t="shared" si="322"/>
        <v>88.026363927305695</v>
      </c>
      <c r="M190" s="24">
        <f t="shared" si="323"/>
        <v>454.30707592358999</v>
      </c>
      <c r="N190" s="16">
        <f t="shared" si="324"/>
        <v>0.245198858209459</v>
      </c>
      <c r="O190" s="17">
        <f t="shared" si="325"/>
        <v>0.28130095278281703</v>
      </c>
    </row>
    <row r="191" ht="14.25">
      <c r="A191" s="13">
        <v>17.699999999999999</v>
      </c>
      <c r="B191" s="13">
        <v>4.0190000000000001</v>
      </c>
      <c r="C191" s="18">
        <v>40095</v>
      </c>
      <c r="G191" s="19">
        <f t="shared" si="317"/>
        <v>14.800000000000001</v>
      </c>
      <c r="H191" s="19">
        <f t="shared" si="318"/>
        <v>9.1999999999999993</v>
      </c>
      <c r="I191" s="5">
        <f t="shared" si="319"/>
        <v>983.34752000000003</v>
      </c>
      <c r="J191" s="25">
        <f t="shared" si="320"/>
        <v>3.6487828174999999</v>
      </c>
      <c r="K191" s="23">
        <f t="shared" si="321"/>
        <v>11.1512171825</v>
      </c>
      <c r="L191" s="5">
        <f t="shared" si="322"/>
        <v>88.182976253318998</v>
      </c>
      <c r="M191" s="24">
        <f t="shared" si="323"/>
        <v>454.67959580793701</v>
      </c>
      <c r="N191" s="16">
        <f t="shared" si="324"/>
        <v>0.24653937956081101</v>
      </c>
      <c r="O191" s="17">
        <f t="shared" si="325"/>
        <v>0.28307852447215998</v>
      </c>
    </row>
    <row r="192" ht="14.25">
      <c r="A192" s="13">
        <v>17.800000000000001</v>
      </c>
      <c r="B192" s="13">
        <v>4.0396999999999998</v>
      </c>
      <c r="C192" s="18">
        <v>40196</v>
      </c>
      <c r="G192" s="19">
        <f t="shared" si="317"/>
        <v>14.800000000000001</v>
      </c>
      <c r="H192" s="19">
        <f t="shared" si="318"/>
        <v>9.1999999999999993</v>
      </c>
      <c r="I192" s="5">
        <f t="shared" si="319"/>
        <v>983.34752000000003</v>
      </c>
      <c r="J192" s="25">
        <f t="shared" si="320"/>
        <v>3.668550234</v>
      </c>
      <c r="K192" s="23">
        <f t="shared" si="321"/>
        <v>11.131449765999999</v>
      </c>
      <c r="L192" s="5">
        <f t="shared" si="322"/>
        <v>88.339573071923198</v>
      </c>
      <c r="M192" s="24">
        <f t="shared" si="323"/>
        <v>455.01691486864797</v>
      </c>
      <c r="N192" s="16">
        <f t="shared" si="324"/>
        <v>0.24787501581081101</v>
      </c>
      <c r="O192" s="17">
        <f t="shared" si="325"/>
        <v>0.284852766463142</v>
      </c>
    </row>
    <row r="193" ht="14.25">
      <c r="A193" s="13">
        <v>17.899999999999999</v>
      </c>
      <c r="B193" s="13">
        <v>4.0602999999999998</v>
      </c>
      <c r="C193" s="18">
        <v>40300</v>
      </c>
      <c r="G193" s="19">
        <f t="shared" si="317"/>
        <v>14.800000000000001</v>
      </c>
      <c r="H193" s="19">
        <f t="shared" si="318"/>
        <v>9.1999999999999993</v>
      </c>
      <c r="I193" s="5">
        <f t="shared" si="319"/>
        <v>983.34752000000003</v>
      </c>
      <c r="J193" s="25">
        <f t="shared" si="320"/>
        <v>3.6881899499999999</v>
      </c>
      <c r="K193" s="23">
        <f t="shared" si="321"/>
        <v>11.111810050000001</v>
      </c>
      <c r="L193" s="5">
        <f t="shared" si="322"/>
        <v>88.4957100216089</v>
      </c>
      <c r="M193" s="24">
        <f t="shared" si="323"/>
        <v>455.38930633088899</v>
      </c>
      <c r="N193" s="16">
        <f t="shared" si="324"/>
        <v>0.24920202364864899</v>
      </c>
      <c r="O193" s="17">
        <f t="shared" si="325"/>
        <v>0.28661866959660198</v>
      </c>
    </row>
    <row r="194" ht="14.25">
      <c r="A194" s="13">
        <v>18</v>
      </c>
      <c r="B194" s="13">
        <v>4.0808</v>
      </c>
      <c r="C194" s="18">
        <v>40400</v>
      </c>
      <c r="G194" s="19">
        <f t="shared" si="317"/>
        <v>14.800000000000001</v>
      </c>
      <c r="H194" s="19">
        <f t="shared" si="318"/>
        <v>9.1999999999999993</v>
      </c>
      <c r="I194" s="5">
        <f t="shared" si="319"/>
        <v>983.34752000000003</v>
      </c>
      <c r="J194" s="25">
        <f t="shared" si="320"/>
        <v>3.7077665999999998</v>
      </c>
      <c r="K194" s="23">
        <f t="shared" si="321"/>
        <v>11.0922334</v>
      </c>
      <c r="L194" s="5">
        <f t="shared" si="322"/>
        <v>88.651895839119305</v>
      </c>
      <c r="M194" s="24">
        <f t="shared" si="323"/>
        <v>455.71501452507903</v>
      </c>
      <c r="N194" s="16">
        <f t="shared" si="324"/>
        <v>0.25052477027026998</v>
      </c>
      <c r="O194" s="17">
        <f t="shared" si="325"/>
        <v>0.28838201104535</v>
      </c>
    </row>
    <row r="195" ht="14.25">
      <c r="A195" s="13">
        <v>18.100000000000001</v>
      </c>
      <c r="B195" s="13">
        <v>4.1014999999999997</v>
      </c>
      <c r="C195" s="18">
        <v>40503</v>
      </c>
      <c r="G195" s="19">
        <f t="shared" si="317"/>
        <v>14.800000000000001</v>
      </c>
      <c r="H195" s="19">
        <f t="shared" si="318"/>
        <v>9.1999999999999993</v>
      </c>
      <c r="I195" s="5">
        <f t="shared" si="319"/>
        <v>983.34752000000003</v>
      </c>
      <c r="J195" s="25">
        <f t="shared" si="320"/>
        <v>3.7275155495000001</v>
      </c>
      <c r="K195" s="23">
        <f t="shared" si="321"/>
        <v>11.072484450499999</v>
      </c>
      <c r="L195" s="5">
        <f t="shared" si="322"/>
        <v>88.810015890841399</v>
      </c>
      <c r="M195" s="24">
        <f t="shared" si="323"/>
        <v>456.063424758118</v>
      </c>
      <c r="N195" s="16">
        <f t="shared" si="324"/>
        <v>0.25185915874999998</v>
      </c>
      <c r="O195" s="17">
        <f t="shared" si="325"/>
        <v>0.29016402829090299</v>
      </c>
    </row>
    <row r="196" ht="14.25">
      <c r="A196" s="13">
        <v>18.199999999999999</v>
      </c>
      <c r="B196" s="13">
        <v>4.1227999999999998</v>
      </c>
      <c r="C196" s="18">
        <v>40607</v>
      </c>
      <c r="G196" s="19">
        <f t="shared" si="317"/>
        <v>14.800000000000001</v>
      </c>
      <c r="H196" s="19">
        <f t="shared" si="318"/>
        <v>9.1999999999999993</v>
      </c>
      <c r="I196" s="5">
        <f t="shared" si="319"/>
        <v>983.34752000000003</v>
      </c>
      <c r="J196" s="25">
        <f t="shared" si="320"/>
        <v>3.7478552655000001</v>
      </c>
      <c r="K196" s="23">
        <f t="shared" si="321"/>
        <v>11.052144734500001</v>
      </c>
      <c r="L196" s="5">
        <f t="shared" si="322"/>
        <v>88.973456611585604</v>
      </c>
      <c r="M196" s="24">
        <f t="shared" si="323"/>
        <v>456.39454222027399</v>
      </c>
      <c r="N196" s="16">
        <f t="shared" si="324"/>
        <v>0.25323346388513501</v>
      </c>
      <c r="O196" s="17">
        <f t="shared" si="325"/>
        <v>0.29200267802012803</v>
      </c>
    </row>
    <row r="197" ht="14.25">
      <c r="A197" s="13">
        <v>18.300000000000001</v>
      </c>
      <c r="B197" s="13">
        <v>4.1436000000000002</v>
      </c>
      <c r="C197" s="18">
        <v>40710</v>
      </c>
      <c r="G197" s="19">
        <f t="shared" si="317"/>
        <v>14.800000000000001</v>
      </c>
      <c r="H197" s="19">
        <f t="shared" si="318"/>
        <v>9.1999999999999993</v>
      </c>
      <c r="I197" s="5">
        <f t="shared" si="319"/>
        <v>983.34752000000003</v>
      </c>
      <c r="J197" s="25">
        <f t="shared" si="320"/>
        <v>3.7677042150000002</v>
      </c>
      <c r="K197" s="23">
        <f t="shared" si="321"/>
        <v>11.032295785000001</v>
      </c>
      <c r="L197" s="5">
        <f t="shared" si="322"/>
        <v>89.133534774965199</v>
      </c>
      <c r="M197" s="24">
        <f t="shared" si="323"/>
        <v>456.73045619452</v>
      </c>
      <c r="N197" s="16">
        <f t="shared" si="324"/>
        <v>0.254574609121622</v>
      </c>
      <c r="O197" s="17">
        <f t="shared" si="325"/>
        <v>0.29380022909026798</v>
      </c>
    </row>
    <row r="198" ht="14.25">
      <c r="A198" s="13">
        <v>18.399999999999999</v>
      </c>
      <c r="B198" s="13">
        <v>4.1643999999999997</v>
      </c>
      <c r="C198" s="18">
        <v>40813</v>
      </c>
      <c r="G198" s="19">
        <f t="shared" si="317"/>
        <v>14.800000000000001</v>
      </c>
      <c r="H198" s="19">
        <f t="shared" si="318"/>
        <v>9.1999999999999993</v>
      </c>
      <c r="I198" s="5">
        <f t="shared" si="319"/>
        <v>983.34752000000003</v>
      </c>
      <c r="J198" s="25">
        <f t="shared" si="320"/>
        <v>3.7875531644999998</v>
      </c>
      <c r="K198" s="23">
        <f t="shared" si="321"/>
        <v>11.0124468355</v>
      </c>
      <c r="L198" s="5">
        <f t="shared" si="322"/>
        <v>89.294189991460996</v>
      </c>
      <c r="M198" s="24">
        <f t="shared" si="323"/>
        <v>457.06221204204701</v>
      </c>
      <c r="N198" s="16">
        <f t="shared" si="324"/>
        <v>0.25591575435810798</v>
      </c>
      <c r="O198" s="17">
        <f t="shared" si="325"/>
        <v>0.29560101716982201</v>
      </c>
    </row>
    <row r="199" ht="14.25">
      <c r="A199" s="13">
        <v>18.5</v>
      </c>
      <c r="B199" s="13">
        <v>4.1852</v>
      </c>
      <c r="C199" s="18">
        <v>40917</v>
      </c>
      <c r="G199" s="19">
        <f t="shared" si="317"/>
        <v>14.800000000000001</v>
      </c>
      <c r="H199" s="19">
        <f t="shared" si="318"/>
        <v>9.1999999999999993</v>
      </c>
      <c r="I199" s="5">
        <f t="shared" si="319"/>
        <v>983.34752000000003</v>
      </c>
      <c r="J199" s="25">
        <f t="shared" si="320"/>
        <v>3.8073928805000001</v>
      </c>
      <c r="K199" s="23">
        <f t="shared" si="321"/>
        <v>10.992607119500001</v>
      </c>
      <c r="L199" s="5">
        <f t="shared" si="322"/>
        <v>89.4553502467691</v>
      </c>
      <c r="M199" s="24">
        <f t="shared" si="323"/>
        <v>457.40137271977</v>
      </c>
      <c r="N199" s="16">
        <f t="shared" si="324"/>
        <v>0.25725627570945903</v>
      </c>
      <c r="O199" s="17">
        <f t="shared" si="325"/>
        <v>0.29740421396418898</v>
      </c>
    </row>
    <row r="200" ht="14.25">
      <c r="A200" s="13">
        <v>18.600000000000001</v>
      </c>
      <c r="B200" s="13">
        <v>4.2058</v>
      </c>
      <c r="C200" s="18">
        <v>41015</v>
      </c>
      <c r="G200" s="19">
        <f t="shared" si="317"/>
        <v>14.800000000000001</v>
      </c>
      <c r="H200" s="19">
        <f t="shared" si="318"/>
        <v>9.1999999999999993</v>
      </c>
      <c r="I200" s="5">
        <f t="shared" si="319"/>
        <v>983.34752000000003</v>
      </c>
      <c r="J200" s="25">
        <f t="shared" si="320"/>
        <v>3.8270879975000001</v>
      </c>
      <c r="K200" s="23">
        <f t="shared" si="321"/>
        <v>10.972912002499999</v>
      </c>
      <c r="L200" s="5">
        <f t="shared" si="322"/>
        <v>89.615912328100293</v>
      </c>
      <c r="M200" s="24">
        <f t="shared" si="323"/>
        <v>457.67541650233397</v>
      </c>
      <c r="N200" s="16">
        <f t="shared" si="324"/>
        <v>0.25858702685810803</v>
      </c>
      <c r="O200" s="17">
        <f t="shared" si="325"/>
        <v>0.29919749025041198</v>
      </c>
    </row>
    <row r="201" ht="14.25">
      <c r="A201" s="13">
        <v>18.699999999999999</v>
      </c>
      <c r="B201" s="13">
        <v>4.2263999999999999</v>
      </c>
      <c r="C201" s="18">
        <v>41121</v>
      </c>
      <c r="G201" s="19">
        <f t="shared" si="317"/>
        <v>14.800000000000001</v>
      </c>
      <c r="H201" s="19">
        <f t="shared" si="318"/>
        <v>9.1999999999999993</v>
      </c>
      <c r="I201" s="5">
        <f t="shared" si="319"/>
        <v>983.34752000000003</v>
      </c>
      <c r="J201" s="25">
        <f t="shared" si="320"/>
        <v>3.8467092465000001</v>
      </c>
      <c r="K201" s="23">
        <f t="shared" si="321"/>
        <v>10.953290753499999</v>
      </c>
      <c r="L201" s="5">
        <f t="shared" si="322"/>
        <v>89.776446378526202</v>
      </c>
      <c r="M201" s="24">
        <f t="shared" si="323"/>
        <v>458.03773326714997</v>
      </c>
      <c r="N201" s="16">
        <f t="shared" si="324"/>
        <v>0.25991278692567599</v>
      </c>
      <c r="O201" s="17">
        <f t="shared" si="325"/>
        <v>0.30098724422249201</v>
      </c>
    </row>
    <row r="202" ht="14.25">
      <c r="A202" s="13">
        <v>18.800000000000001</v>
      </c>
      <c r="B202" s="13">
        <v>4.2470999999999997</v>
      </c>
      <c r="C202" s="18">
        <v>41223</v>
      </c>
      <c r="G202" s="19">
        <f t="shared" si="317"/>
        <v>14.800000000000001</v>
      </c>
      <c r="H202" s="19">
        <f t="shared" si="318"/>
        <v>9.1999999999999993</v>
      </c>
      <c r="I202" s="5">
        <f t="shared" si="319"/>
        <v>983.34752000000003</v>
      </c>
      <c r="J202" s="25">
        <f t="shared" si="320"/>
        <v>3.8664674295000001</v>
      </c>
      <c r="K202" s="23">
        <f t="shared" si="321"/>
        <v>10.933532570500001</v>
      </c>
      <c r="L202" s="5">
        <f t="shared" si="322"/>
        <v>89.938683006551003</v>
      </c>
      <c r="M202" s="24">
        <f t="shared" si="323"/>
        <v>458.34560416008497</v>
      </c>
      <c r="N202" s="16">
        <f t="shared" si="324"/>
        <v>0.26124779929054098</v>
      </c>
      <c r="O202" s="17">
        <f t="shared" si="325"/>
        <v>0.30279273130253098</v>
      </c>
    </row>
    <row r="203" ht="14.25">
      <c r="A203" s="13">
        <v>18.899999999999999</v>
      </c>
      <c r="B203" s="13">
        <v>4.2676999999999996</v>
      </c>
      <c r="C203" s="18">
        <v>41329</v>
      </c>
      <c r="G203" s="19">
        <f t="shared" si="317"/>
        <v>14.800000000000001</v>
      </c>
      <c r="H203" s="19">
        <f t="shared" si="318"/>
        <v>9.1999999999999993</v>
      </c>
      <c r="I203" s="5">
        <f t="shared" si="319"/>
        <v>983.34752000000003</v>
      </c>
      <c r="J203" s="25">
        <f t="shared" si="320"/>
        <v>3.8860886785000002</v>
      </c>
      <c r="K203" s="23">
        <f t="shared" si="321"/>
        <v>10.913911321500001</v>
      </c>
      <c r="L203" s="5">
        <f t="shared" si="322"/>
        <v>90.1003765774459</v>
      </c>
      <c r="M203" s="24">
        <f t="shared" si="323"/>
        <v>458.699525683731</v>
      </c>
      <c r="N203" s="16">
        <f t="shared" si="324"/>
        <v>0.262573559358108</v>
      </c>
      <c r="O203" s="17">
        <f t="shared" si="325"/>
        <v>0.30458893724519598</v>
      </c>
    </row>
    <row r="204" ht="14.25">
      <c r="A204" s="13">
        <v>19</v>
      </c>
      <c r="B204" s="13">
        <v>4.2889999999999997</v>
      </c>
      <c r="C204" s="18">
        <v>41432</v>
      </c>
      <c r="G204" s="19">
        <f t="shared" si="317"/>
        <v>14.800000000000001</v>
      </c>
      <c r="H204" s="19">
        <f t="shared" si="318"/>
        <v>9.1999999999999993</v>
      </c>
      <c r="I204" s="5">
        <f t="shared" si="319"/>
        <v>983.34752000000003</v>
      </c>
      <c r="J204" s="25">
        <f t="shared" si="320"/>
        <v>3.9064376279999999</v>
      </c>
      <c r="K204" s="23">
        <f t="shared" si="321"/>
        <v>10.893562372</v>
      </c>
      <c r="L204" s="5">
        <f t="shared" si="322"/>
        <v>90.268682219833096</v>
      </c>
      <c r="M204" s="24">
        <f t="shared" si="323"/>
        <v>458.98532005928502</v>
      </c>
      <c r="N204" s="16">
        <f t="shared" si="324"/>
        <v>0.26394848837837798</v>
      </c>
      <c r="O204" s="17">
        <f t="shared" si="325"/>
        <v>0.30645517408601602</v>
      </c>
    </row>
    <row r="205" ht="14.25">
      <c r="A205" s="13">
        <v>19.100000000000001</v>
      </c>
      <c r="B205" s="13">
        <v>4.3095999999999997</v>
      </c>
      <c r="C205" s="18">
        <v>41533</v>
      </c>
      <c r="G205" s="19">
        <f t="shared" si="317"/>
        <v>14.800000000000001</v>
      </c>
      <c r="H205" s="19">
        <f t="shared" si="318"/>
        <v>9.1999999999999993</v>
      </c>
      <c r="I205" s="5">
        <f t="shared" si="319"/>
        <v>983.34752000000003</v>
      </c>
      <c r="J205" s="25">
        <f t="shared" si="320"/>
        <v>3.9261050444999999</v>
      </c>
      <c r="K205" s="23">
        <f t="shared" si="321"/>
        <v>10.873894955500001</v>
      </c>
      <c r="L205" s="5">
        <f t="shared" si="322"/>
        <v>90.431949547445697</v>
      </c>
      <c r="M205" s="24">
        <f t="shared" si="323"/>
        <v>459.27352233194398</v>
      </c>
      <c r="N205" s="16">
        <f t="shared" si="324"/>
        <v>0.26527736787162198</v>
      </c>
      <c r="O205" s="17">
        <f t="shared" si="325"/>
        <v>0.30826222224565802</v>
      </c>
    </row>
    <row r="206" ht="14.25">
      <c r="A206" s="13">
        <v>19.199999999999999</v>
      </c>
      <c r="B206" s="13">
        <v>4.3301999999999996</v>
      </c>
      <c r="C206" s="18">
        <v>41631</v>
      </c>
      <c r="G206" s="19">
        <f t="shared" ref="G206:G269" si="326">$G$11</f>
        <v>14.800000000000001</v>
      </c>
      <c r="H206" s="19">
        <f t="shared" ref="H206:H269" si="327">$H$11</f>
        <v>9.1999999999999993</v>
      </c>
      <c r="I206" s="5">
        <f t="shared" si="319"/>
        <v>983.34752000000003</v>
      </c>
      <c r="J206" s="25">
        <f t="shared" si="320"/>
        <v>3.9458001614999998</v>
      </c>
      <c r="K206" s="23">
        <f t="shared" si="321"/>
        <v>10.8541998385</v>
      </c>
      <c r="L206" s="5">
        <f t="shared" si="322"/>
        <v>90.5960397478635</v>
      </c>
      <c r="M206" s="24">
        <f t="shared" si="323"/>
        <v>459.523397665755</v>
      </c>
      <c r="N206" s="16">
        <f t="shared" si="324"/>
        <v>0.26660811902026998</v>
      </c>
      <c r="O206" s="17">
        <f t="shared" si="325"/>
        <v>0.31007509379106701</v>
      </c>
    </row>
    <row r="207" ht="14.25">
      <c r="A207" s="13">
        <v>19.300000000000001</v>
      </c>
      <c r="B207" s="13">
        <v>4.3509000000000002</v>
      </c>
      <c r="C207" s="18">
        <v>41730</v>
      </c>
      <c r="G207" s="19">
        <f t="shared" si="326"/>
        <v>14.800000000000001</v>
      </c>
      <c r="H207" s="19">
        <f t="shared" si="327"/>
        <v>9.1999999999999993</v>
      </c>
      <c r="I207" s="5">
        <f t="shared" si="319"/>
        <v>983.34752000000003</v>
      </c>
      <c r="J207" s="25">
        <f t="shared" si="320"/>
        <v>3.9655860449999998</v>
      </c>
      <c r="K207" s="23">
        <f t="shared" si="321"/>
        <v>10.834413955</v>
      </c>
      <c r="L207" s="5">
        <f t="shared" si="322"/>
        <v>90.7614868773029</v>
      </c>
      <c r="M207" s="24">
        <f t="shared" si="323"/>
        <v>459.77651353831698</v>
      </c>
      <c r="N207" s="16">
        <f t="shared" si="324"/>
        <v>0.26794500304054097</v>
      </c>
      <c r="O207" s="17">
        <f t="shared" si="325"/>
        <v>0.31189963538484899</v>
      </c>
    </row>
    <row r="208" ht="14.25">
      <c r="A208" s="13">
        <v>19.399999999999999</v>
      </c>
      <c r="B208" s="13">
        <v>4.3715999999999999</v>
      </c>
      <c r="C208" s="18">
        <v>41831</v>
      </c>
      <c r="G208" s="19">
        <f t="shared" si="326"/>
        <v>14.800000000000001</v>
      </c>
      <c r="H208" s="19">
        <f t="shared" si="327"/>
        <v>9.1999999999999993</v>
      </c>
      <c r="I208" s="5">
        <f t="shared" si="319"/>
        <v>983.34752000000003</v>
      </c>
      <c r="J208" s="25">
        <f t="shared" si="320"/>
        <v>3.9853534614999999</v>
      </c>
      <c r="K208" s="23">
        <f t="shared" si="321"/>
        <v>10.8146465385</v>
      </c>
      <c r="L208" s="5">
        <f t="shared" si="322"/>
        <v>90.927384126637506</v>
      </c>
      <c r="M208" s="24">
        <f t="shared" si="323"/>
        <v>460.04842657455799</v>
      </c>
      <c r="N208" s="16">
        <f t="shared" si="324"/>
        <v>0.26928063929054102</v>
      </c>
      <c r="O208" s="17">
        <f t="shared" si="325"/>
        <v>0.31372580442340497</v>
      </c>
    </row>
    <row r="209" ht="14.25">
      <c r="A209" s="13">
        <v>19.5</v>
      </c>
      <c r="B209" s="13">
        <v>4.3922999999999996</v>
      </c>
      <c r="C209" s="18">
        <v>41924</v>
      </c>
      <c r="G209" s="19">
        <f t="shared" si="326"/>
        <v>14.800000000000001</v>
      </c>
      <c r="H209" s="19">
        <f t="shared" si="327"/>
        <v>9.1999999999999993</v>
      </c>
      <c r="I209" s="5">
        <f t="shared" si="319"/>
        <v>983.34752000000003</v>
      </c>
      <c r="J209" s="25">
        <f t="shared" si="320"/>
        <v>4.0051947459999999</v>
      </c>
      <c r="K209" s="23">
        <f t="shared" si="321"/>
        <v>10.794805254</v>
      </c>
      <c r="L209" s="5">
        <f t="shared" si="322"/>
        <v>91.094512301240599</v>
      </c>
      <c r="M209" s="24">
        <f t="shared" si="323"/>
        <v>460.22530820914301</v>
      </c>
      <c r="N209" s="16">
        <f t="shared" si="324"/>
        <v>0.270621266621622</v>
      </c>
      <c r="O209" s="17">
        <f t="shared" si="325"/>
        <v>0.31556215735509802</v>
      </c>
    </row>
    <row r="210" ht="14.25">
      <c r="A210" s="13">
        <v>19.600000000000001</v>
      </c>
      <c r="B210" s="13">
        <v>4.4128999999999996</v>
      </c>
      <c r="C210" s="18">
        <v>42024</v>
      </c>
      <c r="G210" s="19">
        <f t="shared" si="326"/>
        <v>14.800000000000001</v>
      </c>
      <c r="H210" s="19">
        <f t="shared" si="327"/>
        <v>9.1999999999999993</v>
      </c>
      <c r="I210" s="5">
        <f t="shared" si="319"/>
        <v>983.34752000000003</v>
      </c>
      <c r="J210" s="25">
        <f t="shared" si="320"/>
        <v>4.024871396</v>
      </c>
      <c r="K210" s="23">
        <f t="shared" si="321"/>
        <v>10.775128604000001</v>
      </c>
      <c r="L210" s="5">
        <f t="shared" si="322"/>
        <v>91.260861576627207</v>
      </c>
      <c r="M210" s="24">
        <f t="shared" si="323"/>
        <v>460.48217465835103</v>
      </c>
      <c r="N210" s="16">
        <f t="shared" si="324"/>
        <v>0.27195077000000001</v>
      </c>
      <c r="O210" s="17">
        <f t="shared" si="325"/>
        <v>0.31738660944545199</v>
      </c>
    </row>
    <row r="211" ht="14.25">
      <c r="A211" s="13">
        <v>19.699999999999999</v>
      </c>
      <c r="B211" s="13">
        <v>4.4336000000000002</v>
      </c>
      <c r="C211" s="18">
        <v>42129</v>
      </c>
      <c r="G211" s="19">
        <f t="shared" si="326"/>
        <v>14.800000000000001</v>
      </c>
      <c r="H211" s="19">
        <f t="shared" si="327"/>
        <v>9.1999999999999993</v>
      </c>
      <c r="I211" s="5">
        <f t="shared" si="319"/>
        <v>983.34752000000003</v>
      </c>
      <c r="J211" s="25">
        <f t="shared" si="320"/>
        <v>4.0446018785</v>
      </c>
      <c r="K211" s="23">
        <f t="shared" si="321"/>
        <v>10.755398121500001</v>
      </c>
      <c r="L211" s="5">
        <f t="shared" si="322"/>
        <v>91.428277121075794</v>
      </c>
      <c r="M211" s="24">
        <f t="shared" si="323"/>
        <v>460.78742076928597</v>
      </c>
      <c r="N211" s="16">
        <f t="shared" si="324"/>
        <v>0.27328391070945901</v>
      </c>
      <c r="O211" s="17">
        <f t="shared" si="325"/>
        <v>0.31921940139472899</v>
      </c>
    </row>
    <row r="212" ht="14.25">
      <c r="A212" s="13">
        <v>19.800000000000001</v>
      </c>
      <c r="B212" s="13">
        <v>4.4549000000000003</v>
      </c>
      <c r="C212" s="18">
        <v>42232</v>
      </c>
      <c r="G212" s="19">
        <f t="shared" si="326"/>
        <v>14.800000000000001</v>
      </c>
      <c r="H212" s="19">
        <f t="shared" si="327"/>
        <v>9.1999999999999993</v>
      </c>
      <c r="I212" s="5">
        <f t="shared" si="319"/>
        <v>983.34752000000003</v>
      </c>
      <c r="J212" s="25">
        <f t="shared" si="320"/>
        <v>4.0649508279999997</v>
      </c>
      <c r="K212" s="23">
        <f t="shared" si="321"/>
        <v>10.735049172</v>
      </c>
      <c r="L212" s="5">
        <f t="shared" si="322"/>
        <v>91.601585073764198</v>
      </c>
      <c r="M212" s="24">
        <f t="shared" si="323"/>
        <v>461.04005695962297</v>
      </c>
      <c r="N212" s="16">
        <f t="shared" si="324"/>
        <v>0.27465883972972999</v>
      </c>
      <c r="O212" s="17">
        <f t="shared" si="325"/>
        <v>0.32111316891884201</v>
      </c>
    </row>
    <row r="213" ht="14.25">
      <c r="A213" s="13">
        <v>19.899999999999999</v>
      </c>
      <c r="B213" s="13">
        <v>4.4756</v>
      </c>
      <c r="C213" s="18">
        <v>42338</v>
      </c>
      <c r="G213" s="19">
        <f t="shared" si="326"/>
        <v>14.800000000000001</v>
      </c>
      <c r="H213" s="19">
        <f t="shared" si="327"/>
        <v>9.1999999999999993</v>
      </c>
      <c r="I213" s="5">
        <f t="shared" si="319"/>
        <v>983.34752000000003</v>
      </c>
      <c r="J213" s="25">
        <f t="shared" si="320"/>
        <v>4.0846720769999996</v>
      </c>
      <c r="K213" s="23">
        <f t="shared" si="321"/>
        <v>10.715327923</v>
      </c>
      <c r="L213" s="5">
        <f t="shared" si="322"/>
        <v>91.770175123552306</v>
      </c>
      <c r="M213" s="24">
        <f t="shared" si="323"/>
        <v>461.34814435081302</v>
      </c>
      <c r="N213" s="16">
        <f t="shared" si="324"/>
        <v>0.27599135655405399</v>
      </c>
      <c r="O213" s="17">
        <f t="shared" si="325"/>
        <v>0.32295194820643203</v>
      </c>
    </row>
    <row r="214" ht="14.25">
      <c r="A214" s="13">
        <v>20</v>
      </c>
      <c r="B214" s="13">
        <v>4.4962999999999997</v>
      </c>
      <c r="C214" s="18">
        <v>42443</v>
      </c>
      <c r="G214" s="19">
        <f t="shared" si="326"/>
        <v>14.800000000000001</v>
      </c>
      <c r="H214" s="19">
        <f t="shared" si="327"/>
        <v>9.1999999999999993</v>
      </c>
      <c r="I214" s="5">
        <f t="shared" si="319"/>
        <v>983.34752000000003</v>
      </c>
      <c r="J214" s="25">
        <f t="shared" si="320"/>
        <v>4.1044025595000004</v>
      </c>
      <c r="K214" s="23">
        <f t="shared" si="321"/>
        <v>10.6955974405</v>
      </c>
      <c r="L214" s="5">
        <f t="shared" si="322"/>
        <v>91.9394662589349</v>
      </c>
      <c r="M214" s="24">
        <f t="shared" si="323"/>
        <v>461.64070477051899</v>
      </c>
      <c r="N214" s="16">
        <f t="shared" si="324"/>
        <v>0.27732449726351399</v>
      </c>
      <c r="O214" s="17">
        <f t="shared" si="325"/>
        <v>0.32479497813157598</v>
      </c>
    </row>
    <row r="215" ht="14.25">
      <c r="A215" s="13">
        <v>20.100000000000001</v>
      </c>
      <c r="B215" s="13">
        <v>4.5168999999999997</v>
      </c>
      <c r="C215" s="18">
        <v>42541</v>
      </c>
      <c r="G215" s="19">
        <f t="shared" si="326"/>
        <v>14.800000000000001</v>
      </c>
      <c r="H215" s="19">
        <f t="shared" si="327"/>
        <v>9.1999999999999993</v>
      </c>
      <c r="I215" s="5">
        <f t="shared" si="319"/>
        <v>983.34752000000003</v>
      </c>
      <c r="J215" s="25">
        <f t="shared" si="320"/>
        <v>4.1240976764999999</v>
      </c>
      <c r="K215" s="23">
        <f t="shared" si="321"/>
        <v>10.675902323500001</v>
      </c>
      <c r="L215" s="5">
        <f t="shared" si="322"/>
        <v>92.109078015395198</v>
      </c>
      <c r="M215" s="24">
        <f t="shared" si="323"/>
        <v>461.85458498335697</v>
      </c>
      <c r="N215" s="16">
        <f t="shared" si="324"/>
        <v>0.27865524841216199</v>
      </c>
      <c r="O215" s="17">
        <f t="shared" si="325"/>
        <v>0.326638098436</v>
      </c>
    </row>
    <row r="216" ht="14.25">
      <c r="A216" s="13">
        <v>20.199999999999999</v>
      </c>
      <c r="B216" s="13">
        <v>4.5374999999999996</v>
      </c>
      <c r="C216" s="18">
        <v>42642</v>
      </c>
      <c r="G216" s="19">
        <f t="shared" si="326"/>
        <v>14.800000000000001</v>
      </c>
      <c r="H216" s="19">
        <f t="shared" si="327"/>
        <v>9.1999999999999993</v>
      </c>
      <c r="I216" s="5">
        <f t="shared" si="319"/>
        <v>983.34752000000003</v>
      </c>
      <c r="J216" s="25">
        <f t="shared" si="320"/>
        <v>4.1437650929999998</v>
      </c>
      <c r="K216" s="23">
        <f t="shared" si="321"/>
        <v>10.656234907</v>
      </c>
      <c r="L216" s="5">
        <f t="shared" si="322"/>
        <v>92.279076858004203</v>
      </c>
      <c r="M216" s="24">
        <f t="shared" si="323"/>
        <v>462.09825078350099</v>
      </c>
      <c r="N216" s="16">
        <f t="shared" si="324"/>
        <v>0.279984127905405</v>
      </c>
      <c r="O216" s="17">
        <f t="shared" si="325"/>
        <v>0.32848202263918802</v>
      </c>
    </row>
    <row r="217" ht="14.25">
      <c r="A217" s="13">
        <v>20.300000000000001</v>
      </c>
      <c r="B217" s="13">
        <v>4.5582000000000003</v>
      </c>
      <c r="C217" s="18">
        <v>42748</v>
      </c>
      <c r="G217" s="19">
        <f t="shared" si="326"/>
        <v>14.800000000000001</v>
      </c>
      <c r="H217" s="19">
        <f t="shared" si="327"/>
        <v>9.1999999999999993</v>
      </c>
      <c r="I217" s="5">
        <f t="shared" si="319"/>
        <v>983.34752000000003</v>
      </c>
      <c r="J217" s="25">
        <f t="shared" si="320"/>
        <v>4.1634863419999997</v>
      </c>
      <c r="K217" s="23">
        <f t="shared" si="321"/>
        <v>10.636513658</v>
      </c>
      <c r="L217" s="5">
        <f t="shared" si="322"/>
        <v>92.450172266774501</v>
      </c>
      <c r="M217" s="24">
        <f t="shared" si="323"/>
        <v>462.38961974723202</v>
      </c>
      <c r="N217" s="16">
        <f t="shared" si="324"/>
        <v>0.28131664472973</v>
      </c>
      <c r="O217" s="17">
        <f t="shared" si="325"/>
        <v>0.330334414271862</v>
      </c>
    </row>
    <row r="218" ht="14.25">
      <c r="A218" s="13">
        <v>20.399999999999999</v>
      </c>
      <c r="B218" s="13">
        <v>4.5788000000000002</v>
      </c>
      <c r="C218" s="18">
        <v>42858</v>
      </c>
      <c r="G218" s="19">
        <f t="shared" si="326"/>
        <v>14.800000000000001</v>
      </c>
      <c r="H218" s="19">
        <f t="shared" si="327"/>
        <v>9.1999999999999993</v>
      </c>
      <c r="I218" s="5">
        <f t="shared" si="319"/>
        <v>983.34752000000003</v>
      </c>
      <c r="J218" s="25">
        <f t="shared" si="320"/>
        <v>4.183070657</v>
      </c>
      <c r="K218" s="23">
        <f t="shared" si="321"/>
        <v>10.616929343000001</v>
      </c>
      <c r="L218" s="5">
        <f t="shared" si="322"/>
        <v>92.620708703156694</v>
      </c>
      <c r="M218" s="24">
        <f t="shared" si="323"/>
        <v>462.72589143489603</v>
      </c>
      <c r="N218" s="16">
        <f t="shared" si="324"/>
        <v>0.28263990925675703</v>
      </c>
      <c r="O218" s="17">
        <f t="shared" si="325"/>
        <v>0.332177345842252</v>
      </c>
    </row>
    <row r="219" ht="14.25">
      <c r="A219" s="13">
        <v>20.5</v>
      </c>
      <c r="B219" s="13">
        <v>4.5994999999999999</v>
      </c>
      <c r="C219" s="18">
        <v>42958</v>
      </c>
      <c r="G219" s="19">
        <f t="shared" si="326"/>
        <v>14.800000000000001</v>
      </c>
      <c r="H219" s="19">
        <f t="shared" si="327"/>
        <v>9.1999999999999993</v>
      </c>
      <c r="I219" s="5">
        <f t="shared" si="319"/>
        <v>983.34752000000003</v>
      </c>
      <c r="J219" s="25">
        <f t="shared" si="320"/>
        <v>4.2028473069999999</v>
      </c>
      <c r="K219" s="23">
        <f t="shared" si="321"/>
        <v>10.597152693</v>
      </c>
      <c r="L219" s="5">
        <f t="shared" si="322"/>
        <v>92.793559599226597</v>
      </c>
      <c r="M219" s="24">
        <f t="shared" si="323"/>
        <v>462.94161130939199</v>
      </c>
      <c r="N219" s="16">
        <f t="shared" si="324"/>
        <v>0.28397616939189202</v>
      </c>
      <c r="O219" s="17">
        <f t="shared" si="325"/>
        <v>0.334041829603139</v>
      </c>
    </row>
    <row r="220" ht="14.25">
      <c r="A220" s="13">
        <v>20.600000000000001</v>
      </c>
      <c r="B220" s="13">
        <v>4.6207000000000003</v>
      </c>
      <c r="C220" s="18">
        <v>43064</v>
      </c>
      <c r="G220" s="19">
        <f t="shared" si="326"/>
        <v>14.800000000000001</v>
      </c>
      <c r="H220" s="19">
        <f t="shared" si="327"/>
        <v>9.1999999999999993</v>
      </c>
      <c r="I220" s="5">
        <f t="shared" si="319"/>
        <v>983.34752000000003</v>
      </c>
      <c r="J220" s="25">
        <f t="shared" si="320"/>
        <v>4.2230685560000003</v>
      </c>
      <c r="K220" s="23">
        <f t="shared" si="321"/>
        <v>10.576931444</v>
      </c>
      <c r="L220" s="5">
        <f t="shared" si="322"/>
        <v>92.9709647080889</v>
      </c>
      <c r="M220" s="24">
        <f t="shared" si="323"/>
        <v>463.198377420442</v>
      </c>
      <c r="N220" s="16">
        <f t="shared" si="324"/>
        <v>0.28534247000000001</v>
      </c>
      <c r="O220" s="17">
        <f t="shared" si="325"/>
        <v>0.33595183005620199</v>
      </c>
    </row>
    <row r="221" ht="14.25">
      <c r="A221" s="13">
        <v>20.699999999999999</v>
      </c>
      <c r="B221" s="13">
        <v>4.6414</v>
      </c>
      <c r="C221" s="18">
        <v>43164</v>
      </c>
      <c r="G221" s="19">
        <f t="shared" si="326"/>
        <v>14.800000000000001</v>
      </c>
      <c r="H221" s="19">
        <f t="shared" si="327"/>
        <v>9.1999999999999993</v>
      </c>
      <c r="I221" s="5">
        <f t="shared" si="319"/>
        <v>983.34752000000003</v>
      </c>
      <c r="J221" s="25">
        <f t="shared" si="320"/>
        <v>4.2428452060000001</v>
      </c>
      <c r="K221" s="23">
        <f t="shared" si="321"/>
        <v>10.557154794000001</v>
      </c>
      <c r="L221" s="5">
        <f t="shared" si="322"/>
        <v>93.145126616772799</v>
      </c>
      <c r="M221" s="24">
        <f t="shared" si="323"/>
        <v>463.405886789867</v>
      </c>
      <c r="N221" s="16">
        <f t="shared" si="324"/>
        <v>0.28667873013513501</v>
      </c>
      <c r="O221" s="17">
        <f t="shared" si="325"/>
        <v>0.33782337118174399</v>
      </c>
    </row>
    <row r="222" ht="14.25">
      <c r="A222" s="13">
        <v>20.800000000000001</v>
      </c>
      <c r="B222" s="13">
        <v>4.6622000000000003</v>
      </c>
      <c r="C222" s="18">
        <v>43270</v>
      </c>
      <c r="G222" s="19">
        <f t="shared" si="326"/>
        <v>14.800000000000001</v>
      </c>
      <c r="H222" s="19">
        <f t="shared" si="327"/>
        <v>9.1999999999999993</v>
      </c>
      <c r="I222" s="5">
        <f t="shared" si="319"/>
        <v>983.34752000000003</v>
      </c>
      <c r="J222" s="25">
        <f t="shared" si="320"/>
        <v>4.2626664549999997</v>
      </c>
      <c r="K222" s="23">
        <f t="shared" si="321"/>
        <v>10.537333544999999</v>
      </c>
      <c r="L222" s="5">
        <f t="shared" si="322"/>
        <v>93.320337237175295</v>
      </c>
      <c r="M222" s="24">
        <f t="shared" si="323"/>
        <v>463.67170630801002</v>
      </c>
      <c r="N222" s="16">
        <f t="shared" si="324"/>
        <v>0.288018003716216</v>
      </c>
      <c r="O222" s="17">
        <f t="shared" si="325"/>
        <v>0.33970265400814198</v>
      </c>
    </row>
    <row r="223" ht="14.25">
      <c r="A223" s="13">
        <v>20.899999999999999</v>
      </c>
      <c r="B223" s="13">
        <v>4.6829999999999998</v>
      </c>
      <c r="C223" s="18">
        <v>43376</v>
      </c>
      <c r="G223" s="19">
        <f t="shared" si="326"/>
        <v>14.800000000000001</v>
      </c>
      <c r="H223" s="19">
        <f t="shared" si="327"/>
        <v>9.1999999999999993</v>
      </c>
      <c r="I223" s="5">
        <f t="shared" si="319"/>
        <v>983.34752000000003</v>
      </c>
      <c r="J223" s="25">
        <f t="shared" si="320"/>
        <v>4.2824877040000002</v>
      </c>
      <c r="K223" s="23">
        <f t="shared" si="321"/>
        <v>10.517512296</v>
      </c>
      <c r="L223" s="5">
        <f t="shared" si="322"/>
        <v>93.496208259626599</v>
      </c>
      <c r="M223" s="24">
        <f t="shared" si="323"/>
        <v>463.933252560901</v>
      </c>
      <c r="N223" s="16">
        <f t="shared" si="324"/>
        <v>0.28935727729729699</v>
      </c>
      <c r="O223" s="17">
        <f t="shared" si="325"/>
        <v>0.34158547518909399</v>
      </c>
    </row>
    <row r="224" ht="14.25">
      <c r="A224" s="13">
        <v>21</v>
      </c>
      <c r="B224" s="13">
        <v>4.7038000000000002</v>
      </c>
      <c r="C224" s="18">
        <v>43480</v>
      </c>
      <c r="G224" s="19">
        <f t="shared" si="326"/>
        <v>14.800000000000001</v>
      </c>
      <c r="H224" s="19">
        <f t="shared" si="327"/>
        <v>9.1999999999999993</v>
      </c>
      <c r="I224" s="5">
        <f t="shared" si="319"/>
        <v>983.34752000000003</v>
      </c>
      <c r="J224" s="25">
        <f t="shared" si="320"/>
        <v>4.3023274200000001</v>
      </c>
      <c r="K224" s="23">
        <f t="shared" si="321"/>
        <v>10.49767258</v>
      </c>
      <c r="L224" s="5">
        <f t="shared" si="322"/>
        <v>93.672908209526199</v>
      </c>
      <c r="M224" s="24">
        <f t="shared" si="323"/>
        <v>464.16835807792597</v>
      </c>
      <c r="N224" s="16">
        <f t="shared" si="324"/>
        <v>0.29069779864864898</v>
      </c>
      <c r="O224" s="17">
        <f t="shared" si="325"/>
        <v>0.343473607224208</v>
      </c>
    </row>
    <row r="225" ht="14.25">
      <c r="A225" s="13">
        <v>21.100000000000001</v>
      </c>
      <c r="B225" s="13">
        <v>4.7244999999999999</v>
      </c>
      <c r="C225" s="18">
        <v>43579</v>
      </c>
      <c r="G225" s="19">
        <f t="shared" si="326"/>
        <v>14.800000000000001</v>
      </c>
      <c r="H225" s="19">
        <f t="shared" si="327"/>
        <v>9.1999999999999993</v>
      </c>
      <c r="I225" s="5">
        <f t="shared" si="319"/>
        <v>983.34752000000003</v>
      </c>
      <c r="J225" s="25">
        <f t="shared" si="320"/>
        <v>4.3221133035000001</v>
      </c>
      <c r="K225" s="23">
        <f t="shared" si="321"/>
        <v>10.477886696500001</v>
      </c>
      <c r="L225" s="5">
        <f t="shared" si="322"/>
        <v>93.849795143182305</v>
      </c>
      <c r="M225" s="24">
        <f t="shared" si="323"/>
        <v>464.34837639776998</v>
      </c>
      <c r="N225" s="16">
        <f t="shared" si="324"/>
        <v>0.29203468266891902</v>
      </c>
      <c r="O225" s="17">
        <f t="shared" si="325"/>
        <v>0.34536017330881802</v>
      </c>
    </row>
    <row r="226" ht="14.25">
      <c r="A226" s="13">
        <v>21.199999999999999</v>
      </c>
      <c r="B226" s="13">
        <v>4.7451999999999996</v>
      </c>
      <c r="C226" s="18">
        <v>43680</v>
      </c>
      <c r="G226" s="19">
        <f t="shared" si="326"/>
        <v>14.800000000000001</v>
      </c>
      <c r="H226" s="19">
        <f t="shared" si="327"/>
        <v>9.1999999999999993</v>
      </c>
      <c r="I226" s="5">
        <f t="shared" si="319"/>
        <v>983.34752000000003</v>
      </c>
      <c r="J226" s="25">
        <f t="shared" si="320"/>
        <v>4.3418807199999998</v>
      </c>
      <c r="K226" s="23">
        <f t="shared" si="321"/>
        <v>10.45811928</v>
      </c>
      <c r="L226" s="5">
        <f t="shared" si="322"/>
        <v>94.027185354497107</v>
      </c>
      <c r="M226" s="24">
        <f t="shared" si="323"/>
        <v>464.54650147528702</v>
      </c>
      <c r="N226" s="16">
        <f t="shared" si="324"/>
        <v>0.29337031891891902</v>
      </c>
      <c r="O226" s="17">
        <f t="shared" si="325"/>
        <v>0.34724853944668399</v>
      </c>
    </row>
    <row r="227" ht="14.25">
      <c r="A227" s="13">
        <v>21.300000000000001</v>
      </c>
      <c r="B227" s="13">
        <v>4.7657999999999996</v>
      </c>
      <c r="C227" s="18">
        <v>43782</v>
      </c>
      <c r="G227" s="19">
        <f t="shared" si="326"/>
        <v>14.800000000000001</v>
      </c>
      <c r="H227" s="19">
        <f t="shared" si="327"/>
        <v>9.1999999999999993</v>
      </c>
      <c r="I227" s="5">
        <f t="shared" si="319"/>
        <v>983.34752000000003</v>
      </c>
      <c r="J227" s="25">
        <f t="shared" si="320"/>
        <v>4.3615389029999996</v>
      </c>
      <c r="K227" s="23">
        <f t="shared" si="321"/>
        <v>10.438461096999999</v>
      </c>
      <c r="L227" s="5">
        <f t="shared" si="322"/>
        <v>94.204261611188301</v>
      </c>
      <c r="M227" s="24">
        <f t="shared" si="323"/>
        <v>464.75604448451202</v>
      </c>
      <c r="N227" s="16">
        <f t="shared" si="324"/>
        <v>0.29469857452702702</v>
      </c>
      <c r="O227" s="17">
        <f t="shared" si="325"/>
        <v>0.34913001368260399</v>
      </c>
    </row>
    <row r="228" ht="14.25">
      <c r="A228" s="13">
        <v>21.399999999999999</v>
      </c>
      <c r="B228" s="13">
        <v>4.7870999999999997</v>
      </c>
      <c r="C228" s="18">
        <v>43886</v>
      </c>
      <c r="G228" s="19">
        <f t="shared" si="326"/>
        <v>14.800000000000001</v>
      </c>
      <c r="H228" s="19">
        <f t="shared" si="327"/>
        <v>9.1999999999999993</v>
      </c>
      <c r="I228" s="5">
        <f t="shared" ref="I228:I291" si="328">(3.14*POWER(H228,2)*0.25*G228)</f>
        <v>983.34752000000003</v>
      </c>
      <c r="J228" s="25">
        <f t="shared" ref="J228:J291" si="329">B228-C228/(2*10^5/1.8467)</f>
        <v>4.3818786190000001</v>
      </c>
      <c r="K228" s="23">
        <f t="shared" ref="K228:K291" si="330">G228-J228</f>
        <v>10.418121381000001</v>
      </c>
      <c r="L228" s="5">
        <f t="shared" ref="L228:L291" si="331">I228/K228</f>
        <v>94.388180367467697</v>
      </c>
      <c r="M228" s="24">
        <f t="shared" ref="M228:M291" si="332">C228/L228</f>
        <v>464.95228352898698</v>
      </c>
      <c r="N228" s="16">
        <f t="shared" ref="N228:N291" si="333">J228/G228</f>
        <v>0.296072879662162</v>
      </c>
      <c r="O228" s="17">
        <f t="shared" ref="O228:O291" si="334">LN(L228/(3.14*H228^2/4))</f>
        <v>0.35108045043028202</v>
      </c>
    </row>
    <row r="229" ht="14.25">
      <c r="A229" s="13">
        <v>21.5</v>
      </c>
      <c r="B229" s="13">
        <v>4.8078000000000003</v>
      </c>
      <c r="C229" s="18">
        <v>43991</v>
      </c>
      <c r="G229" s="19">
        <f t="shared" si="326"/>
        <v>14.800000000000001</v>
      </c>
      <c r="H229" s="19">
        <f t="shared" si="327"/>
        <v>9.1999999999999993</v>
      </c>
      <c r="I229" s="5">
        <f t="shared" si="328"/>
        <v>983.34752000000003</v>
      </c>
      <c r="J229" s="25">
        <f t="shared" si="329"/>
        <v>4.4016091015000001</v>
      </c>
      <c r="K229" s="23">
        <f t="shared" si="330"/>
        <v>10.398390898500001</v>
      </c>
      <c r="L229" s="5">
        <f t="shared" si="331"/>
        <v>94.567277725811493</v>
      </c>
      <c r="M229" s="24">
        <f t="shared" si="332"/>
        <v>465.18204877957498</v>
      </c>
      <c r="N229" s="16">
        <f t="shared" si="333"/>
        <v>0.297406020371622</v>
      </c>
      <c r="O229" s="17">
        <f t="shared" si="334"/>
        <v>0.352976107891394</v>
      </c>
    </row>
    <row r="230" ht="14.25">
      <c r="A230" s="13">
        <v>21.600000000000001</v>
      </c>
      <c r="B230" s="13">
        <v>4.8284000000000002</v>
      </c>
      <c r="C230" s="18">
        <v>44096</v>
      </c>
      <c r="G230" s="19">
        <f t="shared" si="326"/>
        <v>14.800000000000001</v>
      </c>
      <c r="H230" s="19">
        <f t="shared" si="327"/>
        <v>9.1999999999999993</v>
      </c>
      <c r="I230" s="5">
        <f t="shared" si="328"/>
        <v>983.34752000000003</v>
      </c>
      <c r="J230" s="25">
        <f t="shared" si="329"/>
        <v>4.4212395840000003</v>
      </c>
      <c r="K230" s="23">
        <f t="shared" si="330"/>
        <v>10.378760416</v>
      </c>
      <c r="L230" s="5">
        <f t="shared" si="331"/>
        <v>94.746143140953706</v>
      </c>
      <c r="M230" s="24">
        <f t="shared" si="332"/>
        <v>465.41208473677301</v>
      </c>
      <c r="N230" s="16">
        <f t="shared" si="333"/>
        <v>0.29873240432432402</v>
      </c>
      <c r="O230" s="17">
        <f t="shared" si="334"/>
        <v>0.354865730587406</v>
      </c>
    </row>
    <row r="231" ht="14.25">
      <c r="A231" s="13">
        <v>21.699999999999999</v>
      </c>
      <c r="B231" s="13">
        <v>4.8490000000000002</v>
      </c>
      <c r="C231" s="18">
        <v>44195</v>
      </c>
      <c r="G231" s="19">
        <f t="shared" si="326"/>
        <v>14.800000000000001</v>
      </c>
      <c r="H231" s="19">
        <f t="shared" si="327"/>
        <v>9.1999999999999993</v>
      </c>
      <c r="I231" s="5">
        <f t="shared" si="328"/>
        <v>983.34752000000003</v>
      </c>
      <c r="J231" s="25">
        <f t="shared" si="329"/>
        <v>4.4409254674999996</v>
      </c>
      <c r="K231" s="23">
        <f t="shared" si="330"/>
        <v>10.359074532499999</v>
      </c>
      <c r="L231" s="5">
        <f t="shared" si="331"/>
        <v>94.926194122351305</v>
      </c>
      <c r="M231" s="24">
        <f t="shared" si="332"/>
        <v>465.57223123300002</v>
      </c>
      <c r="N231" s="16">
        <f t="shared" si="333"/>
        <v>0.30006253158783802</v>
      </c>
      <c r="O231" s="17">
        <f t="shared" si="334"/>
        <v>0.35676427876873801</v>
      </c>
    </row>
    <row r="232" ht="14.25">
      <c r="A232" s="13">
        <v>21.800000000000001</v>
      </c>
      <c r="B232" s="13">
        <v>4.8696999999999999</v>
      </c>
      <c r="C232" s="18">
        <v>44303</v>
      </c>
      <c r="G232" s="19">
        <f t="shared" si="326"/>
        <v>14.800000000000001</v>
      </c>
      <c r="H232" s="19">
        <f t="shared" si="327"/>
        <v>9.1999999999999993</v>
      </c>
      <c r="I232" s="5">
        <f t="shared" si="328"/>
        <v>983.34752000000003</v>
      </c>
      <c r="J232" s="25">
        <f t="shared" si="329"/>
        <v>4.4606282495</v>
      </c>
      <c r="K232" s="23">
        <f t="shared" si="330"/>
        <v>10.3393717505</v>
      </c>
      <c r="L232" s="5">
        <f t="shared" si="331"/>
        <v>95.107086168213897</v>
      </c>
      <c r="M232" s="24">
        <f t="shared" si="332"/>
        <v>465.82228291215</v>
      </c>
      <c r="N232" s="16">
        <f t="shared" si="333"/>
        <v>0.30139380064189197</v>
      </c>
      <c r="O232" s="17">
        <f t="shared" si="334"/>
        <v>0.35866807267496298</v>
      </c>
    </row>
    <row r="233" ht="14.25">
      <c r="A233" s="13">
        <v>21.899999999999999</v>
      </c>
      <c r="B233" s="13">
        <v>4.8902999999999999</v>
      </c>
      <c r="C233" s="18">
        <v>44412</v>
      </c>
      <c r="G233" s="19">
        <f t="shared" si="326"/>
        <v>14.800000000000001</v>
      </c>
      <c r="H233" s="19">
        <f t="shared" si="327"/>
        <v>9.1999999999999993</v>
      </c>
      <c r="I233" s="5">
        <f t="shared" si="328"/>
        <v>983.34752000000003</v>
      </c>
      <c r="J233" s="25">
        <f t="shared" si="329"/>
        <v>4.4802217979999996</v>
      </c>
      <c r="K233" s="23">
        <f t="shared" si="330"/>
        <v>10.319778202</v>
      </c>
      <c r="L233" s="5">
        <f t="shared" si="331"/>
        <v>95.287660330667194</v>
      </c>
      <c r="M233" s="24">
        <f t="shared" si="332"/>
        <v>466.08343457989702</v>
      </c>
      <c r="N233" s="16">
        <f t="shared" si="333"/>
        <v>0.302717689054054</v>
      </c>
      <c r="O233" s="17">
        <f t="shared" si="334"/>
        <v>0.36056491300187399</v>
      </c>
    </row>
    <row r="234" ht="14.25">
      <c r="A234" s="13">
        <v>22</v>
      </c>
      <c r="B234" s="13">
        <v>4.9111000000000002</v>
      </c>
      <c r="C234" s="18">
        <v>44520</v>
      </c>
      <c r="G234" s="19">
        <f t="shared" si="326"/>
        <v>14.800000000000001</v>
      </c>
      <c r="H234" s="19">
        <f t="shared" si="327"/>
        <v>9.1999999999999993</v>
      </c>
      <c r="I234" s="5">
        <f t="shared" si="328"/>
        <v>983.34752000000003</v>
      </c>
      <c r="J234" s="25">
        <f t="shared" si="329"/>
        <v>4.5000245799999998</v>
      </c>
      <c r="K234" s="23">
        <f t="shared" si="330"/>
        <v>10.299975420000001</v>
      </c>
      <c r="L234" s="5">
        <f t="shared" si="331"/>
        <v>95.4708608421126</v>
      </c>
      <c r="M234" s="24">
        <f t="shared" si="332"/>
        <v>466.32029508591199</v>
      </c>
      <c r="N234" s="16">
        <f t="shared" si="333"/>
        <v>0.30405571486486499</v>
      </c>
      <c r="O234" s="17">
        <f t="shared" si="334"/>
        <v>0.36248567194509401</v>
      </c>
    </row>
    <row r="235" ht="14.25">
      <c r="A235" s="13">
        <v>22.100000000000001</v>
      </c>
      <c r="B235" s="13">
        <v>4.9317000000000002</v>
      </c>
      <c r="C235" s="18">
        <v>44619</v>
      </c>
      <c r="G235" s="19">
        <f t="shared" si="326"/>
        <v>14.800000000000001</v>
      </c>
      <c r="H235" s="19">
        <f t="shared" si="327"/>
        <v>9.1999999999999993</v>
      </c>
      <c r="I235" s="5">
        <f t="shared" si="328"/>
        <v>983.34752000000003</v>
      </c>
      <c r="J235" s="25">
        <f t="shared" si="329"/>
        <v>4.5197104635000001</v>
      </c>
      <c r="K235" s="23">
        <f t="shared" si="330"/>
        <v>10.2802895365</v>
      </c>
      <c r="L235" s="5">
        <f t="shared" si="331"/>
        <v>95.6536794521828</v>
      </c>
      <c r="M235" s="24">
        <f t="shared" si="332"/>
        <v>466.46402161983701</v>
      </c>
      <c r="N235" s="16">
        <f t="shared" si="333"/>
        <v>0.30538584212837799</v>
      </c>
      <c r="O235" s="17">
        <f t="shared" si="334"/>
        <v>0.36439875611049399</v>
      </c>
    </row>
    <row r="236" ht="14.25">
      <c r="A236" s="13">
        <v>22.199999999999999</v>
      </c>
      <c r="B236" s="13">
        <v>4.9530000000000003</v>
      </c>
      <c r="C236" s="18">
        <v>44731</v>
      </c>
      <c r="G236" s="19">
        <f t="shared" si="326"/>
        <v>14.800000000000001</v>
      </c>
      <c r="H236" s="19">
        <f t="shared" si="327"/>
        <v>9.1999999999999993</v>
      </c>
      <c r="I236" s="5">
        <f t="shared" si="328"/>
        <v>983.34752000000003</v>
      </c>
      <c r="J236" s="25">
        <f t="shared" si="329"/>
        <v>4.5399763115000003</v>
      </c>
      <c r="K236" s="23">
        <f t="shared" si="330"/>
        <v>10.2600236885</v>
      </c>
      <c r="L236" s="5">
        <f t="shared" si="331"/>
        <v>95.842616923213299</v>
      </c>
      <c r="M236" s="24">
        <f t="shared" si="332"/>
        <v>466.71304932999999</v>
      </c>
      <c r="N236" s="16">
        <f t="shared" si="333"/>
        <v>0.30675515618243199</v>
      </c>
      <c r="O236" s="17">
        <f t="shared" si="334"/>
        <v>0.36637203220944797</v>
      </c>
    </row>
    <row r="237" ht="14.25">
      <c r="A237" s="13">
        <v>22.300000000000001</v>
      </c>
      <c r="B237" s="13">
        <v>4.9736000000000002</v>
      </c>
      <c r="C237" s="18">
        <v>44832</v>
      </c>
      <c r="G237" s="19">
        <f t="shared" si="326"/>
        <v>14.800000000000001</v>
      </c>
      <c r="H237" s="19">
        <f t="shared" si="327"/>
        <v>9.1999999999999993</v>
      </c>
      <c r="I237" s="5">
        <f t="shared" si="328"/>
        <v>983.34752000000003</v>
      </c>
      <c r="J237" s="25">
        <f t="shared" si="329"/>
        <v>4.5596437280000002</v>
      </c>
      <c r="K237" s="23">
        <f t="shared" si="330"/>
        <v>10.240356272</v>
      </c>
      <c r="L237" s="5">
        <f t="shared" si="331"/>
        <v>96.026690271387096</v>
      </c>
      <c r="M237" s="24">
        <f t="shared" si="332"/>
        <v>466.870199038387</v>
      </c>
      <c r="N237" s="16">
        <f t="shared" si="333"/>
        <v>0.30808403567567599</v>
      </c>
      <c r="O237" s="17">
        <f t="shared" si="334"/>
        <v>0.36829076957644202</v>
      </c>
    </row>
    <row r="238" ht="14.25">
      <c r="A238" s="13">
        <v>22.399999999999999</v>
      </c>
      <c r="B238" s="13">
        <v>4.9943</v>
      </c>
      <c r="C238" s="18">
        <v>44939</v>
      </c>
      <c r="G238" s="19">
        <f t="shared" si="326"/>
        <v>14.800000000000001</v>
      </c>
      <c r="H238" s="19">
        <f t="shared" si="327"/>
        <v>9.1999999999999993</v>
      </c>
      <c r="I238" s="5">
        <f t="shared" si="328"/>
        <v>983.34752000000003</v>
      </c>
      <c r="J238" s="25">
        <f t="shared" si="329"/>
        <v>4.5793557434999999</v>
      </c>
      <c r="K238" s="23">
        <f t="shared" si="330"/>
        <v>10.2206442565</v>
      </c>
      <c r="L238" s="5">
        <f t="shared" si="331"/>
        <v>96.211891865292401</v>
      </c>
      <c r="M238" s="24">
        <f t="shared" si="332"/>
        <v>467.08363310140197</v>
      </c>
      <c r="N238" s="16">
        <f t="shared" si="333"/>
        <v>0.309415928614865</v>
      </c>
      <c r="O238" s="17">
        <f t="shared" si="334"/>
        <v>0.37021755918489502</v>
      </c>
    </row>
    <row r="239" ht="14.25">
      <c r="A239" s="13">
        <v>22.5</v>
      </c>
      <c r="B239" s="13">
        <v>5.0149999999999997</v>
      </c>
      <c r="C239" s="18">
        <v>45046</v>
      </c>
      <c r="G239" s="19">
        <f t="shared" si="326"/>
        <v>14.800000000000001</v>
      </c>
      <c r="H239" s="19">
        <f t="shared" si="327"/>
        <v>9.1999999999999993</v>
      </c>
      <c r="I239" s="5">
        <f t="shared" si="328"/>
        <v>983.34752000000003</v>
      </c>
      <c r="J239" s="25">
        <f t="shared" si="329"/>
        <v>4.5990677590000004</v>
      </c>
      <c r="K239" s="23">
        <f t="shared" si="330"/>
        <v>10.200932241</v>
      </c>
      <c r="L239" s="5">
        <f t="shared" si="331"/>
        <v>96.397809216660605</v>
      </c>
      <c r="M239" s="24">
        <f t="shared" si="332"/>
        <v>467.29277735717102</v>
      </c>
      <c r="N239" s="16">
        <f t="shared" si="333"/>
        <v>0.310747821554054</v>
      </c>
      <c r="O239" s="17">
        <f t="shared" si="334"/>
        <v>0.37214806847974902</v>
      </c>
    </row>
    <row r="240" ht="14.25">
      <c r="A240" s="13">
        <v>22.600000000000001</v>
      </c>
      <c r="B240" s="13">
        <v>5.0357000000000003</v>
      </c>
      <c r="C240" s="18">
        <v>45151</v>
      </c>
      <c r="G240" s="19">
        <f t="shared" si="326"/>
        <v>14.800000000000001</v>
      </c>
      <c r="H240" s="19">
        <f t="shared" si="327"/>
        <v>9.1999999999999993</v>
      </c>
      <c r="I240" s="5">
        <f t="shared" si="328"/>
        <v>983.34752000000003</v>
      </c>
      <c r="J240" s="25">
        <f t="shared" si="329"/>
        <v>4.6187982415000004</v>
      </c>
      <c r="K240" s="23">
        <f t="shared" si="330"/>
        <v>10.1812017585</v>
      </c>
      <c r="L240" s="5">
        <f t="shared" si="331"/>
        <v>96.584621670917201</v>
      </c>
      <c r="M240" s="24">
        <f t="shared" si="332"/>
        <v>467.47607661433199</v>
      </c>
      <c r="N240" s="16">
        <f t="shared" si="333"/>
        <v>0.31208096226351401</v>
      </c>
      <c r="O240" s="17">
        <f t="shared" si="334"/>
        <v>0.37408412568195298</v>
      </c>
    </row>
    <row r="241" ht="14.25">
      <c r="A241" s="13">
        <v>22.699999999999999</v>
      </c>
      <c r="B241" s="13">
        <v>5.0564</v>
      </c>
      <c r="C241" s="18">
        <v>45253</v>
      </c>
      <c r="G241" s="19">
        <f t="shared" si="326"/>
        <v>14.800000000000001</v>
      </c>
      <c r="H241" s="19">
        <f t="shared" si="327"/>
        <v>9.1999999999999993</v>
      </c>
      <c r="I241" s="5">
        <f t="shared" si="328"/>
        <v>983.34752000000003</v>
      </c>
      <c r="J241" s="25">
        <f t="shared" si="329"/>
        <v>4.6385564244999999</v>
      </c>
      <c r="K241" s="23">
        <f t="shared" si="330"/>
        <v>10.1614435755</v>
      </c>
      <c r="L241" s="5">
        <f t="shared" si="331"/>
        <v>96.7724233957195</v>
      </c>
      <c r="M241" s="24">
        <f t="shared" si="332"/>
        <v>467.62288689363999</v>
      </c>
      <c r="N241" s="16">
        <f t="shared" si="333"/>
        <v>0.313415974628378</v>
      </c>
      <c r="O241" s="17">
        <f t="shared" si="334"/>
        <v>0.37602666450998201</v>
      </c>
    </row>
    <row r="242" ht="14.25">
      <c r="A242" s="13">
        <v>22.800000000000001</v>
      </c>
      <c r="B242" s="13">
        <v>5.077</v>
      </c>
      <c r="C242" s="18">
        <v>45360</v>
      </c>
      <c r="G242" s="19">
        <f t="shared" si="326"/>
        <v>14.800000000000001</v>
      </c>
      <c r="H242" s="19">
        <f t="shared" si="327"/>
        <v>9.1999999999999993</v>
      </c>
      <c r="I242" s="5">
        <f t="shared" si="328"/>
        <v>983.34752000000003</v>
      </c>
      <c r="J242" s="25">
        <f t="shared" si="329"/>
        <v>4.6581684399999999</v>
      </c>
      <c r="K242" s="23">
        <f t="shared" si="330"/>
        <v>10.14183156</v>
      </c>
      <c r="L242" s="5">
        <f t="shared" si="331"/>
        <v>96.959559442732399</v>
      </c>
      <c r="M242" s="24">
        <f t="shared" si="332"/>
        <v>467.823907830265</v>
      </c>
      <c r="N242" s="16">
        <f t="shared" si="333"/>
        <v>0.31474111081081102</v>
      </c>
      <c r="O242" s="17">
        <f t="shared" si="334"/>
        <v>0.37795857169922897</v>
      </c>
    </row>
    <row r="243" ht="14.25">
      <c r="A243" s="13">
        <v>22.899999999999999</v>
      </c>
      <c r="B243" s="13">
        <v>5.0975999999999999</v>
      </c>
      <c r="C243" s="18">
        <v>45465</v>
      </c>
      <c r="G243" s="19">
        <f t="shared" si="326"/>
        <v>14.800000000000001</v>
      </c>
      <c r="H243" s="19">
        <f t="shared" si="327"/>
        <v>9.1999999999999993</v>
      </c>
      <c r="I243" s="5">
        <f t="shared" si="328"/>
        <v>983.34752000000003</v>
      </c>
      <c r="J243" s="25">
        <f t="shared" si="329"/>
        <v>4.6777989225000001</v>
      </c>
      <c r="K243" s="23">
        <f t="shared" si="330"/>
        <v>10.1222010775</v>
      </c>
      <c r="L243" s="5">
        <f t="shared" si="331"/>
        <v>97.147597886177195</v>
      </c>
      <c r="M243" s="24">
        <f t="shared" si="332"/>
        <v>467.99921963349999</v>
      </c>
      <c r="N243" s="16">
        <f t="shared" si="333"/>
        <v>0.31606749476351398</v>
      </c>
      <c r="O243" s="17">
        <f t="shared" si="334"/>
        <v>0.37989604278328198</v>
      </c>
    </row>
    <row r="244" ht="14.25">
      <c r="A244" s="13">
        <v>23</v>
      </c>
      <c r="B244" s="13">
        <v>5.1189</v>
      </c>
      <c r="C244" s="18">
        <v>45574</v>
      </c>
      <c r="G244" s="19">
        <f t="shared" si="326"/>
        <v>14.800000000000001</v>
      </c>
      <c r="H244" s="19">
        <f t="shared" si="327"/>
        <v>9.1999999999999993</v>
      </c>
      <c r="I244" s="5">
        <f t="shared" si="328"/>
        <v>983.34752000000003</v>
      </c>
      <c r="J244" s="25">
        <f t="shared" si="329"/>
        <v>4.6980924709999998</v>
      </c>
      <c r="K244" s="23">
        <f t="shared" si="330"/>
        <v>10.101907529</v>
      </c>
      <c r="L244" s="5">
        <f t="shared" si="331"/>
        <v>97.342756026726605</v>
      </c>
      <c r="M244" s="24">
        <f t="shared" si="332"/>
        <v>468.18070352854102</v>
      </c>
      <c r="N244" s="16">
        <f t="shared" si="333"/>
        <v>0.31743868047297302</v>
      </c>
      <c r="O244" s="17">
        <f t="shared" si="334"/>
        <v>0.38190291049803798</v>
      </c>
    </row>
    <row r="245" ht="14.25">
      <c r="A245" s="13">
        <v>23.100000000000001</v>
      </c>
      <c r="B245" s="13">
        <v>5.1397000000000004</v>
      </c>
      <c r="C245" s="18">
        <v>45685</v>
      </c>
      <c r="G245" s="19">
        <f t="shared" si="326"/>
        <v>14.800000000000001</v>
      </c>
      <c r="H245" s="19">
        <f t="shared" si="327"/>
        <v>9.1999999999999993</v>
      </c>
      <c r="I245" s="5">
        <f t="shared" si="328"/>
        <v>983.34752000000003</v>
      </c>
      <c r="J245" s="25">
        <f t="shared" si="329"/>
        <v>4.7178675524999996</v>
      </c>
      <c r="K245" s="23">
        <f t="shared" si="330"/>
        <v>10.082132447499999</v>
      </c>
      <c r="L245" s="5">
        <f t="shared" si="331"/>
        <v>97.533683982086004</v>
      </c>
      <c r="M245" s="24">
        <f t="shared" si="332"/>
        <v>468.40228047154397</v>
      </c>
      <c r="N245" s="16">
        <f t="shared" si="333"/>
        <v>0.31877483462837802</v>
      </c>
      <c r="O245" s="17">
        <f t="shared" si="334"/>
        <v>0.38386238816953699</v>
      </c>
    </row>
    <row r="246" ht="14.25">
      <c r="A246" s="13">
        <v>23.199999999999999</v>
      </c>
      <c r="B246" s="13">
        <v>5.1604000000000001</v>
      </c>
      <c r="C246" s="18">
        <v>45793</v>
      </c>
      <c r="G246" s="19">
        <f t="shared" si="326"/>
        <v>14.800000000000001</v>
      </c>
      <c r="H246" s="19">
        <f t="shared" si="327"/>
        <v>9.1999999999999993</v>
      </c>
      <c r="I246" s="5">
        <f t="shared" si="328"/>
        <v>983.34752000000003</v>
      </c>
      <c r="J246" s="25">
        <f t="shared" si="329"/>
        <v>4.7375703345</v>
      </c>
      <c r="K246" s="23">
        <f t="shared" si="330"/>
        <v>10.0624296655</v>
      </c>
      <c r="L246" s="5">
        <f t="shared" si="331"/>
        <v>97.724660215166594</v>
      </c>
      <c r="M246" s="24">
        <f t="shared" si="332"/>
        <v>468.59206160629901</v>
      </c>
      <c r="N246" s="16">
        <f t="shared" si="333"/>
        <v>0.32010610368243197</v>
      </c>
      <c r="O246" s="17">
        <f t="shared" si="334"/>
        <v>0.385818527813791</v>
      </c>
    </row>
    <row r="247" ht="14.25">
      <c r="A247" s="13">
        <v>23.300000000000001</v>
      </c>
      <c r="B247" s="13">
        <v>5.1810999999999998</v>
      </c>
      <c r="C247" s="18">
        <v>45899</v>
      </c>
      <c r="G247" s="19">
        <f t="shared" si="326"/>
        <v>14.800000000000001</v>
      </c>
      <c r="H247" s="19">
        <f t="shared" si="327"/>
        <v>9.1999999999999993</v>
      </c>
      <c r="I247" s="5">
        <f t="shared" si="328"/>
        <v>983.34752000000003</v>
      </c>
      <c r="J247" s="25">
        <f t="shared" si="329"/>
        <v>4.7572915834999998</v>
      </c>
      <c r="K247" s="23">
        <f t="shared" si="330"/>
        <v>10.0427084165</v>
      </c>
      <c r="L247" s="5">
        <f t="shared" si="331"/>
        <v>97.916565852332894</v>
      </c>
      <c r="M247" s="24">
        <f t="shared" si="332"/>
        <v>468.75622730907298</v>
      </c>
      <c r="N247" s="16">
        <f t="shared" si="333"/>
        <v>0.32143862050675698</v>
      </c>
      <c r="O247" s="17">
        <f t="shared" si="334"/>
        <v>0.38778034028627201</v>
      </c>
    </row>
    <row r="248" ht="14.25">
      <c r="A248" s="13">
        <v>23.399999999999999</v>
      </c>
      <c r="B248" s="13">
        <v>5.2018000000000004</v>
      </c>
      <c r="C248" s="18">
        <v>45999</v>
      </c>
      <c r="G248" s="19">
        <f t="shared" si="326"/>
        <v>14.800000000000001</v>
      </c>
      <c r="H248" s="19">
        <f t="shared" si="327"/>
        <v>9.1999999999999993</v>
      </c>
      <c r="I248" s="5">
        <f t="shared" si="328"/>
        <v>983.34752000000003</v>
      </c>
      <c r="J248" s="25">
        <f t="shared" si="329"/>
        <v>4.7770682334999996</v>
      </c>
      <c r="K248" s="23">
        <f t="shared" si="330"/>
        <v>10.022931766499999</v>
      </c>
      <c r="L248" s="5">
        <f t="shared" si="331"/>
        <v>98.109768968664099</v>
      </c>
      <c r="M248" s="24">
        <f t="shared" si="332"/>
        <v>468.85239343180899</v>
      </c>
      <c r="N248" s="16">
        <f t="shared" si="333"/>
        <v>0.32277488064189203</v>
      </c>
      <c r="O248" s="17">
        <f t="shared" si="334"/>
        <v>0.38975153644282001</v>
      </c>
    </row>
    <row r="249" ht="14.25">
      <c r="A249" s="13">
        <v>23.5</v>
      </c>
      <c r="B249" s="13">
        <v>5.2225000000000001</v>
      </c>
      <c r="C249" s="18">
        <v>46105</v>
      </c>
      <c r="G249" s="19">
        <f t="shared" si="326"/>
        <v>14.800000000000001</v>
      </c>
      <c r="H249" s="19">
        <f t="shared" si="327"/>
        <v>9.1999999999999993</v>
      </c>
      <c r="I249" s="5">
        <f t="shared" si="328"/>
        <v>983.34752000000003</v>
      </c>
      <c r="J249" s="25">
        <f t="shared" si="329"/>
        <v>4.7967894825000004</v>
      </c>
      <c r="K249" s="23">
        <f t="shared" si="330"/>
        <v>10.003210517499999</v>
      </c>
      <c r="L249" s="5">
        <f t="shared" si="331"/>
        <v>98.30319158831</v>
      </c>
      <c r="M249" s="24">
        <f t="shared" si="332"/>
        <v>469.008170081456</v>
      </c>
      <c r="N249" s="16">
        <f t="shared" si="333"/>
        <v>0.32410739746621597</v>
      </c>
      <c r="O249" s="17">
        <f t="shared" si="334"/>
        <v>0.39172108755210899</v>
      </c>
    </row>
    <row r="250" ht="14.25">
      <c r="A250" s="13">
        <v>23.600000000000001</v>
      </c>
      <c r="B250" s="13">
        <v>5.2431999999999999</v>
      </c>
      <c r="C250" s="18">
        <v>46213</v>
      </c>
      <c r="G250" s="19">
        <f t="shared" si="326"/>
        <v>14.800000000000001</v>
      </c>
      <c r="H250" s="19">
        <f t="shared" si="327"/>
        <v>9.1999999999999993</v>
      </c>
      <c r="I250" s="5">
        <f t="shared" si="328"/>
        <v>983.34752000000003</v>
      </c>
      <c r="J250" s="25">
        <f t="shared" si="329"/>
        <v>4.8164922644999999</v>
      </c>
      <c r="K250" s="23">
        <f t="shared" si="330"/>
        <v>9.9835077354999999</v>
      </c>
      <c r="L250" s="5">
        <f t="shared" si="331"/>
        <v>98.497196181192805</v>
      </c>
      <c r="M250" s="24">
        <f t="shared" si="332"/>
        <v>469.180868001438</v>
      </c>
      <c r="N250" s="16">
        <f t="shared" si="333"/>
        <v>0.32543866652026998</v>
      </c>
      <c r="O250" s="17">
        <f t="shared" si="334"/>
        <v>0.39369267569708699</v>
      </c>
    </row>
    <row r="251" ht="14.25">
      <c r="A251" s="13">
        <v>23.699999999999999</v>
      </c>
      <c r="B251" s="13">
        <v>5.2638999999999996</v>
      </c>
      <c r="C251" s="18">
        <v>46324</v>
      </c>
      <c r="G251" s="19">
        <f t="shared" si="326"/>
        <v>14.800000000000001</v>
      </c>
      <c r="H251" s="19">
        <f t="shared" si="327"/>
        <v>9.1999999999999993</v>
      </c>
      <c r="I251" s="5">
        <f t="shared" si="328"/>
        <v>983.34752000000003</v>
      </c>
      <c r="J251" s="25">
        <f t="shared" si="329"/>
        <v>4.8361673459999999</v>
      </c>
      <c r="K251" s="23">
        <f t="shared" si="330"/>
        <v>9.9638326540000008</v>
      </c>
      <c r="L251" s="5">
        <f t="shared" si="331"/>
        <v>98.691693663204305</v>
      </c>
      <c r="M251" s="24">
        <f t="shared" si="332"/>
        <v>469.38094058944301</v>
      </c>
      <c r="N251" s="16">
        <f t="shared" si="333"/>
        <v>0.32676806391891899</v>
      </c>
      <c r="O251" s="17">
        <f t="shared" si="334"/>
        <v>0.39566537857339801</v>
      </c>
    </row>
    <row r="252" ht="14.25">
      <c r="A252" s="13">
        <v>23.800000000000001</v>
      </c>
      <c r="B252" s="13">
        <v>5.2853000000000003</v>
      </c>
      <c r="C252" s="18">
        <v>46433</v>
      </c>
      <c r="G252" s="19">
        <f t="shared" si="326"/>
        <v>14.800000000000001</v>
      </c>
      <c r="H252" s="19">
        <f t="shared" si="327"/>
        <v>9.1999999999999993</v>
      </c>
      <c r="I252" s="5">
        <f t="shared" si="328"/>
        <v>983.34752000000003</v>
      </c>
      <c r="J252" s="25">
        <f t="shared" si="329"/>
        <v>4.8565608945000003</v>
      </c>
      <c r="K252" s="23">
        <f t="shared" si="330"/>
        <v>9.9434391054999995</v>
      </c>
      <c r="L252" s="5">
        <f t="shared" si="331"/>
        <v>98.894105909099594</v>
      </c>
      <c r="M252" s="24">
        <f t="shared" si="332"/>
        <v>469.52242070604098</v>
      </c>
      <c r="N252" s="16">
        <f t="shared" si="333"/>
        <v>0.32814600638513503</v>
      </c>
      <c r="O252" s="17">
        <f t="shared" si="334"/>
        <v>0.39771423347229001</v>
      </c>
    </row>
    <row r="253" ht="14.25">
      <c r="A253" s="13">
        <v>23.899999999999999</v>
      </c>
      <c r="B253" s="13">
        <v>5.3059000000000003</v>
      </c>
      <c r="C253" s="18">
        <v>46541</v>
      </c>
      <c r="G253" s="19">
        <f t="shared" si="326"/>
        <v>14.800000000000001</v>
      </c>
      <c r="H253" s="19">
        <f t="shared" si="327"/>
        <v>9.1999999999999993</v>
      </c>
      <c r="I253" s="5">
        <f t="shared" si="328"/>
        <v>983.34752000000003</v>
      </c>
      <c r="J253" s="25">
        <f t="shared" si="329"/>
        <v>4.8761636765</v>
      </c>
      <c r="K253" s="23">
        <f t="shared" si="330"/>
        <v>9.9238363234999998</v>
      </c>
      <c r="L253" s="5">
        <f t="shared" si="331"/>
        <v>99.089453709690602</v>
      </c>
      <c r="M253" s="24">
        <f t="shared" si="332"/>
        <v>469.686714959136</v>
      </c>
      <c r="N253" s="16">
        <f t="shared" si="333"/>
        <v>0.32947051868243199</v>
      </c>
      <c r="O253" s="17">
        <f t="shared" si="334"/>
        <v>0.399687608073301</v>
      </c>
    </row>
    <row r="254" ht="14.25">
      <c r="A254" s="13">
        <v>24</v>
      </c>
      <c r="B254" s="13">
        <v>5.3266</v>
      </c>
      <c r="C254" s="18">
        <v>46645</v>
      </c>
      <c r="G254" s="19">
        <f t="shared" si="326"/>
        <v>14.800000000000001</v>
      </c>
      <c r="H254" s="19">
        <f t="shared" si="327"/>
        <v>9.1999999999999993</v>
      </c>
      <c r="I254" s="5">
        <f t="shared" si="328"/>
        <v>983.34752000000003</v>
      </c>
      <c r="J254" s="25">
        <f t="shared" si="329"/>
        <v>4.8959033925000002</v>
      </c>
      <c r="K254" s="23">
        <f t="shared" si="330"/>
        <v>9.9040966074999996</v>
      </c>
      <c r="L254" s="5">
        <f t="shared" si="331"/>
        <v>99.286947509715105</v>
      </c>
      <c r="M254" s="24">
        <f t="shared" si="332"/>
        <v>469.799920029124</v>
      </c>
      <c r="N254" s="16">
        <f t="shared" si="333"/>
        <v>0.33080428327702699</v>
      </c>
      <c r="O254" s="17">
        <f t="shared" si="334"/>
        <v>0.401678710483238</v>
      </c>
    </row>
    <row r="255" ht="14.25">
      <c r="A255" s="13">
        <v>24.100000000000001</v>
      </c>
      <c r="B255" s="13">
        <v>5.3474000000000004</v>
      </c>
      <c r="C255" s="18">
        <v>46760</v>
      </c>
      <c r="G255" s="19">
        <f t="shared" si="326"/>
        <v>14.800000000000001</v>
      </c>
      <c r="H255" s="19">
        <f t="shared" si="327"/>
        <v>9.1999999999999993</v>
      </c>
      <c r="I255" s="5">
        <f t="shared" si="328"/>
        <v>983.34752000000003</v>
      </c>
      <c r="J255" s="25">
        <f t="shared" si="329"/>
        <v>4.9156415400000002</v>
      </c>
      <c r="K255" s="23">
        <f t="shared" si="330"/>
        <v>9.8843584599999996</v>
      </c>
      <c r="L255" s="5">
        <f t="shared" si="331"/>
        <v>99.485214339343102</v>
      </c>
      <c r="M255" s="24">
        <f t="shared" si="332"/>
        <v>470.01959346945802</v>
      </c>
      <c r="N255" s="16">
        <f t="shared" si="333"/>
        <v>0.332137941891892</v>
      </c>
      <c r="O255" s="17">
        <f t="shared" si="334"/>
        <v>0.40367362660768003</v>
      </c>
    </row>
    <row r="256" ht="14.25">
      <c r="A256" s="13">
        <v>24.199999999999999</v>
      </c>
      <c r="B256" s="13">
        <v>5.3681000000000001</v>
      </c>
      <c r="C256" s="18">
        <v>46875</v>
      </c>
      <c r="G256" s="19">
        <f t="shared" si="326"/>
        <v>14.800000000000001</v>
      </c>
      <c r="H256" s="19">
        <f t="shared" si="327"/>
        <v>9.1999999999999993</v>
      </c>
      <c r="I256" s="5">
        <f t="shared" si="328"/>
        <v>983.34752000000003</v>
      </c>
      <c r="J256" s="25">
        <f t="shared" si="329"/>
        <v>4.9352796874999996</v>
      </c>
      <c r="K256" s="23">
        <f t="shared" si="330"/>
        <v>9.8647203124999994</v>
      </c>
      <c r="L256" s="5">
        <f t="shared" si="331"/>
        <v>99.683264081391002</v>
      </c>
      <c r="M256" s="24">
        <f t="shared" si="332"/>
        <v>470.23941713753197</v>
      </c>
      <c r="N256" s="16">
        <f t="shared" si="333"/>
        <v>0.33346484375000002</v>
      </c>
      <c r="O256" s="17">
        <f t="shared" si="334"/>
        <v>0.40566239319258701</v>
      </c>
    </row>
    <row r="257" ht="14.25">
      <c r="A257" s="13">
        <v>24.300000000000001</v>
      </c>
      <c r="B257" s="13">
        <v>5.3888999999999996</v>
      </c>
      <c r="C257" s="18">
        <v>46994</v>
      </c>
      <c r="G257" s="19">
        <f t="shared" si="326"/>
        <v>14.800000000000001</v>
      </c>
      <c r="H257" s="19">
        <f t="shared" si="327"/>
        <v>9.1999999999999993</v>
      </c>
      <c r="I257" s="5">
        <f t="shared" si="328"/>
        <v>983.34752000000003</v>
      </c>
      <c r="J257" s="25">
        <f t="shared" si="329"/>
        <v>4.9549809009999999</v>
      </c>
      <c r="K257" s="23">
        <f t="shared" si="330"/>
        <v>9.8450190989999999</v>
      </c>
      <c r="L257" s="5">
        <f t="shared" si="331"/>
        <v>99.882743762262706</v>
      </c>
      <c r="M257" s="24">
        <f t="shared" si="332"/>
        <v>470.49168084382399</v>
      </c>
      <c r="N257" s="16">
        <f t="shared" si="333"/>
        <v>0.33479600682432398</v>
      </c>
      <c r="O257" s="17">
        <f t="shared" si="334"/>
        <v>0.40766152871133399</v>
      </c>
    </row>
    <row r="258" ht="14.25">
      <c r="A258" s="13">
        <v>24.399999999999999</v>
      </c>
      <c r="B258" s="13">
        <v>5.4096000000000002</v>
      </c>
      <c r="C258" s="18">
        <v>47111</v>
      </c>
      <c r="G258" s="19">
        <f t="shared" si="326"/>
        <v>14.800000000000001</v>
      </c>
      <c r="H258" s="19">
        <f t="shared" si="327"/>
        <v>9.1999999999999993</v>
      </c>
      <c r="I258" s="5">
        <f t="shared" si="328"/>
        <v>983.34752000000003</v>
      </c>
      <c r="J258" s="25">
        <f t="shared" si="329"/>
        <v>4.9746005814999998</v>
      </c>
      <c r="K258" s="23">
        <f t="shared" si="330"/>
        <v>9.8253994185</v>
      </c>
      <c r="L258" s="5">
        <f t="shared" si="331"/>
        <v>100.08219290795201</v>
      </c>
      <c r="M258" s="24">
        <f t="shared" si="332"/>
        <v>470.72309899653101</v>
      </c>
      <c r="N258" s="16">
        <f t="shared" si="333"/>
        <v>0.336121660912162</v>
      </c>
      <c r="O258" s="17">
        <f t="shared" si="334"/>
        <v>0.40965637055862397</v>
      </c>
    </row>
    <row r="259" ht="14.25">
      <c r="A259" s="13">
        <v>24.5</v>
      </c>
      <c r="B259" s="13">
        <v>5.4303999999999997</v>
      </c>
      <c r="C259" s="18">
        <v>47232</v>
      </c>
      <c r="G259" s="19">
        <f t="shared" si="326"/>
        <v>14.800000000000001</v>
      </c>
      <c r="H259" s="19">
        <f t="shared" si="327"/>
        <v>9.1999999999999993</v>
      </c>
      <c r="I259" s="5">
        <f t="shared" si="328"/>
        <v>983.34752000000003</v>
      </c>
      <c r="J259" s="25">
        <f t="shared" si="329"/>
        <v>4.9942833279999999</v>
      </c>
      <c r="K259" s="23">
        <f t="shared" si="330"/>
        <v>9.8057166720000009</v>
      </c>
      <c r="L259" s="5">
        <f t="shared" si="331"/>
        <v>100.283085152555</v>
      </c>
      <c r="M259" s="24">
        <f t="shared" si="332"/>
        <v>470.986706563214</v>
      </c>
      <c r="N259" s="16">
        <f t="shared" si="333"/>
        <v>0.33745157621621602</v>
      </c>
      <c r="O259" s="17">
        <f t="shared" si="334"/>
        <v>0.41166163128906202</v>
      </c>
    </row>
    <row r="260" ht="14.25">
      <c r="A260" s="13">
        <v>24.600000000000001</v>
      </c>
      <c r="B260" s="13">
        <v>5.4804000000000004</v>
      </c>
      <c r="C260" s="18">
        <v>47516</v>
      </c>
      <c r="G260" s="19">
        <f t="shared" si="326"/>
        <v>14.800000000000001</v>
      </c>
      <c r="H260" s="19">
        <f t="shared" si="327"/>
        <v>9.1999999999999993</v>
      </c>
      <c r="I260" s="5">
        <f t="shared" si="328"/>
        <v>983.34752000000003</v>
      </c>
      <c r="J260" s="25">
        <f t="shared" si="329"/>
        <v>5.0416610139999998</v>
      </c>
      <c r="K260" s="23">
        <f t="shared" si="330"/>
        <v>9.758338986</v>
      </c>
      <c r="L260" s="5">
        <f t="shared" si="331"/>
        <v>100.769969296084</v>
      </c>
      <c r="M260" s="24">
        <f t="shared" si="332"/>
        <v>471.529368639457</v>
      </c>
      <c r="N260" s="16">
        <f t="shared" si="333"/>
        <v>0.34065277121621601</v>
      </c>
      <c r="O260" s="17">
        <f t="shared" si="334"/>
        <v>0.41650498068898101</v>
      </c>
    </row>
    <row r="261" ht="14.25">
      <c r="A261" s="13">
        <v>24.699999999999999</v>
      </c>
      <c r="B261" s="13">
        <v>5.5011000000000001</v>
      </c>
      <c r="C261" s="18">
        <v>47633</v>
      </c>
      <c r="G261" s="19">
        <f t="shared" si="326"/>
        <v>14.800000000000001</v>
      </c>
      <c r="H261" s="19">
        <f t="shared" si="327"/>
        <v>9.1999999999999993</v>
      </c>
      <c r="I261" s="5">
        <f t="shared" si="328"/>
        <v>983.34752000000003</v>
      </c>
      <c r="J261" s="25">
        <f t="shared" si="329"/>
        <v>5.0612806944999997</v>
      </c>
      <c r="K261" s="23">
        <f t="shared" si="330"/>
        <v>9.7387193055000001</v>
      </c>
      <c r="L261" s="5">
        <f t="shared" si="331"/>
        <v>100.97298106175499</v>
      </c>
      <c r="M261" s="24">
        <f t="shared" si="332"/>
        <v>471.74005856940801</v>
      </c>
      <c r="N261" s="16">
        <f t="shared" si="333"/>
        <v>0.34197842530405398</v>
      </c>
      <c r="O261" s="17">
        <f t="shared" si="334"/>
        <v>0.41851755990263301</v>
      </c>
    </row>
    <row r="262" ht="14.25">
      <c r="A262" s="13">
        <v>24.800000000000001</v>
      </c>
      <c r="B262" s="13">
        <v>5.5217000000000001</v>
      </c>
      <c r="C262" s="18">
        <v>47752</v>
      </c>
      <c r="G262" s="19">
        <f t="shared" si="326"/>
        <v>14.800000000000001</v>
      </c>
      <c r="H262" s="19">
        <f t="shared" si="327"/>
        <v>9.1999999999999993</v>
      </c>
      <c r="I262" s="5">
        <f t="shared" si="328"/>
        <v>983.34752000000003</v>
      </c>
      <c r="J262" s="25">
        <f t="shared" si="329"/>
        <v>5.0807819079999996</v>
      </c>
      <c r="K262" s="23">
        <f t="shared" si="330"/>
        <v>9.7192180920000002</v>
      </c>
      <c r="L262" s="5">
        <f t="shared" si="331"/>
        <v>101.175579217571</v>
      </c>
      <c r="M262" s="24">
        <f t="shared" si="332"/>
        <v>471.97159995805401</v>
      </c>
      <c r="N262" s="16">
        <f t="shared" si="333"/>
        <v>0.34329607486486502</v>
      </c>
      <c r="O262" s="17">
        <f t="shared" si="334"/>
        <v>0.42052200874332701</v>
      </c>
    </row>
    <row r="263" ht="14.25">
      <c r="A263" s="13">
        <v>24.899999999999999</v>
      </c>
      <c r="B263" s="13">
        <v>5.5423</v>
      </c>
      <c r="C263" s="18">
        <v>47868</v>
      </c>
      <c r="G263" s="19">
        <f t="shared" si="326"/>
        <v>14.800000000000001</v>
      </c>
      <c r="H263" s="19">
        <f t="shared" si="327"/>
        <v>9.1999999999999993</v>
      </c>
      <c r="I263" s="5">
        <f t="shared" si="328"/>
        <v>983.34752000000003</v>
      </c>
      <c r="J263" s="25">
        <f t="shared" si="329"/>
        <v>5.100310822</v>
      </c>
      <c r="K263" s="23">
        <f t="shared" si="330"/>
        <v>9.6996891779999999</v>
      </c>
      <c r="L263" s="5">
        <f t="shared" si="331"/>
        <v>101.379281537221</v>
      </c>
      <c r="M263" s="24">
        <f t="shared" si="332"/>
        <v>472.16748110831099</v>
      </c>
      <c r="N263" s="16">
        <f t="shared" si="333"/>
        <v>0.344615596081081</v>
      </c>
      <c r="O263" s="17">
        <f t="shared" si="334"/>
        <v>0.42253333927929099</v>
      </c>
    </row>
    <row r="264" ht="14.25">
      <c r="A264" s="13">
        <v>25</v>
      </c>
      <c r="B264" s="13">
        <v>5.5629</v>
      </c>
      <c r="C264" s="18">
        <v>47976</v>
      </c>
      <c r="G264" s="19">
        <f t="shared" si="326"/>
        <v>14.800000000000001</v>
      </c>
      <c r="H264" s="19">
        <f t="shared" si="327"/>
        <v>9.1999999999999993</v>
      </c>
      <c r="I264" s="5">
        <f t="shared" si="328"/>
        <v>983.34752000000003</v>
      </c>
      <c r="J264" s="25">
        <f t="shared" si="329"/>
        <v>5.1199136039999997</v>
      </c>
      <c r="K264" s="23">
        <f t="shared" si="330"/>
        <v>9.6800863960000001</v>
      </c>
      <c r="L264" s="5">
        <f t="shared" si="331"/>
        <v>101.584580939932</v>
      </c>
      <c r="M264" s="24">
        <f t="shared" si="332"/>
        <v>472.27639821016299</v>
      </c>
      <c r="N264" s="16">
        <f t="shared" si="333"/>
        <v>0.34594010837837802</v>
      </c>
      <c r="O264" s="17">
        <f t="shared" si="334"/>
        <v>0.42455635431480199</v>
      </c>
    </row>
    <row r="265" ht="14.25">
      <c r="A265" s="13">
        <v>25.100000000000001</v>
      </c>
      <c r="B265" s="13">
        <v>5.5834999999999999</v>
      </c>
      <c r="C265" s="18">
        <v>48096</v>
      </c>
      <c r="G265" s="19">
        <f t="shared" si="326"/>
        <v>14.800000000000001</v>
      </c>
      <c r="H265" s="19">
        <f t="shared" si="327"/>
        <v>9.1999999999999993</v>
      </c>
      <c r="I265" s="5">
        <f t="shared" si="328"/>
        <v>983.34752000000003</v>
      </c>
      <c r="J265" s="25">
        <f t="shared" si="329"/>
        <v>5.1394055840000004</v>
      </c>
      <c r="K265" s="23">
        <f t="shared" si="330"/>
        <v>9.6605944160000004</v>
      </c>
      <c r="L265" s="5">
        <f t="shared" si="331"/>
        <v>101.78954603159499</v>
      </c>
      <c r="M265" s="24">
        <f t="shared" si="332"/>
        <v>472.50431773289699</v>
      </c>
      <c r="N265" s="16">
        <f t="shared" si="333"/>
        <v>0.34725713405405401</v>
      </c>
      <c r="O265" s="17">
        <f t="shared" si="334"/>
        <v>0.42657200069135398</v>
      </c>
    </row>
    <row r="266" ht="14.25">
      <c r="A266" s="13">
        <v>25.199999999999999</v>
      </c>
      <c r="B266" s="13">
        <v>5.6040999999999999</v>
      </c>
      <c r="C266" s="18">
        <v>48216</v>
      </c>
      <c r="G266" s="19">
        <f t="shared" si="326"/>
        <v>14.800000000000001</v>
      </c>
      <c r="H266" s="19">
        <f t="shared" si="327"/>
        <v>9.1999999999999993</v>
      </c>
      <c r="I266" s="5">
        <f t="shared" si="328"/>
        <v>983.34752000000003</v>
      </c>
      <c r="J266" s="25">
        <f t="shared" si="329"/>
        <v>5.1588975640000001</v>
      </c>
      <c r="K266" s="23">
        <f t="shared" si="330"/>
        <v>9.6411024360000006</v>
      </c>
      <c r="L266" s="5">
        <f t="shared" si="331"/>
        <v>101.99533990305601</v>
      </c>
      <c r="M266" s="24">
        <f t="shared" si="332"/>
        <v>472.727479959655</v>
      </c>
      <c r="N266" s="16">
        <f t="shared" si="333"/>
        <v>0.34857415972972999</v>
      </c>
      <c r="O266" s="17">
        <f t="shared" si="334"/>
        <v>0.428591718105375</v>
      </c>
    </row>
    <row r="267" ht="14.25">
      <c r="A267" s="13">
        <v>25.300000000000001</v>
      </c>
      <c r="B267" s="13">
        <v>5.6254999999999997</v>
      </c>
      <c r="C267" s="18">
        <v>48337</v>
      </c>
      <c r="G267" s="19">
        <f t="shared" si="326"/>
        <v>14.800000000000001</v>
      </c>
      <c r="H267" s="19">
        <f t="shared" si="327"/>
        <v>9.1999999999999993</v>
      </c>
      <c r="I267" s="5">
        <f t="shared" si="328"/>
        <v>983.34752000000003</v>
      </c>
      <c r="J267" s="25">
        <f t="shared" si="329"/>
        <v>5.1791803104999996</v>
      </c>
      <c r="K267" s="23">
        <f t="shared" si="330"/>
        <v>9.6208196894999993</v>
      </c>
      <c r="L267" s="5">
        <f t="shared" si="331"/>
        <v>102.210367903809</v>
      </c>
      <c r="M267" s="24">
        <f t="shared" si="332"/>
        <v>472.91679886614401</v>
      </c>
      <c r="N267" s="16">
        <f t="shared" si="333"/>
        <v>0.34994461557432399</v>
      </c>
      <c r="O267" s="17">
        <f t="shared" si="334"/>
        <v>0.43069771291361603</v>
      </c>
    </row>
    <row r="268" ht="14.25">
      <c r="A268" s="13">
        <v>25.399999999999999</v>
      </c>
      <c r="B268" s="13">
        <v>5.6463000000000001</v>
      </c>
      <c r="C268" s="18">
        <v>48460</v>
      </c>
      <c r="G268" s="19">
        <f t="shared" si="326"/>
        <v>14.800000000000001</v>
      </c>
      <c r="H268" s="19">
        <f t="shared" si="327"/>
        <v>9.1999999999999993</v>
      </c>
      <c r="I268" s="5">
        <f t="shared" si="328"/>
        <v>983.34752000000003</v>
      </c>
      <c r="J268" s="25">
        <f t="shared" si="329"/>
        <v>5.1988445900000002</v>
      </c>
      <c r="K268" s="23">
        <f t="shared" si="330"/>
        <v>9.6011554100000005</v>
      </c>
      <c r="L268" s="5">
        <f t="shared" si="331"/>
        <v>102.419706588209</v>
      </c>
      <c r="M268" s="24">
        <f t="shared" si="332"/>
        <v>473.15113091310798</v>
      </c>
      <c r="N268" s="16">
        <f t="shared" si="333"/>
        <v>0.35127328310810801</v>
      </c>
      <c r="O268" s="17">
        <f t="shared" si="334"/>
        <v>0.43274373433005298</v>
      </c>
    </row>
    <row r="269" ht="14.25">
      <c r="A269" s="13">
        <v>25.5</v>
      </c>
      <c r="B269" s="13">
        <v>5.6670999999999996</v>
      </c>
      <c r="C269" s="18">
        <v>48585</v>
      </c>
      <c r="G269" s="19">
        <f t="shared" si="326"/>
        <v>14.800000000000001</v>
      </c>
      <c r="H269" s="19">
        <f t="shared" si="327"/>
        <v>9.1999999999999993</v>
      </c>
      <c r="I269" s="5">
        <f t="shared" si="328"/>
        <v>983.34752000000003</v>
      </c>
      <c r="J269" s="25">
        <f t="shared" si="329"/>
        <v>5.2184904024999996</v>
      </c>
      <c r="K269" s="23">
        <f t="shared" si="330"/>
        <v>9.5815095975000002</v>
      </c>
      <c r="L269" s="5">
        <f t="shared" si="331"/>
        <v>102.62970672769301</v>
      </c>
      <c r="M269" s="24">
        <f t="shared" si="332"/>
        <v>473.40094353879903</v>
      </c>
      <c r="N269" s="16">
        <f t="shared" si="333"/>
        <v>0.35260070287162198</v>
      </c>
      <c r="O269" s="17">
        <f t="shared" si="334"/>
        <v>0.43479202317427301</v>
      </c>
    </row>
    <row r="270" ht="14.25">
      <c r="A270" s="13">
        <v>25.600000000000001</v>
      </c>
      <c r="B270" s="13">
        <v>5.6878000000000002</v>
      </c>
      <c r="C270" s="18">
        <v>48702</v>
      </c>
      <c r="G270" s="19">
        <f t="shared" ref="G270:G333" si="335">$G$11</f>
        <v>14.800000000000001</v>
      </c>
      <c r="H270" s="19">
        <f t="shared" ref="H270:H333" si="336">$H$11</f>
        <v>9.1999999999999993</v>
      </c>
      <c r="I270" s="5">
        <f t="shared" si="328"/>
        <v>983.34752000000003</v>
      </c>
      <c r="J270" s="25">
        <f t="shared" si="329"/>
        <v>5.2381100829999996</v>
      </c>
      <c r="K270" s="23">
        <f t="shared" si="330"/>
        <v>9.5618899170000002</v>
      </c>
      <c r="L270" s="5">
        <f t="shared" si="331"/>
        <v>102.84028874372601</v>
      </c>
      <c r="M270" s="24">
        <f t="shared" si="332"/>
        <v>473.56926545941201</v>
      </c>
      <c r="N270" s="16">
        <f t="shared" si="333"/>
        <v>0.35392635695945901</v>
      </c>
      <c r="O270" s="17">
        <f t="shared" si="334"/>
        <v>0.43684178318210298</v>
      </c>
    </row>
    <row r="271" ht="14.25">
      <c r="A271" s="13">
        <v>25.699999999999999</v>
      </c>
      <c r="B271" s="13">
        <v>5.7084999999999999</v>
      </c>
      <c r="C271" s="18">
        <v>48824</v>
      </c>
      <c r="G271" s="19">
        <f t="shared" si="335"/>
        <v>14.800000000000001</v>
      </c>
      <c r="H271" s="19">
        <f t="shared" si="336"/>
        <v>9.1999999999999993</v>
      </c>
      <c r="I271" s="5">
        <f t="shared" si="328"/>
        <v>983.34752000000003</v>
      </c>
      <c r="J271" s="25">
        <f t="shared" si="329"/>
        <v>5.2576835959999997</v>
      </c>
      <c r="K271" s="23">
        <f t="shared" si="330"/>
        <v>9.5423164039999993</v>
      </c>
      <c r="L271" s="5">
        <f t="shared" si="331"/>
        <v>103.05123812366899</v>
      </c>
      <c r="M271" s="24">
        <f t="shared" si="332"/>
        <v>473.78373020038299</v>
      </c>
      <c r="N271" s="16">
        <f t="shared" si="333"/>
        <v>0.35524889162162199</v>
      </c>
      <c r="O271" s="17">
        <f t="shared" si="334"/>
        <v>0.43889091513975897</v>
      </c>
    </row>
    <row r="272" ht="14.25">
      <c r="A272" s="13">
        <v>25.800000000000001</v>
      </c>
      <c r="B272" s="13">
        <v>5.7291999999999996</v>
      </c>
      <c r="C272" s="18">
        <v>48943</v>
      </c>
      <c r="G272" s="19">
        <f t="shared" si="335"/>
        <v>14.800000000000001</v>
      </c>
      <c r="H272" s="19">
        <f t="shared" si="336"/>
        <v>9.1999999999999993</v>
      </c>
      <c r="I272" s="5">
        <f t="shared" si="328"/>
        <v>983.34752000000003</v>
      </c>
      <c r="J272" s="25">
        <f t="shared" si="329"/>
        <v>5.2772848095000002</v>
      </c>
      <c r="K272" s="23">
        <f t="shared" si="330"/>
        <v>9.5227151904999996</v>
      </c>
      <c r="L272" s="5">
        <f t="shared" si="331"/>
        <v>103.263355075557</v>
      </c>
      <c r="M272" s="24">
        <f t="shared" si="332"/>
        <v>473.96290740494402</v>
      </c>
      <c r="N272" s="16">
        <f t="shared" si="333"/>
        <v>0.35657329793918902</v>
      </c>
      <c r="O272" s="17">
        <f t="shared" si="334"/>
        <v>0.44094716354504099</v>
      </c>
    </row>
    <row r="273" ht="14.25">
      <c r="A273" s="13">
        <v>25.899999999999999</v>
      </c>
      <c r="B273" s="13">
        <v>5.7499000000000002</v>
      </c>
      <c r="C273" s="18">
        <v>49063</v>
      </c>
      <c r="G273" s="19">
        <f t="shared" si="335"/>
        <v>14.800000000000001</v>
      </c>
      <c r="H273" s="19">
        <f t="shared" si="336"/>
        <v>9.1999999999999993</v>
      </c>
      <c r="I273" s="5">
        <f t="shared" si="328"/>
        <v>983.34752000000003</v>
      </c>
      <c r="J273" s="25">
        <f t="shared" si="329"/>
        <v>5.2968767894999997</v>
      </c>
      <c r="K273" s="23">
        <f t="shared" si="330"/>
        <v>9.5031232105000001</v>
      </c>
      <c r="L273" s="5">
        <f t="shared" si="331"/>
        <v>103.47624651583</v>
      </c>
      <c r="M273" s="24">
        <f t="shared" si="332"/>
        <v>474.14746525903797</v>
      </c>
      <c r="N273" s="16">
        <f t="shared" si="333"/>
        <v>0.35789708037162199</v>
      </c>
      <c r="O273" s="17">
        <f t="shared" si="334"/>
        <v>0.44300667719297299</v>
      </c>
    </row>
    <row r="274" ht="14.25">
      <c r="A274" s="13">
        <v>26</v>
      </c>
      <c r="B274" s="13">
        <v>5.7706</v>
      </c>
      <c r="C274" s="18">
        <v>49180</v>
      </c>
      <c r="G274" s="19">
        <f t="shared" si="335"/>
        <v>14.800000000000001</v>
      </c>
      <c r="H274" s="19">
        <f t="shared" si="336"/>
        <v>9.1999999999999993</v>
      </c>
      <c r="I274" s="5">
        <f t="shared" si="328"/>
        <v>983.34752000000003</v>
      </c>
      <c r="J274" s="25">
        <f t="shared" si="329"/>
        <v>5.3164964699999997</v>
      </c>
      <c r="K274" s="23">
        <f t="shared" si="330"/>
        <v>9.4835035300000001</v>
      </c>
      <c r="L274" s="5">
        <f t="shared" si="331"/>
        <v>103.690320448481</v>
      </c>
      <c r="M274" s="24">
        <f t="shared" si="332"/>
        <v>474.296923640383</v>
      </c>
      <c r="N274" s="16">
        <f t="shared" si="333"/>
        <v>0.35922273445945901</v>
      </c>
      <c r="O274" s="17">
        <f t="shared" si="334"/>
        <v>0.44507336210245502</v>
      </c>
    </row>
    <row r="275" ht="14.25">
      <c r="A275" s="13">
        <v>26.100000000000001</v>
      </c>
      <c r="B275" s="13">
        <v>5.7919</v>
      </c>
      <c r="C275" s="18">
        <v>49312</v>
      </c>
      <c r="G275" s="19">
        <f t="shared" si="335"/>
        <v>14.800000000000001</v>
      </c>
      <c r="H275" s="19">
        <f t="shared" si="336"/>
        <v>9.1999999999999993</v>
      </c>
      <c r="I275" s="5">
        <f t="shared" si="328"/>
        <v>983.34752000000003</v>
      </c>
      <c r="J275" s="25">
        <f t="shared" si="329"/>
        <v>5.3365776479999996</v>
      </c>
      <c r="K275" s="23">
        <f t="shared" si="330"/>
        <v>9.4634223520000003</v>
      </c>
      <c r="L275" s="5">
        <f t="shared" si="331"/>
        <v>103.910349070723</v>
      </c>
      <c r="M275" s="24">
        <f t="shared" si="332"/>
        <v>474.562932768493</v>
      </c>
      <c r="N275" s="16">
        <f t="shared" si="333"/>
        <v>0.36057957081081099</v>
      </c>
      <c r="O275" s="17">
        <f t="shared" si="334"/>
        <v>0.447193092305045</v>
      </c>
    </row>
    <row r="276" ht="14.25">
      <c r="A276" s="13">
        <v>26.199999999999999</v>
      </c>
      <c r="B276" s="13">
        <v>5.8125999999999998</v>
      </c>
      <c r="C276" s="18">
        <v>49436</v>
      </c>
      <c r="G276" s="19">
        <f t="shared" si="335"/>
        <v>14.800000000000001</v>
      </c>
      <c r="H276" s="19">
        <f t="shared" si="336"/>
        <v>9.1999999999999993</v>
      </c>
      <c r="I276" s="5">
        <f t="shared" si="328"/>
        <v>983.34752000000003</v>
      </c>
      <c r="J276" s="25">
        <f t="shared" si="329"/>
        <v>5.3561326940000002</v>
      </c>
      <c r="K276" s="23">
        <f t="shared" si="330"/>
        <v>9.4438673059999996</v>
      </c>
      <c r="L276" s="5">
        <f t="shared" si="331"/>
        <v>104.125512159118</v>
      </c>
      <c r="M276" s="24">
        <f t="shared" si="332"/>
        <v>474.773174939635</v>
      </c>
      <c r="N276" s="16">
        <f t="shared" si="333"/>
        <v>0.36190085770270303</v>
      </c>
      <c r="O276" s="17">
        <f t="shared" si="334"/>
        <v>0.44926161225965999</v>
      </c>
    </row>
    <row r="277" ht="14.25">
      <c r="A277" s="13">
        <v>26.300000000000001</v>
      </c>
      <c r="B277" s="13">
        <v>5.8331999999999997</v>
      </c>
      <c r="C277" s="18">
        <v>49556</v>
      </c>
      <c r="G277" s="19">
        <f t="shared" si="335"/>
        <v>14.800000000000001</v>
      </c>
      <c r="H277" s="19">
        <f t="shared" si="336"/>
        <v>9.1999999999999993</v>
      </c>
      <c r="I277" s="5">
        <f t="shared" si="328"/>
        <v>983.34752000000003</v>
      </c>
      <c r="J277" s="25">
        <f t="shared" si="329"/>
        <v>5.375624674</v>
      </c>
      <c r="K277" s="23">
        <f t="shared" si="330"/>
        <v>9.4243753259999998</v>
      </c>
      <c r="L277" s="5">
        <f t="shared" si="331"/>
        <v>104.34086992345701</v>
      </c>
      <c r="M277" s="24">
        <f t="shared" si="332"/>
        <v>474.94332792465502</v>
      </c>
      <c r="N277" s="16">
        <f t="shared" si="333"/>
        <v>0.36321788337837801</v>
      </c>
      <c r="O277" s="17">
        <f t="shared" si="334"/>
        <v>0.45132772804099403</v>
      </c>
    </row>
    <row r="278" ht="14.25">
      <c r="A278" s="13">
        <v>26.399999999999999</v>
      </c>
      <c r="B278" s="13">
        <v>5.8539000000000003</v>
      </c>
      <c r="C278" s="18">
        <v>49685</v>
      </c>
      <c r="G278" s="19">
        <f t="shared" si="335"/>
        <v>14.800000000000001</v>
      </c>
      <c r="H278" s="19">
        <f t="shared" si="336"/>
        <v>9.1999999999999993</v>
      </c>
      <c r="I278" s="5">
        <f t="shared" si="328"/>
        <v>983.34752000000003</v>
      </c>
      <c r="J278" s="25">
        <f t="shared" si="329"/>
        <v>5.3951335524999999</v>
      </c>
      <c r="K278" s="23">
        <f t="shared" si="330"/>
        <v>9.4048664474999999</v>
      </c>
      <c r="L278" s="5">
        <f t="shared" si="331"/>
        <v>104.55730822859201</v>
      </c>
      <c r="M278" s="24">
        <f t="shared" si="332"/>
        <v>475.193947144991</v>
      </c>
      <c r="N278" s="16">
        <f t="shared" si="333"/>
        <v>0.36453605084459501</v>
      </c>
      <c r="O278" s="17">
        <f t="shared" si="334"/>
        <v>0.45339991827738801</v>
      </c>
    </row>
    <row r="279" ht="14.25">
      <c r="A279" s="13">
        <v>26.5</v>
      </c>
      <c r="B279" s="13">
        <v>5.8746</v>
      </c>
      <c r="C279" s="18">
        <v>49816</v>
      </c>
      <c r="G279" s="19">
        <f t="shared" si="335"/>
        <v>14.800000000000001</v>
      </c>
      <c r="H279" s="19">
        <f t="shared" si="336"/>
        <v>9.1999999999999993</v>
      </c>
      <c r="I279" s="5">
        <f t="shared" si="328"/>
        <v>983.34752000000003</v>
      </c>
      <c r="J279" s="25">
        <f t="shared" si="329"/>
        <v>5.4146239639999996</v>
      </c>
      <c r="K279" s="23">
        <f t="shared" si="330"/>
        <v>9.3853760360000003</v>
      </c>
      <c r="L279" s="5">
        <f t="shared" si="331"/>
        <v>104.77444017459899</v>
      </c>
      <c r="M279" s="24">
        <f t="shared" si="332"/>
        <v>475.45947195694998</v>
      </c>
      <c r="N279" s="16">
        <f t="shared" si="333"/>
        <v>0.365852970540541</v>
      </c>
      <c r="O279" s="17">
        <f t="shared" si="334"/>
        <v>0.45547444376657398</v>
      </c>
    </row>
    <row r="280" ht="14.25">
      <c r="A280" s="13">
        <v>26.600000000000001</v>
      </c>
      <c r="B280" s="13">
        <v>5.8952999999999998</v>
      </c>
      <c r="C280" s="18">
        <v>49947</v>
      </c>
      <c r="G280" s="19">
        <f t="shared" si="335"/>
        <v>14.800000000000001</v>
      </c>
      <c r="H280" s="19">
        <f t="shared" si="336"/>
        <v>9.1999999999999993</v>
      </c>
      <c r="I280" s="5">
        <f t="shared" si="328"/>
        <v>983.34752000000003</v>
      </c>
      <c r="J280" s="25">
        <f t="shared" si="329"/>
        <v>5.4341143755000001</v>
      </c>
      <c r="K280" s="23">
        <f t="shared" si="330"/>
        <v>9.3658856245000006</v>
      </c>
      <c r="L280" s="5">
        <f t="shared" si="331"/>
        <v>104.992475823929</v>
      </c>
      <c r="M280" s="24">
        <f t="shared" si="332"/>
        <v>475.71980380537502</v>
      </c>
      <c r="N280" s="16">
        <f t="shared" si="333"/>
        <v>0.367169890236487</v>
      </c>
      <c r="O280" s="17">
        <f t="shared" si="334"/>
        <v>0.457553281859923</v>
      </c>
    </row>
    <row r="281" ht="14.25">
      <c r="A281" s="13">
        <v>26.699999999999999</v>
      </c>
      <c r="B281" s="13">
        <v>5.9161000000000001</v>
      </c>
      <c r="C281" s="18">
        <v>50070</v>
      </c>
      <c r="G281" s="19">
        <f t="shared" si="335"/>
        <v>14.800000000000001</v>
      </c>
      <c r="H281" s="19">
        <f t="shared" si="336"/>
        <v>9.1999999999999993</v>
      </c>
      <c r="I281" s="5">
        <f t="shared" si="328"/>
        <v>983.34752000000003</v>
      </c>
      <c r="J281" s="25">
        <f t="shared" si="329"/>
        <v>5.4537786549999998</v>
      </c>
      <c r="K281" s="23">
        <f t="shared" si="330"/>
        <v>9.346221345</v>
      </c>
      <c r="L281" s="5">
        <f t="shared" si="331"/>
        <v>105.213378080979</v>
      </c>
      <c r="M281" s="24">
        <f t="shared" si="332"/>
        <v>475.89005232265202</v>
      </c>
      <c r="N281" s="16">
        <f t="shared" si="333"/>
        <v>0.36849855777027002</v>
      </c>
      <c r="O281" s="17">
        <f t="shared" si="334"/>
        <v>0.45965505337831702</v>
      </c>
    </row>
    <row r="282" ht="14.25">
      <c r="A282" s="13">
        <v>26.800000000000001</v>
      </c>
      <c r="B282" s="13">
        <v>5.9367999999999999</v>
      </c>
      <c r="C282" s="18">
        <v>50202</v>
      </c>
      <c r="G282" s="19">
        <f t="shared" si="335"/>
        <v>14.800000000000001</v>
      </c>
      <c r="H282" s="19">
        <f t="shared" si="336"/>
        <v>9.1999999999999993</v>
      </c>
      <c r="I282" s="5">
        <f t="shared" si="328"/>
        <v>983.34752000000003</v>
      </c>
      <c r="J282" s="25">
        <f t="shared" si="329"/>
        <v>5.4732598330000002</v>
      </c>
      <c r="K282" s="23">
        <f t="shared" si="330"/>
        <v>9.3267401670000005</v>
      </c>
      <c r="L282" s="5">
        <f t="shared" si="331"/>
        <v>105.433141954495</v>
      </c>
      <c r="M282" s="24">
        <f t="shared" si="332"/>
        <v>476.15008970962202</v>
      </c>
      <c r="N282" s="16">
        <f t="shared" si="333"/>
        <v>0.36981485358108102</v>
      </c>
      <c r="O282" s="17">
        <f t="shared" si="334"/>
        <v>0.461741619567136</v>
      </c>
    </row>
    <row r="283" ht="14.25">
      <c r="A283" s="13">
        <v>26.899999999999999</v>
      </c>
      <c r="B283" s="13">
        <v>5.9581</v>
      </c>
      <c r="C283" s="18">
        <v>50339</v>
      </c>
      <c r="G283" s="19">
        <f t="shared" si="335"/>
        <v>14.800000000000001</v>
      </c>
      <c r="H283" s="19">
        <f t="shared" si="336"/>
        <v>9.1999999999999993</v>
      </c>
      <c r="I283" s="5">
        <f t="shared" si="328"/>
        <v>983.34752000000003</v>
      </c>
      <c r="J283" s="25">
        <f t="shared" si="329"/>
        <v>5.4932948435000002</v>
      </c>
      <c r="K283" s="23">
        <f t="shared" si="330"/>
        <v>9.3067051564999996</v>
      </c>
      <c r="L283" s="5">
        <f t="shared" si="331"/>
        <v>105.660113161875</v>
      </c>
      <c r="M283" s="24">
        <f t="shared" si="332"/>
        <v>476.42386983703801</v>
      </c>
      <c r="N283" s="16">
        <f t="shared" si="333"/>
        <v>0.371168570506757</v>
      </c>
      <c r="O283" s="17">
        <f t="shared" si="334"/>
        <v>0.46389205582548199</v>
      </c>
    </row>
    <row r="284" ht="14.25">
      <c r="A284" s="13">
        <v>27</v>
      </c>
      <c r="B284" s="13">
        <v>5.9787999999999997</v>
      </c>
      <c r="C284" s="18">
        <v>50472</v>
      </c>
      <c r="G284" s="19">
        <f t="shared" si="335"/>
        <v>14.800000000000001</v>
      </c>
      <c r="H284" s="19">
        <f t="shared" si="336"/>
        <v>9.1999999999999993</v>
      </c>
      <c r="I284" s="5">
        <f t="shared" si="328"/>
        <v>983.34752000000003</v>
      </c>
      <c r="J284" s="25">
        <f t="shared" si="329"/>
        <v>5.5127667880000004</v>
      </c>
      <c r="K284" s="23">
        <f t="shared" si="330"/>
        <v>9.2872332120000003</v>
      </c>
      <c r="L284" s="5">
        <f t="shared" si="331"/>
        <v>105.881643924847</v>
      </c>
      <c r="M284" s="24">
        <f t="shared" si="332"/>
        <v>476.68319199713301</v>
      </c>
      <c r="N284" s="16">
        <f t="shared" si="333"/>
        <v>0.372484242432432</v>
      </c>
      <c r="O284" s="17">
        <f t="shared" si="334"/>
        <v>0.465986496630028</v>
      </c>
    </row>
    <row r="285" ht="14.25">
      <c r="A285" s="13">
        <v>27.100000000000001</v>
      </c>
      <c r="B285" s="13">
        <v>5.9995000000000003</v>
      </c>
      <c r="C285" s="18">
        <v>50607</v>
      </c>
      <c r="G285" s="19">
        <f t="shared" si="335"/>
        <v>14.800000000000001</v>
      </c>
      <c r="H285" s="19">
        <f t="shared" si="336"/>
        <v>9.1999999999999993</v>
      </c>
      <c r="I285" s="5">
        <f t="shared" si="328"/>
        <v>983.34752000000003</v>
      </c>
      <c r="J285" s="25">
        <f t="shared" si="329"/>
        <v>5.5322202655000003</v>
      </c>
      <c r="K285" s="23">
        <f t="shared" si="330"/>
        <v>9.2677797344999995</v>
      </c>
      <c r="L285" s="5">
        <f t="shared" si="331"/>
        <v>106.103894154866</v>
      </c>
      <c r="M285" s="24">
        <f t="shared" si="332"/>
        <v>476.95704670495502</v>
      </c>
      <c r="N285" s="16">
        <f t="shared" si="333"/>
        <v>0.373798666587838</v>
      </c>
      <c r="O285" s="17">
        <f t="shared" si="334"/>
        <v>0.46808334072103203</v>
      </c>
    </row>
    <row r="286" ht="14.25">
      <c r="A286" s="13">
        <v>27.199999999999999</v>
      </c>
      <c r="B286" s="13">
        <v>6.0202</v>
      </c>
      <c r="C286" s="18">
        <v>50741</v>
      </c>
      <c r="G286" s="19">
        <f t="shared" si="335"/>
        <v>14.800000000000001</v>
      </c>
      <c r="H286" s="19">
        <f t="shared" si="336"/>
        <v>9.1999999999999993</v>
      </c>
      <c r="I286" s="5">
        <f t="shared" si="328"/>
        <v>983.34752000000003</v>
      </c>
      <c r="J286" s="25">
        <f t="shared" si="329"/>
        <v>5.5516829765000004</v>
      </c>
      <c r="K286" s="23">
        <f t="shared" si="330"/>
        <v>9.2483170235000003</v>
      </c>
      <c r="L286" s="5">
        <f t="shared" si="331"/>
        <v>106.32718553022301</v>
      </c>
      <c r="M286" s="24">
        <f t="shared" si="332"/>
        <v>477.215678633545</v>
      </c>
      <c r="N286" s="16">
        <f t="shared" si="333"/>
        <v>0.375113714628378</v>
      </c>
      <c r="O286" s="17">
        <f t="shared" si="334"/>
        <v>0.47018558920484999</v>
      </c>
    </row>
    <row r="287" ht="14.25">
      <c r="A287" s="13">
        <v>27.300000000000001</v>
      </c>
      <c r="B287" s="13">
        <v>6.0408999999999997</v>
      </c>
      <c r="C287" s="18">
        <v>50866</v>
      </c>
      <c r="G287" s="19">
        <f t="shared" si="335"/>
        <v>14.800000000000001</v>
      </c>
      <c r="H287" s="19">
        <f t="shared" si="336"/>
        <v>9.1999999999999993</v>
      </c>
      <c r="I287" s="5">
        <f t="shared" si="328"/>
        <v>983.34752000000003</v>
      </c>
      <c r="J287" s="25">
        <f t="shared" si="329"/>
        <v>5.5712287890000001</v>
      </c>
      <c r="K287" s="23">
        <f t="shared" si="330"/>
        <v>9.2287712109999998</v>
      </c>
      <c r="L287" s="5">
        <f t="shared" si="331"/>
        <v>106.552378157118</v>
      </c>
      <c r="M287" s="24">
        <f t="shared" si="332"/>
        <v>477.38024134003598</v>
      </c>
      <c r="N287" s="16">
        <f t="shared" si="333"/>
        <v>0.37643437763513499</v>
      </c>
      <c r="O287" s="17">
        <f t="shared" si="334"/>
        <v>0.472301271020372</v>
      </c>
    </row>
    <row r="288" ht="14.25">
      <c r="A288" s="13">
        <v>27.399999999999999</v>
      </c>
      <c r="B288" s="13">
        <v>6.0614999999999997</v>
      </c>
      <c r="C288" s="18">
        <v>50997</v>
      </c>
      <c r="G288" s="19">
        <f t="shared" si="335"/>
        <v>14.800000000000001</v>
      </c>
      <c r="H288" s="19">
        <f t="shared" si="336"/>
        <v>9.1999999999999993</v>
      </c>
      <c r="I288" s="5">
        <f t="shared" si="328"/>
        <v>983.34752000000003</v>
      </c>
      <c r="J288" s="25">
        <f t="shared" si="329"/>
        <v>5.5906192004999999</v>
      </c>
      <c r="K288" s="23">
        <f t="shared" si="330"/>
        <v>9.2093807994999999</v>
      </c>
      <c r="L288" s="5">
        <f t="shared" si="331"/>
        <v>106.77672488615001</v>
      </c>
      <c r="M288" s="24">
        <f t="shared" si="332"/>
        <v>477.60408510726899</v>
      </c>
      <c r="N288" s="16">
        <f t="shared" si="333"/>
        <v>0.37774454057432399</v>
      </c>
      <c r="O288" s="17">
        <f t="shared" si="334"/>
        <v>0.47440456408762799</v>
      </c>
    </row>
    <row r="289" ht="14.25">
      <c r="A289" s="13">
        <v>27.5</v>
      </c>
      <c r="B289" s="13">
        <v>6.0820999999999996</v>
      </c>
      <c r="C289" s="18">
        <v>51127</v>
      </c>
      <c r="G289" s="19">
        <f t="shared" si="335"/>
        <v>14.800000000000001</v>
      </c>
      <c r="H289" s="19">
        <f t="shared" si="336"/>
        <v>9.1999999999999993</v>
      </c>
      <c r="I289" s="5">
        <f t="shared" si="328"/>
        <v>983.34752000000003</v>
      </c>
      <c r="J289" s="25">
        <f t="shared" si="329"/>
        <v>5.6100188455</v>
      </c>
      <c r="K289" s="23">
        <f t="shared" si="330"/>
        <v>9.1899811544999999</v>
      </c>
      <c r="L289" s="5">
        <f t="shared" si="331"/>
        <v>107.00212584424</v>
      </c>
      <c r="M289" s="24">
        <f t="shared" si="332"/>
        <v>477.81293686094</v>
      </c>
      <c r="N289" s="16">
        <f t="shared" si="333"/>
        <v>0.379055327398649</v>
      </c>
      <c r="O289" s="17">
        <f t="shared" si="334"/>
        <v>0.47651329505745998</v>
      </c>
    </row>
    <row r="290" ht="14.25">
      <c r="A290" s="13">
        <v>27.600000000000001</v>
      </c>
      <c r="B290" s="13">
        <v>6.1028000000000002</v>
      </c>
      <c r="C290" s="18">
        <v>51257</v>
      </c>
      <c r="G290" s="19">
        <f t="shared" si="335"/>
        <v>14.800000000000001</v>
      </c>
      <c r="H290" s="19">
        <f t="shared" si="336"/>
        <v>9.1999999999999993</v>
      </c>
      <c r="I290" s="5">
        <f t="shared" si="328"/>
        <v>983.34752000000003</v>
      </c>
      <c r="J290" s="25">
        <f t="shared" si="329"/>
        <v>5.6295184904999997</v>
      </c>
      <c r="K290" s="23">
        <f t="shared" si="330"/>
        <v>9.1704815095000001</v>
      </c>
      <c r="L290" s="5">
        <f t="shared" si="331"/>
        <v>107.22964971701001</v>
      </c>
      <c r="M290" s="24">
        <f t="shared" si="332"/>
        <v>478.01144678988101</v>
      </c>
      <c r="N290" s="16">
        <f t="shared" si="333"/>
        <v>0.38037287097972999</v>
      </c>
      <c r="O290" s="17">
        <f t="shared" si="334"/>
        <v>0.47863738666542599</v>
      </c>
    </row>
    <row r="291" ht="14.25">
      <c r="A291" s="13">
        <v>27.699999999999999</v>
      </c>
      <c r="B291" s="13">
        <v>6.1242000000000001</v>
      </c>
      <c r="C291" s="18">
        <v>51386</v>
      </c>
      <c r="G291" s="19">
        <f t="shared" si="335"/>
        <v>14.800000000000001</v>
      </c>
      <c r="H291" s="19">
        <f t="shared" si="336"/>
        <v>9.1999999999999993</v>
      </c>
      <c r="I291" s="5">
        <f t="shared" si="328"/>
        <v>983.34752000000003</v>
      </c>
      <c r="J291" s="25">
        <f t="shared" si="329"/>
        <v>5.6497273689999998</v>
      </c>
      <c r="K291" s="23">
        <f t="shared" si="330"/>
        <v>9.150272631</v>
      </c>
      <c r="L291" s="5">
        <f t="shared" si="331"/>
        <v>107.46647227411999</v>
      </c>
      <c r="M291" s="24">
        <f t="shared" si="332"/>
        <v>478.15843316162102</v>
      </c>
      <c r="N291" s="16">
        <f t="shared" si="333"/>
        <v>0.38173833574324301</v>
      </c>
      <c r="O291" s="17">
        <f t="shared" si="334"/>
        <v>0.48084350618881899</v>
      </c>
    </row>
    <row r="292" ht="14.25">
      <c r="A292" s="13">
        <v>27.800000000000001</v>
      </c>
      <c r="B292" s="13">
        <v>6.1448999999999998</v>
      </c>
      <c r="C292" s="18">
        <v>51522</v>
      </c>
      <c r="G292" s="19">
        <f t="shared" si="335"/>
        <v>14.800000000000001</v>
      </c>
      <c r="H292" s="19">
        <f t="shared" si="336"/>
        <v>9.1999999999999993</v>
      </c>
      <c r="I292" s="5">
        <f t="shared" ref="I292:I355" si="337">(3.14*POWER(H292,2)*0.25*G292)</f>
        <v>983.34752000000003</v>
      </c>
      <c r="J292" s="25">
        <f t="shared" ref="J292:J355" si="338">B292-C292/(2*10^5/1.8467)</f>
        <v>5.6691716129999996</v>
      </c>
      <c r="K292" s="23">
        <f t="shared" ref="K292:K355" si="339">G292-J292</f>
        <v>9.1308283869999993</v>
      </c>
      <c r="L292" s="5">
        <f t="shared" ref="L292:L355" si="340">I292/K292</f>
        <v>107.69532383283401</v>
      </c>
      <c r="M292" s="24">
        <f t="shared" ref="M292:M355" si="341">C292/L292</f>
        <v>478.405172725726</v>
      </c>
      <c r="N292" s="16">
        <f t="shared" ref="N292:N355" si="342">J292/G292</f>
        <v>0.38305213601351301</v>
      </c>
      <c r="O292" s="17">
        <f t="shared" ref="O292:O355" si="343">LN(L292/(3.14*H292^2/4))</f>
        <v>0.48297075785853799</v>
      </c>
    </row>
    <row r="293" ht="14.25">
      <c r="A293" s="13">
        <v>27.899999999999999</v>
      </c>
      <c r="B293" s="13">
        <v>6.1657000000000002</v>
      </c>
      <c r="C293" s="18">
        <v>51651</v>
      </c>
      <c r="G293" s="19">
        <f t="shared" si="335"/>
        <v>14.800000000000001</v>
      </c>
      <c r="H293" s="19">
        <f t="shared" si="336"/>
        <v>9.1999999999999993</v>
      </c>
      <c r="I293" s="5">
        <f t="shared" si="337"/>
        <v>983.34752000000003</v>
      </c>
      <c r="J293" s="25">
        <f t="shared" si="338"/>
        <v>5.6887804915000002</v>
      </c>
      <c r="K293" s="23">
        <f t="shared" si="339"/>
        <v>9.1112195084999996</v>
      </c>
      <c r="L293" s="5">
        <f t="shared" si="340"/>
        <v>107.927102303113</v>
      </c>
      <c r="M293" s="24">
        <f t="shared" si="341"/>
        <v>478.573026587318</v>
      </c>
      <c r="N293" s="16">
        <f t="shared" si="342"/>
        <v>0.38437706023648699</v>
      </c>
      <c r="O293" s="17">
        <f t="shared" si="343"/>
        <v>0.48512061363841702</v>
      </c>
    </row>
    <row r="294" ht="14.25">
      <c r="A294" s="13">
        <v>28</v>
      </c>
      <c r="B294" s="13">
        <v>6.1863999999999999</v>
      </c>
      <c r="C294" s="18">
        <v>51785</v>
      </c>
      <c r="G294" s="19">
        <f t="shared" si="335"/>
        <v>14.800000000000001</v>
      </c>
      <c r="H294" s="19">
        <f t="shared" si="336"/>
        <v>9.1999999999999993</v>
      </c>
      <c r="I294" s="5">
        <f t="shared" si="337"/>
        <v>983.34752000000003</v>
      </c>
      <c r="J294" s="25">
        <f t="shared" si="338"/>
        <v>5.7082432025000003</v>
      </c>
      <c r="K294" s="23">
        <f t="shared" si="339"/>
        <v>9.0917567975000004</v>
      </c>
      <c r="L294" s="5">
        <f t="shared" si="340"/>
        <v>108.158141699346</v>
      </c>
      <c r="M294" s="24">
        <f t="shared" si="341"/>
        <v>478.78966101275898</v>
      </c>
      <c r="N294" s="16">
        <f t="shared" si="342"/>
        <v>0.38569210827702699</v>
      </c>
      <c r="O294" s="17">
        <f t="shared" si="343"/>
        <v>0.487259024202647</v>
      </c>
    </row>
    <row r="295" ht="14.25">
      <c r="A295" s="13">
        <v>28.100000000000001</v>
      </c>
      <c r="B295" s="13">
        <v>6.2072000000000003</v>
      </c>
      <c r="C295" s="18">
        <v>51919</v>
      </c>
      <c r="G295" s="19">
        <f t="shared" si="335"/>
        <v>14.800000000000001</v>
      </c>
      <c r="H295" s="19">
        <f t="shared" si="336"/>
        <v>9.1999999999999993</v>
      </c>
      <c r="I295" s="5">
        <f t="shared" si="337"/>
        <v>983.34752000000003</v>
      </c>
      <c r="J295" s="25">
        <f t="shared" si="338"/>
        <v>5.7278059135000001</v>
      </c>
      <c r="K295" s="23">
        <f t="shared" si="339"/>
        <v>9.0721940864999997</v>
      </c>
      <c r="L295" s="5">
        <f t="shared" si="340"/>
        <v>108.391367140534</v>
      </c>
      <c r="M295" s="24">
        <f t="shared" si="341"/>
        <v>478.99571127915601</v>
      </c>
      <c r="N295" s="16">
        <f t="shared" si="342"/>
        <v>0.38701391307432398</v>
      </c>
      <c r="O295" s="17">
        <f t="shared" si="343"/>
        <v>0.48941303999897101</v>
      </c>
    </row>
    <row r="296" ht="14.25">
      <c r="A296" s="13">
        <v>28.199999999999999</v>
      </c>
      <c r="B296" s="13">
        <v>6.2276999999999996</v>
      </c>
      <c r="C296" s="18">
        <v>52052</v>
      </c>
      <c r="G296" s="19">
        <f t="shared" si="335"/>
        <v>14.800000000000001</v>
      </c>
      <c r="H296" s="19">
        <f t="shared" si="336"/>
        <v>9.1999999999999993</v>
      </c>
      <c r="I296" s="5">
        <f t="shared" si="337"/>
        <v>983.34752000000003</v>
      </c>
      <c r="J296" s="25">
        <f t="shared" si="338"/>
        <v>5.7470778579999999</v>
      </c>
      <c r="K296" s="23">
        <f t="shared" si="339"/>
        <v>9.0529221419999999</v>
      </c>
      <c r="L296" s="5">
        <f t="shared" si="340"/>
        <v>108.622111686775</v>
      </c>
      <c r="M296" s="24">
        <f t="shared" si="341"/>
        <v>479.20261530265901</v>
      </c>
      <c r="N296" s="16">
        <f t="shared" si="342"/>
        <v>0.388316071486486</v>
      </c>
      <c r="O296" s="17">
        <f t="shared" si="343"/>
        <v>0.491539586556762</v>
      </c>
    </row>
    <row r="297" ht="14.25">
      <c r="A297" s="13">
        <v>28.300000000000001</v>
      </c>
      <c r="B297" s="13">
        <v>6.2484000000000002</v>
      </c>
      <c r="C297" s="18">
        <v>52178</v>
      </c>
      <c r="G297" s="19">
        <f t="shared" si="335"/>
        <v>14.800000000000001</v>
      </c>
      <c r="H297" s="19">
        <f t="shared" si="336"/>
        <v>9.1999999999999993</v>
      </c>
      <c r="I297" s="5">
        <f t="shared" si="337"/>
        <v>983.34752000000003</v>
      </c>
      <c r="J297" s="25">
        <f t="shared" si="338"/>
        <v>5.7666144370000003</v>
      </c>
      <c r="K297" s="23">
        <f t="shared" si="339"/>
        <v>9.0333855629999995</v>
      </c>
      <c r="L297" s="5">
        <f t="shared" si="340"/>
        <v>108.85702964209899</v>
      </c>
      <c r="M297" s="24">
        <f t="shared" si="341"/>
        <v>479.32595783250099</v>
      </c>
      <c r="N297" s="16">
        <f t="shared" si="342"/>
        <v>0.38963611060810799</v>
      </c>
      <c r="O297" s="17">
        <f t="shared" si="343"/>
        <v>0.49369995968732</v>
      </c>
    </row>
    <row r="298" ht="14.25">
      <c r="A298" s="13">
        <v>28.399999999999999</v>
      </c>
      <c r="B298" s="13">
        <v>6.2690000000000001</v>
      </c>
      <c r="C298" s="18">
        <v>52318</v>
      </c>
      <c r="G298" s="19">
        <f t="shared" si="335"/>
        <v>14.800000000000001</v>
      </c>
      <c r="H298" s="19">
        <f t="shared" si="336"/>
        <v>9.1999999999999993</v>
      </c>
      <c r="I298" s="5">
        <f t="shared" si="337"/>
        <v>983.34752000000003</v>
      </c>
      <c r="J298" s="25">
        <f t="shared" si="338"/>
        <v>5.7859217469999997</v>
      </c>
      <c r="K298" s="23">
        <f t="shared" si="339"/>
        <v>9.0140782529999992</v>
      </c>
      <c r="L298" s="5">
        <f t="shared" si="340"/>
        <v>109.090191187627</v>
      </c>
      <c r="M298" s="24">
        <f t="shared" si="341"/>
        <v>479.58482270891801</v>
      </c>
      <c r="N298" s="16">
        <f t="shared" si="342"/>
        <v>0.39094065858108101</v>
      </c>
      <c r="O298" s="17">
        <f t="shared" si="343"/>
        <v>0.49583957526571998</v>
      </c>
    </row>
    <row r="299" ht="14.25">
      <c r="A299" s="13">
        <v>28.5</v>
      </c>
      <c r="B299" s="13">
        <v>6.2903000000000002</v>
      </c>
      <c r="C299" s="18">
        <v>52467</v>
      </c>
      <c r="G299" s="19">
        <f t="shared" si="335"/>
        <v>14.800000000000001</v>
      </c>
      <c r="H299" s="19">
        <f t="shared" si="336"/>
        <v>9.1999999999999993</v>
      </c>
      <c r="I299" s="5">
        <f t="shared" si="337"/>
        <v>983.34752000000003</v>
      </c>
      <c r="J299" s="25">
        <f t="shared" si="338"/>
        <v>5.8058459554999997</v>
      </c>
      <c r="K299" s="23">
        <f t="shared" si="339"/>
        <v>8.9941540445000001</v>
      </c>
      <c r="L299" s="5">
        <f t="shared" si="340"/>
        <v>109.33185212691799</v>
      </c>
      <c r="M299" s="24">
        <f t="shared" si="341"/>
        <v>479.88759889563897</v>
      </c>
      <c r="N299" s="16">
        <f t="shared" si="342"/>
        <v>0.39228688888513502</v>
      </c>
      <c r="O299" s="17">
        <f t="shared" si="343"/>
        <v>0.49805236509435602</v>
      </c>
    </row>
    <row r="300" ht="14.25">
      <c r="A300" s="13">
        <v>28.600000000000001</v>
      </c>
      <c r="B300" s="13">
        <v>6.3108000000000004</v>
      </c>
      <c r="C300" s="18">
        <v>52600</v>
      </c>
      <c r="G300" s="19">
        <f t="shared" si="335"/>
        <v>14.800000000000001</v>
      </c>
      <c r="H300" s="19">
        <f t="shared" si="336"/>
        <v>9.1999999999999993</v>
      </c>
      <c r="I300" s="5">
        <f t="shared" si="337"/>
        <v>983.34752000000003</v>
      </c>
      <c r="J300" s="25">
        <f t="shared" si="338"/>
        <v>5.8251179000000004</v>
      </c>
      <c r="K300" s="23">
        <f t="shared" si="339"/>
        <v>8.9748821000000003</v>
      </c>
      <c r="L300" s="5">
        <f t="shared" si="340"/>
        <v>109.566622607778</v>
      </c>
      <c r="M300" s="24">
        <f t="shared" si="341"/>
        <v>480.07320795398999</v>
      </c>
      <c r="N300" s="16">
        <f t="shared" si="342"/>
        <v>0.39358904729729699</v>
      </c>
      <c r="O300" s="17">
        <f t="shared" si="343"/>
        <v>0.50019738297226202</v>
      </c>
    </row>
    <row r="301" ht="14.25">
      <c r="A301" s="13">
        <v>28.699999999999999</v>
      </c>
      <c r="B301" s="13">
        <v>6.3315000000000001</v>
      </c>
      <c r="C301" s="18">
        <v>52741</v>
      </c>
      <c r="G301" s="19">
        <f t="shared" si="335"/>
        <v>14.800000000000001</v>
      </c>
      <c r="H301" s="19">
        <f t="shared" si="336"/>
        <v>9.1999999999999993</v>
      </c>
      <c r="I301" s="5">
        <f t="shared" si="337"/>
        <v>983.34752000000003</v>
      </c>
      <c r="J301" s="25">
        <f t="shared" si="338"/>
        <v>5.8445159765000003</v>
      </c>
      <c r="K301" s="23">
        <f t="shared" si="339"/>
        <v>8.9554840235000004</v>
      </c>
      <c r="L301" s="5">
        <f t="shared" si="340"/>
        <v>109.803950006455</v>
      </c>
      <c r="M301" s="24">
        <f t="shared" si="341"/>
        <v>480.319697031842</v>
      </c>
      <c r="N301" s="16">
        <f t="shared" si="342"/>
        <v>0.394899728141892</v>
      </c>
      <c r="O301" s="17">
        <f t="shared" si="343"/>
        <v>0.50236109607597801</v>
      </c>
    </row>
    <row r="302" ht="14.25">
      <c r="A302" s="13">
        <v>28.800000000000001</v>
      </c>
      <c r="B302" s="13">
        <v>6.3521999999999998</v>
      </c>
      <c r="C302" s="18">
        <v>52886</v>
      </c>
      <c r="G302" s="19">
        <f t="shared" si="335"/>
        <v>14.800000000000001</v>
      </c>
      <c r="H302" s="19">
        <f t="shared" si="336"/>
        <v>9.1999999999999993</v>
      </c>
      <c r="I302" s="5">
        <f t="shared" si="337"/>
        <v>983.34752000000003</v>
      </c>
      <c r="J302" s="25">
        <f t="shared" si="338"/>
        <v>5.8638771189999996</v>
      </c>
      <c r="K302" s="23">
        <f t="shared" si="339"/>
        <v>8.9361228809999993</v>
      </c>
      <c r="L302" s="5">
        <f t="shared" si="340"/>
        <v>110.04185294841901</v>
      </c>
      <c r="M302" s="24">
        <f t="shared" si="341"/>
        <v>480.59895924135401</v>
      </c>
      <c r="N302" s="16">
        <f t="shared" si="342"/>
        <v>0.39620791344594603</v>
      </c>
      <c r="O302" s="17">
        <f t="shared" si="343"/>
        <v>0.50452536786674096</v>
      </c>
    </row>
    <row r="303" ht="14.25">
      <c r="A303" s="13">
        <v>28.899999999999999</v>
      </c>
      <c r="B303" s="13">
        <v>6.3727999999999998</v>
      </c>
      <c r="C303" s="18">
        <v>53029</v>
      </c>
      <c r="G303" s="19">
        <f t="shared" si="335"/>
        <v>14.800000000000001</v>
      </c>
      <c r="H303" s="19">
        <f t="shared" si="336"/>
        <v>9.1999999999999993</v>
      </c>
      <c r="I303" s="5">
        <f t="shared" si="337"/>
        <v>983.34752000000003</v>
      </c>
      <c r="J303" s="25">
        <f t="shared" si="338"/>
        <v>5.8831567285000004</v>
      </c>
      <c r="K303" s="23">
        <f t="shared" si="339"/>
        <v>8.9168432714999994</v>
      </c>
      <c r="L303" s="5">
        <f t="shared" si="340"/>
        <v>110.279780641987</v>
      </c>
      <c r="M303" s="24">
        <f t="shared" si="341"/>
        <v>480.85877294364201</v>
      </c>
      <c r="N303" s="16">
        <f t="shared" si="342"/>
        <v>0.397510589763513</v>
      </c>
      <c r="O303" s="17">
        <f t="shared" si="343"/>
        <v>0.50668519014277003</v>
      </c>
    </row>
    <row r="304" ht="14.25">
      <c r="A304" s="13">
        <v>29</v>
      </c>
      <c r="B304" s="13">
        <v>6.3936000000000002</v>
      </c>
      <c r="C304" s="18">
        <v>53170</v>
      </c>
      <c r="G304" s="19">
        <f t="shared" si="335"/>
        <v>14.800000000000001</v>
      </c>
      <c r="H304" s="19">
        <f t="shared" si="336"/>
        <v>9.1999999999999993</v>
      </c>
      <c r="I304" s="5">
        <f t="shared" si="337"/>
        <v>983.34752000000003</v>
      </c>
      <c r="J304" s="25">
        <f t="shared" si="338"/>
        <v>5.9026548050000001</v>
      </c>
      <c r="K304" s="23">
        <f t="shared" si="339"/>
        <v>8.8973451949999998</v>
      </c>
      <c r="L304" s="5">
        <f t="shared" si="340"/>
        <v>110.52145313555</v>
      </c>
      <c r="M304" s="24">
        <f t="shared" si="341"/>
        <v>481.08307022338403</v>
      </c>
      <c r="N304" s="16">
        <f t="shared" si="342"/>
        <v>0.398828027364865</v>
      </c>
      <c r="O304" s="17">
        <f t="shared" si="343"/>
        <v>0.50887424122671998</v>
      </c>
    </row>
    <row r="305" ht="14.25">
      <c r="A305" s="13">
        <v>29.100000000000001</v>
      </c>
      <c r="B305" s="13">
        <v>6.4143999999999997</v>
      </c>
      <c r="C305" s="18">
        <v>53322</v>
      </c>
      <c r="G305" s="19">
        <f t="shared" si="335"/>
        <v>14.800000000000001</v>
      </c>
      <c r="H305" s="19">
        <f t="shared" si="336"/>
        <v>9.1999999999999993</v>
      </c>
      <c r="I305" s="5">
        <f t="shared" si="337"/>
        <v>983.34752000000003</v>
      </c>
      <c r="J305" s="25">
        <f t="shared" si="338"/>
        <v>5.9220513129999999</v>
      </c>
      <c r="K305" s="23">
        <f t="shared" si="339"/>
        <v>8.8779486869999999</v>
      </c>
      <c r="L305" s="5">
        <f t="shared" si="340"/>
        <v>110.76291997946799</v>
      </c>
      <c r="M305" s="24">
        <f t="shared" si="341"/>
        <v>481.406593559329</v>
      </c>
      <c r="N305" s="16">
        <f t="shared" si="342"/>
        <v>0.40013860222973002</v>
      </c>
      <c r="O305" s="17">
        <f t="shared" si="343"/>
        <v>0.51105665416767498</v>
      </c>
    </row>
    <row r="306" ht="14.25">
      <c r="A306" s="13">
        <v>29.199999999999999</v>
      </c>
      <c r="B306" s="13">
        <v>6.4352</v>
      </c>
      <c r="C306" s="18">
        <v>53474</v>
      </c>
      <c r="G306" s="19">
        <f t="shared" si="335"/>
        <v>14.800000000000001</v>
      </c>
      <c r="H306" s="19">
        <f t="shared" si="336"/>
        <v>9.1999999999999993</v>
      </c>
      <c r="I306" s="5">
        <f t="shared" si="337"/>
        <v>983.34752000000003</v>
      </c>
      <c r="J306" s="25">
        <f t="shared" si="338"/>
        <v>5.9414478209999997</v>
      </c>
      <c r="K306" s="23">
        <f t="shared" si="339"/>
        <v>8.8585521790000001</v>
      </c>
      <c r="L306" s="5">
        <f t="shared" si="340"/>
        <v>111.00544424529301</v>
      </c>
      <c r="M306" s="24">
        <f t="shared" si="341"/>
        <v>481.72412050202399</v>
      </c>
      <c r="N306" s="16">
        <f t="shared" si="342"/>
        <v>0.40144917709459499</v>
      </c>
      <c r="O306" s="17">
        <f t="shared" si="343"/>
        <v>0.51324384045418503</v>
      </c>
    </row>
    <row r="307" ht="14.25">
      <c r="A307" s="13">
        <v>29.300000000000001</v>
      </c>
      <c r="B307" s="13">
        <v>6.4565999999999999</v>
      </c>
      <c r="C307" s="18">
        <v>53627</v>
      </c>
      <c r="G307" s="19">
        <f t="shared" si="335"/>
        <v>14.800000000000001</v>
      </c>
      <c r="H307" s="19">
        <f t="shared" si="336"/>
        <v>9.1999999999999993</v>
      </c>
      <c r="I307" s="5">
        <f t="shared" si="337"/>
        <v>983.34752000000003</v>
      </c>
      <c r="J307" s="25">
        <f t="shared" si="338"/>
        <v>5.9614350954999997</v>
      </c>
      <c r="K307" s="23">
        <f t="shared" si="339"/>
        <v>8.8385649045000001</v>
      </c>
      <c r="L307" s="5">
        <f t="shared" si="340"/>
        <v>111.256468739551</v>
      </c>
      <c r="M307" s="24">
        <f t="shared" si="341"/>
        <v>482.01242235666803</v>
      </c>
      <c r="N307" s="16">
        <f t="shared" si="342"/>
        <v>0.40279966861486499</v>
      </c>
      <c r="O307" s="17">
        <f t="shared" si="343"/>
        <v>0.51550265841917298</v>
      </c>
    </row>
    <row r="308" ht="14.25">
      <c r="A308" s="13">
        <v>29.399999999999999</v>
      </c>
      <c r="B308" s="13">
        <v>6.4774000000000003</v>
      </c>
      <c r="C308" s="18">
        <v>53784</v>
      </c>
      <c r="G308" s="19">
        <f t="shared" si="335"/>
        <v>14.800000000000001</v>
      </c>
      <c r="H308" s="19">
        <f t="shared" si="336"/>
        <v>9.1999999999999993</v>
      </c>
      <c r="I308" s="5">
        <f t="shared" si="337"/>
        <v>983.34752000000003</v>
      </c>
      <c r="J308" s="25">
        <f t="shared" si="338"/>
        <v>5.9807854359999997</v>
      </c>
      <c r="K308" s="23">
        <f t="shared" si="339"/>
        <v>8.8192145639999993</v>
      </c>
      <c r="L308" s="5">
        <f t="shared" si="340"/>
        <v>111.50057784216099</v>
      </c>
      <c r="M308" s="24">
        <f t="shared" si="341"/>
        <v>482.36521317527303</v>
      </c>
      <c r="N308" s="16">
        <f t="shared" si="342"/>
        <v>0.40410712405405402</v>
      </c>
      <c r="O308" s="17">
        <f t="shared" si="343"/>
        <v>0.51769436641738797</v>
      </c>
    </row>
    <row r="309" ht="14.25">
      <c r="A309" s="13">
        <v>29.5</v>
      </c>
      <c r="B309" s="13">
        <v>6.4981</v>
      </c>
      <c r="C309" s="18">
        <v>53934</v>
      </c>
      <c r="G309" s="19">
        <f t="shared" si="335"/>
        <v>14.800000000000001</v>
      </c>
      <c r="H309" s="19">
        <f t="shared" si="336"/>
        <v>9.1999999999999993</v>
      </c>
      <c r="I309" s="5">
        <f t="shared" si="337"/>
        <v>983.34752000000003</v>
      </c>
      <c r="J309" s="25">
        <f t="shared" si="338"/>
        <v>6.000100411</v>
      </c>
      <c r="K309" s="23">
        <f t="shared" si="339"/>
        <v>8.7998995890000007</v>
      </c>
      <c r="L309" s="5">
        <f t="shared" si="340"/>
        <v>111.745311415735</v>
      </c>
      <c r="M309" s="24">
        <f t="shared" si="341"/>
        <v>482.65112259918698</v>
      </c>
      <c r="N309" s="16">
        <f t="shared" si="342"/>
        <v>0.405412189932432</v>
      </c>
      <c r="O309" s="17">
        <f t="shared" si="343"/>
        <v>0.519886869691916</v>
      </c>
    </row>
    <row r="310" ht="14.25">
      <c r="A310" s="13">
        <v>29.600000000000001</v>
      </c>
      <c r="B310" s="13">
        <v>6.5186999999999999</v>
      </c>
      <c r="C310" s="18">
        <v>54071</v>
      </c>
      <c r="G310" s="19">
        <f t="shared" si="335"/>
        <v>14.800000000000001</v>
      </c>
      <c r="H310" s="19">
        <f t="shared" si="336"/>
        <v>9.1999999999999993</v>
      </c>
      <c r="I310" s="5">
        <f t="shared" si="337"/>
        <v>983.34752000000003</v>
      </c>
      <c r="J310" s="25">
        <f t="shared" si="338"/>
        <v>6.0194354214999999</v>
      </c>
      <c r="K310" s="23">
        <f t="shared" si="339"/>
        <v>8.7805645784999999</v>
      </c>
      <c r="L310" s="5">
        <f t="shared" si="340"/>
        <v>111.991377229639</v>
      </c>
      <c r="M310" s="24">
        <f t="shared" si="341"/>
        <v>482.813957088206</v>
      </c>
      <c r="N310" s="16">
        <f t="shared" si="342"/>
        <v>0.40671860956081102</v>
      </c>
      <c r="O310" s="17">
        <f t="shared" si="343"/>
        <v>0.52208647239994699</v>
      </c>
    </row>
    <row r="311" ht="14.25">
      <c r="A311" s="13">
        <v>29.699999999999999</v>
      </c>
      <c r="B311" s="13">
        <v>6.5393999999999997</v>
      </c>
      <c r="C311" s="18">
        <v>54222</v>
      </c>
      <c r="G311" s="19">
        <f t="shared" si="335"/>
        <v>14.800000000000001</v>
      </c>
      <c r="H311" s="19">
        <f t="shared" si="336"/>
        <v>9.1999999999999993</v>
      </c>
      <c r="I311" s="5">
        <f t="shared" si="337"/>
        <v>983.34752000000003</v>
      </c>
      <c r="J311" s="25">
        <f t="shared" si="338"/>
        <v>6.0387411630000001</v>
      </c>
      <c r="K311" s="23">
        <f t="shared" si="339"/>
        <v>8.7612588369999997</v>
      </c>
      <c r="L311" s="5">
        <f t="shared" si="340"/>
        <v>112.23815416195499</v>
      </c>
      <c r="M311" s="24">
        <f t="shared" si="341"/>
        <v>483.09775231833999</v>
      </c>
      <c r="N311" s="16">
        <f t="shared" si="342"/>
        <v>0.40802305155405399</v>
      </c>
      <c r="O311" s="17">
        <f t="shared" si="343"/>
        <v>0.52428758329215397</v>
      </c>
    </row>
    <row r="312" ht="14.25">
      <c r="A312" s="13">
        <v>29.800000000000001</v>
      </c>
      <c r="B312" s="13">
        <v>6.5598999999999998</v>
      </c>
      <c r="C312" s="18">
        <v>54375</v>
      </c>
      <c r="G312" s="19">
        <f t="shared" si="335"/>
        <v>14.800000000000001</v>
      </c>
      <c r="H312" s="19">
        <f t="shared" si="336"/>
        <v>9.1999999999999993</v>
      </c>
      <c r="I312" s="5">
        <f t="shared" si="337"/>
        <v>983.34752000000003</v>
      </c>
      <c r="J312" s="25">
        <f t="shared" si="338"/>
        <v>6.0578284375000004</v>
      </c>
      <c r="K312" s="23">
        <f t="shared" si="339"/>
        <v>8.7421715624999994</v>
      </c>
      <c r="L312" s="5">
        <f t="shared" si="340"/>
        <v>112.483210031947</v>
      </c>
      <c r="M312" s="24">
        <f t="shared" si="341"/>
        <v>483.40547877818199</v>
      </c>
      <c r="N312" s="16">
        <f t="shared" si="342"/>
        <v>0.409312732263513</v>
      </c>
      <c r="O312" s="17">
        <f t="shared" si="343"/>
        <v>0.52646855943572302</v>
      </c>
    </row>
    <row r="313" ht="14.25">
      <c r="A313" s="13">
        <v>29.899999999999999</v>
      </c>
      <c r="B313" s="13">
        <v>6.5804999999999998</v>
      </c>
      <c r="C313" s="18">
        <v>54532</v>
      </c>
      <c r="G313" s="19">
        <f t="shared" si="335"/>
        <v>14.800000000000001</v>
      </c>
      <c r="H313" s="19">
        <f t="shared" si="336"/>
        <v>9.1999999999999993</v>
      </c>
      <c r="I313" s="5">
        <f t="shared" si="337"/>
        <v>983.34752000000003</v>
      </c>
      <c r="J313" s="25">
        <f t="shared" si="338"/>
        <v>6.076978778</v>
      </c>
      <c r="K313" s="23">
        <f t="shared" si="339"/>
        <v>8.7230212219999999</v>
      </c>
      <c r="L313" s="5">
        <f t="shared" si="340"/>
        <v>112.73015334640399</v>
      </c>
      <c r="M313" s="24">
        <f t="shared" si="341"/>
        <v>483.73925148873502</v>
      </c>
      <c r="N313" s="16">
        <f t="shared" si="342"/>
        <v>0.410606674189189</v>
      </c>
      <c r="O313" s="17">
        <f t="shared" si="343"/>
        <v>0.52866153244335101</v>
      </c>
    </row>
    <row r="314" ht="14.25">
      <c r="A314" s="13">
        <v>30</v>
      </c>
      <c r="B314" s="13">
        <v>6.6012000000000004</v>
      </c>
      <c r="C314" s="18">
        <v>54679</v>
      </c>
      <c r="G314" s="19">
        <f t="shared" si="335"/>
        <v>14.800000000000001</v>
      </c>
      <c r="H314" s="19">
        <f t="shared" si="336"/>
        <v>9.1999999999999993</v>
      </c>
      <c r="I314" s="5">
        <f t="shared" si="337"/>
        <v>983.34752000000003</v>
      </c>
      <c r="J314" s="25">
        <f t="shared" si="338"/>
        <v>6.0963214534999999</v>
      </c>
      <c r="K314" s="23">
        <f t="shared" si="339"/>
        <v>8.7036785465000008</v>
      </c>
      <c r="L314" s="5">
        <f t="shared" si="340"/>
        <v>112.98067992129999</v>
      </c>
      <c r="M314" s="24">
        <f t="shared" si="341"/>
        <v>483.967701717571</v>
      </c>
      <c r="N314" s="16">
        <f t="shared" si="342"/>
        <v>0.41191361172297303</v>
      </c>
      <c r="O314" s="17">
        <f t="shared" si="343"/>
        <v>0.53088142303654395</v>
      </c>
    </row>
    <row r="315" ht="14.25">
      <c r="A315" s="13">
        <v>30.100000000000001</v>
      </c>
      <c r="B315" s="13">
        <v>6.6224999999999996</v>
      </c>
      <c r="C315" s="18">
        <v>54841</v>
      </c>
      <c r="G315" s="19">
        <f t="shared" si="335"/>
        <v>14.800000000000001</v>
      </c>
      <c r="H315" s="19">
        <f t="shared" si="336"/>
        <v>9.1999999999999993</v>
      </c>
      <c r="I315" s="5">
        <f t="shared" si="337"/>
        <v>983.34752000000003</v>
      </c>
      <c r="J315" s="25">
        <f t="shared" si="338"/>
        <v>6.1161256264999997</v>
      </c>
      <c r="K315" s="23">
        <f t="shared" si="339"/>
        <v>8.6838743735000001</v>
      </c>
      <c r="L315" s="5">
        <f t="shared" si="340"/>
        <v>113.23834013546001</v>
      </c>
      <c r="M315" s="24">
        <f t="shared" si="341"/>
        <v>484.29710232768298</v>
      </c>
      <c r="N315" s="16">
        <f t="shared" si="342"/>
        <v>0.41325173152027</v>
      </c>
      <c r="O315" s="17">
        <f t="shared" si="343"/>
        <v>0.53315939529118395</v>
      </c>
    </row>
    <row r="316" ht="14.25">
      <c r="A316" s="13">
        <v>30.199999999999999</v>
      </c>
      <c r="B316" s="13">
        <v>6.6432000000000002</v>
      </c>
      <c r="C316" s="18">
        <v>54988</v>
      </c>
      <c r="G316" s="19">
        <f t="shared" si="335"/>
        <v>14.800000000000001</v>
      </c>
      <c r="H316" s="19">
        <f t="shared" si="336"/>
        <v>9.1999999999999993</v>
      </c>
      <c r="I316" s="5">
        <f t="shared" si="337"/>
        <v>983.34752000000003</v>
      </c>
      <c r="J316" s="25">
        <f t="shared" si="338"/>
        <v>6.1354683019999996</v>
      </c>
      <c r="K316" s="23">
        <f t="shared" si="339"/>
        <v>8.6645316979999993</v>
      </c>
      <c r="L316" s="5">
        <f t="shared" si="340"/>
        <v>113.49113307843101</v>
      </c>
      <c r="M316" s="24">
        <f t="shared" si="341"/>
        <v>484.51362241664498</v>
      </c>
      <c r="N316" s="16">
        <f t="shared" si="342"/>
        <v>0.41455866905405397</v>
      </c>
      <c r="O316" s="17">
        <f t="shared" si="343"/>
        <v>0.53538930430246601</v>
      </c>
    </row>
    <row r="317" ht="14.25">
      <c r="A317" s="13">
        <v>30.300000000000001</v>
      </c>
      <c r="B317" s="13">
        <v>6.6639999999999997</v>
      </c>
      <c r="C317" s="18">
        <v>55146</v>
      </c>
      <c r="G317" s="19">
        <f t="shared" si="335"/>
        <v>14.800000000000001</v>
      </c>
      <c r="H317" s="19">
        <f t="shared" si="336"/>
        <v>9.1999999999999993</v>
      </c>
      <c r="I317" s="5">
        <f t="shared" si="337"/>
        <v>983.34752000000003</v>
      </c>
      <c r="J317" s="25">
        <f t="shared" si="338"/>
        <v>6.1548094090000003</v>
      </c>
      <c r="K317" s="23">
        <f t="shared" si="339"/>
        <v>8.6451905910000004</v>
      </c>
      <c r="L317" s="5">
        <f t="shared" si="340"/>
        <v>113.745036578338</v>
      </c>
      <c r="M317" s="24">
        <f t="shared" si="341"/>
        <v>484.82115491712</v>
      </c>
      <c r="N317" s="16">
        <f t="shared" si="342"/>
        <v>0.41586550060810801</v>
      </c>
      <c r="O317" s="17">
        <f t="shared" si="343"/>
        <v>0.53762401549264005</v>
      </c>
    </row>
    <row r="318" ht="14.25">
      <c r="A318" s="13">
        <v>30.399999999999999</v>
      </c>
      <c r="B318" s="13">
        <v>6.6848000000000001</v>
      </c>
      <c r="C318" s="18">
        <v>55302</v>
      </c>
      <c r="G318" s="19">
        <f t="shared" si="335"/>
        <v>14.800000000000001</v>
      </c>
      <c r="H318" s="19">
        <f t="shared" si="336"/>
        <v>9.1999999999999993</v>
      </c>
      <c r="I318" s="5">
        <f t="shared" si="337"/>
        <v>983.34752000000003</v>
      </c>
      <c r="J318" s="25">
        <f t="shared" si="338"/>
        <v>6.1741689830000004</v>
      </c>
      <c r="K318" s="23">
        <f t="shared" si="339"/>
        <v>8.6258310169999994</v>
      </c>
      <c r="L318" s="5">
        <f t="shared" si="340"/>
        <v>114.000322758699</v>
      </c>
      <c r="M318" s="24">
        <f t="shared" si="341"/>
        <v>485.10388972368003</v>
      </c>
      <c r="N318" s="16">
        <f t="shared" si="342"/>
        <v>0.41717357993243198</v>
      </c>
      <c r="O318" s="17">
        <f t="shared" si="343"/>
        <v>0.53986587269688802</v>
      </c>
    </row>
    <row r="319" ht="14.25">
      <c r="A319" s="13">
        <v>30.5</v>
      </c>
      <c r="B319" s="13">
        <v>6.7055999999999996</v>
      </c>
      <c r="C319" s="18">
        <v>55464</v>
      </c>
      <c r="G319" s="19">
        <f t="shared" si="335"/>
        <v>14.800000000000001</v>
      </c>
      <c r="H319" s="19">
        <f t="shared" si="336"/>
        <v>9.1999999999999993</v>
      </c>
      <c r="I319" s="5">
        <f t="shared" si="337"/>
        <v>983.34752000000003</v>
      </c>
      <c r="J319" s="25">
        <f t="shared" si="338"/>
        <v>6.1934731559999996</v>
      </c>
      <c r="K319" s="23">
        <f t="shared" si="339"/>
        <v>8.6065268439999993</v>
      </c>
      <c r="L319" s="5">
        <f t="shared" si="340"/>
        <v>114.256021949846</v>
      </c>
      <c r="M319" s="24">
        <f t="shared" si="341"/>
        <v>485.43612015782202</v>
      </c>
      <c r="N319" s="16">
        <f t="shared" si="342"/>
        <v>0.41847791594594602</v>
      </c>
      <c r="O319" s="17">
        <f t="shared" si="343"/>
        <v>0.54210633000757402</v>
      </c>
    </row>
    <row r="320" ht="14.25">
      <c r="A320" s="13">
        <v>30.600000000000001</v>
      </c>
      <c r="B320" s="13">
        <v>6.7262000000000004</v>
      </c>
      <c r="C320" s="18">
        <v>55619</v>
      </c>
      <c r="G320" s="19">
        <f t="shared" si="335"/>
        <v>14.800000000000001</v>
      </c>
      <c r="H320" s="19">
        <f t="shared" si="336"/>
        <v>9.1999999999999993</v>
      </c>
      <c r="I320" s="5">
        <f t="shared" si="337"/>
        <v>983.34752000000003</v>
      </c>
      <c r="J320" s="25">
        <f t="shared" si="338"/>
        <v>6.2126419635000003</v>
      </c>
      <c r="K320" s="23">
        <f t="shared" si="339"/>
        <v>8.5873580364999995</v>
      </c>
      <c r="L320" s="5">
        <f t="shared" si="340"/>
        <v>114.511065664241</v>
      </c>
      <c r="M320" s="24">
        <f t="shared" si="341"/>
        <v>485.70851801415398</v>
      </c>
      <c r="N320" s="16">
        <f t="shared" si="342"/>
        <v>0.41977310564189202</v>
      </c>
      <c r="O320" s="17">
        <f t="shared" si="343"/>
        <v>0.54433605477018299</v>
      </c>
    </row>
    <row r="321" ht="14.25">
      <c r="A321" s="13">
        <v>30.699999999999999</v>
      </c>
      <c r="B321" s="13">
        <v>6.7468000000000004</v>
      </c>
      <c r="C321" s="18">
        <v>55777</v>
      </c>
      <c r="G321" s="19">
        <f t="shared" si="335"/>
        <v>14.800000000000001</v>
      </c>
      <c r="H321" s="19">
        <f t="shared" si="336"/>
        <v>9.1999999999999993</v>
      </c>
      <c r="I321" s="5">
        <f t="shared" si="337"/>
        <v>983.34752000000003</v>
      </c>
      <c r="J321" s="25">
        <f t="shared" si="338"/>
        <v>6.2317830704999997</v>
      </c>
      <c r="K321" s="23">
        <f t="shared" si="339"/>
        <v>8.5682169295000001</v>
      </c>
      <c r="L321" s="5">
        <f t="shared" si="340"/>
        <v>114.76687951426401</v>
      </c>
      <c r="M321" s="24">
        <f t="shared" si="341"/>
        <v>486.00258398650499</v>
      </c>
      <c r="N321" s="16">
        <f t="shared" si="342"/>
        <v>0.42106642368243202</v>
      </c>
      <c r="O321" s="17">
        <f t="shared" si="343"/>
        <v>0.54656752937603703</v>
      </c>
    </row>
    <row r="322" ht="14.25">
      <c r="A322" s="13">
        <v>30.800000000000001</v>
      </c>
      <c r="B322" s="13">
        <v>6.7675000000000001</v>
      </c>
      <c r="C322" s="18">
        <v>55937</v>
      </c>
      <c r="G322" s="19">
        <f t="shared" si="335"/>
        <v>14.800000000000001</v>
      </c>
      <c r="H322" s="19">
        <f t="shared" si="336"/>
        <v>9.1999999999999993</v>
      </c>
      <c r="I322" s="5">
        <f t="shared" si="337"/>
        <v>983.34752000000003</v>
      </c>
      <c r="J322" s="25">
        <f t="shared" si="338"/>
        <v>6.2510057105000003</v>
      </c>
      <c r="K322" s="23">
        <f t="shared" si="339"/>
        <v>8.5489942894999995</v>
      </c>
      <c r="L322" s="5">
        <f t="shared" si="340"/>
        <v>115.024935881377</v>
      </c>
      <c r="M322" s="24">
        <f t="shared" si="341"/>
        <v>486.30324869458298</v>
      </c>
      <c r="N322" s="16">
        <f t="shared" si="342"/>
        <v>0.42236525070945902</v>
      </c>
      <c r="O322" s="17">
        <f t="shared" si="343"/>
        <v>0.548813531699058</v>
      </c>
    </row>
    <row r="323" ht="14.25">
      <c r="A323" s="13">
        <v>30.899999999999999</v>
      </c>
      <c r="B323" s="13">
        <v>6.7888000000000002</v>
      </c>
      <c r="C323" s="18">
        <v>56097</v>
      </c>
      <c r="G323" s="19">
        <f t="shared" si="335"/>
        <v>14.800000000000001</v>
      </c>
      <c r="H323" s="19">
        <f t="shared" si="336"/>
        <v>9.1999999999999993</v>
      </c>
      <c r="I323" s="5">
        <f t="shared" si="337"/>
        <v>983.34752000000003</v>
      </c>
      <c r="J323" s="25">
        <f t="shared" si="338"/>
        <v>6.2708283505000004</v>
      </c>
      <c r="K323" s="23">
        <f t="shared" si="339"/>
        <v>8.5291716495000003</v>
      </c>
      <c r="L323" s="5">
        <f t="shared" si="340"/>
        <v>115.29226522925499</v>
      </c>
      <c r="M323" s="24">
        <f t="shared" si="341"/>
        <v>486.56342980557002</v>
      </c>
      <c r="N323" s="16">
        <f t="shared" si="342"/>
        <v>0.42370461827702699</v>
      </c>
      <c r="O323" s="17">
        <f t="shared" si="343"/>
        <v>0.55113493423990101</v>
      </c>
    </row>
    <row r="324" ht="14.25">
      <c r="A324" s="13">
        <v>31</v>
      </c>
      <c r="B324" s="13">
        <v>6.8094000000000001</v>
      </c>
      <c r="C324" s="18">
        <v>56256</v>
      </c>
      <c r="G324" s="19">
        <f t="shared" si="335"/>
        <v>14.800000000000001</v>
      </c>
      <c r="H324" s="19">
        <f t="shared" si="336"/>
        <v>9.1999999999999993</v>
      </c>
      <c r="I324" s="5">
        <f t="shared" si="337"/>
        <v>983.34752000000003</v>
      </c>
      <c r="J324" s="25">
        <f t="shared" si="338"/>
        <v>6.2899602239999997</v>
      </c>
      <c r="K324" s="23">
        <f t="shared" si="339"/>
        <v>8.5100397759999993</v>
      </c>
      <c r="L324" s="5">
        <f t="shared" si="340"/>
        <v>115.551459908946</v>
      </c>
      <c r="M324" s="24">
        <f t="shared" si="341"/>
        <v>486.84802463187799</v>
      </c>
      <c r="N324" s="16">
        <f t="shared" si="342"/>
        <v>0.424997312432432</v>
      </c>
      <c r="O324" s="17">
        <f t="shared" si="343"/>
        <v>0.55338056416515802</v>
      </c>
    </row>
    <row r="325" ht="14.25">
      <c r="A325" s="13">
        <v>31.100000000000001</v>
      </c>
      <c r="B325" s="13">
        <v>6.8300000000000001</v>
      </c>
      <c r="C325" s="18">
        <v>56413</v>
      </c>
      <c r="G325" s="19">
        <f t="shared" si="335"/>
        <v>14.800000000000001</v>
      </c>
      <c r="H325" s="19">
        <f t="shared" si="336"/>
        <v>9.1999999999999993</v>
      </c>
      <c r="I325" s="5">
        <f t="shared" si="337"/>
        <v>983.34752000000003</v>
      </c>
      <c r="J325" s="25">
        <f t="shared" si="338"/>
        <v>6.3091105645000001</v>
      </c>
      <c r="K325" s="23">
        <f t="shared" si="339"/>
        <v>8.4908894354999997</v>
      </c>
      <c r="L325" s="5">
        <f t="shared" si="340"/>
        <v>115.812074514676</v>
      </c>
      <c r="M325" s="24">
        <f t="shared" si="341"/>
        <v>487.108103679218</v>
      </c>
      <c r="N325" s="16">
        <f t="shared" si="342"/>
        <v>0.426291254358108</v>
      </c>
      <c r="O325" s="17">
        <f t="shared" si="343"/>
        <v>0.55563342321319598</v>
      </c>
    </row>
    <row r="326" ht="14.25">
      <c r="A326" s="13">
        <v>31.199999999999999</v>
      </c>
      <c r="B326" s="13">
        <v>6.8505000000000003</v>
      </c>
      <c r="C326" s="18">
        <v>56568</v>
      </c>
      <c r="G326" s="19">
        <f t="shared" si="335"/>
        <v>14.800000000000001</v>
      </c>
      <c r="H326" s="19">
        <f t="shared" si="336"/>
        <v>9.1999999999999993</v>
      </c>
      <c r="I326" s="5">
        <f t="shared" si="337"/>
        <v>983.34752000000003</v>
      </c>
      <c r="J326" s="25">
        <f t="shared" si="338"/>
        <v>6.3281793720000001</v>
      </c>
      <c r="K326" s="23">
        <f t="shared" si="339"/>
        <v>8.4718206279999997</v>
      </c>
      <c r="L326" s="5">
        <f t="shared" si="340"/>
        <v>116.072750259839</v>
      </c>
      <c r="M326" s="24">
        <f t="shared" si="341"/>
        <v>487.34952754515899</v>
      </c>
      <c r="N326" s="16">
        <f t="shared" si="342"/>
        <v>0.42757968729729701</v>
      </c>
      <c r="O326" s="17">
        <f t="shared" si="343"/>
        <v>0.55788174502748999</v>
      </c>
    </row>
    <row r="327" ht="14.25">
      <c r="A327" s="13">
        <v>31.300000000000001</v>
      </c>
      <c r="B327" s="13">
        <v>6.8712</v>
      </c>
      <c r="C327" s="18">
        <v>56733</v>
      </c>
      <c r="G327" s="19">
        <f t="shared" si="335"/>
        <v>14.800000000000001</v>
      </c>
      <c r="H327" s="19">
        <f t="shared" si="336"/>
        <v>9.1999999999999993</v>
      </c>
      <c r="I327" s="5">
        <f t="shared" si="337"/>
        <v>983.34752000000003</v>
      </c>
      <c r="J327" s="25">
        <f t="shared" si="338"/>
        <v>6.3473558445</v>
      </c>
      <c r="K327" s="23">
        <f t="shared" si="339"/>
        <v>8.4526441554999998</v>
      </c>
      <c r="L327" s="5">
        <f t="shared" si="340"/>
        <v>116.33608394127801</v>
      </c>
      <c r="M327" s="24">
        <f t="shared" si="341"/>
        <v>487.664687326391</v>
      </c>
      <c r="N327" s="16">
        <f t="shared" si="342"/>
        <v>0.42887539489864901</v>
      </c>
      <c r="O327" s="17">
        <f t="shared" si="343"/>
        <v>0.56014787053890303</v>
      </c>
    </row>
    <row r="328" ht="14.25">
      <c r="A328" s="13">
        <v>31.399999999999999</v>
      </c>
      <c r="B328" s="13">
        <v>6.8918999999999997</v>
      </c>
      <c r="C328" s="18">
        <v>56897</v>
      </c>
      <c r="G328" s="19">
        <f t="shared" si="335"/>
        <v>14.800000000000001</v>
      </c>
      <c r="H328" s="19">
        <f t="shared" si="336"/>
        <v>9.1999999999999993</v>
      </c>
      <c r="I328" s="5">
        <f t="shared" si="337"/>
        <v>983.34752000000003</v>
      </c>
      <c r="J328" s="25">
        <f t="shared" si="338"/>
        <v>6.3665415505</v>
      </c>
      <c r="K328" s="23">
        <f t="shared" si="339"/>
        <v>8.4334584494999998</v>
      </c>
      <c r="L328" s="5">
        <f t="shared" si="340"/>
        <v>116.600742849252</v>
      </c>
      <c r="M328" s="24">
        <f t="shared" si="341"/>
        <v>487.96430116710098</v>
      </c>
      <c r="N328" s="16">
        <f t="shared" si="342"/>
        <v>0.43017172638513501</v>
      </c>
      <c r="O328" s="17">
        <f t="shared" si="343"/>
        <v>0.56242023790566498</v>
      </c>
    </row>
    <row r="329" ht="14.25">
      <c r="A329" s="13">
        <v>31.5</v>
      </c>
      <c r="B329" s="13">
        <v>6.9126000000000003</v>
      </c>
      <c r="C329" s="18">
        <v>57063</v>
      </c>
      <c r="G329" s="19">
        <f t="shared" si="335"/>
        <v>14.800000000000001</v>
      </c>
      <c r="H329" s="19">
        <f t="shared" si="336"/>
        <v>9.1999999999999993</v>
      </c>
      <c r="I329" s="5">
        <f t="shared" si="337"/>
        <v>983.34752000000003</v>
      </c>
      <c r="J329" s="25">
        <f t="shared" si="338"/>
        <v>6.3857087894999998</v>
      </c>
      <c r="K329" s="23">
        <f t="shared" si="339"/>
        <v>8.4142912105000001</v>
      </c>
      <c r="L329" s="5">
        <f t="shared" si="340"/>
        <v>116.86635218577899</v>
      </c>
      <c r="M329" s="24">
        <f t="shared" si="341"/>
        <v>488.27570068490297</v>
      </c>
      <c r="N329" s="16">
        <f t="shared" si="342"/>
        <v>0.43146681010135102</v>
      </c>
      <c r="O329" s="17">
        <f t="shared" si="343"/>
        <v>0.56469558596771596</v>
      </c>
    </row>
    <row r="330" ht="14.25">
      <c r="A330" s="13">
        <v>31.600000000000001</v>
      </c>
      <c r="B330" s="13">
        <v>6.9333</v>
      </c>
      <c r="C330" s="18">
        <v>57217</v>
      </c>
      <c r="G330" s="19">
        <f t="shared" si="335"/>
        <v>14.800000000000001</v>
      </c>
      <c r="H330" s="19">
        <f t="shared" si="336"/>
        <v>9.1999999999999993</v>
      </c>
      <c r="I330" s="5">
        <f t="shared" si="337"/>
        <v>983.34752000000003</v>
      </c>
      <c r="J330" s="25">
        <f t="shared" si="338"/>
        <v>6.4049868305000004</v>
      </c>
      <c r="K330" s="23">
        <f t="shared" si="339"/>
        <v>8.3950131695000003</v>
      </c>
      <c r="L330" s="5">
        <f t="shared" si="340"/>
        <v>117.13472035667699</v>
      </c>
      <c r="M330" s="24">
        <f t="shared" si="341"/>
        <v>488.47173430536702</v>
      </c>
      <c r="N330" s="16">
        <f t="shared" si="342"/>
        <v>0.432769380439189</v>
      </c>
      <c r="O330" s="17">
        <f t="shared" si="343"/>
        <v>0.56698932151040804</v>
      </c>
    </row>
    <row r="331" ht="14.25">
      <c r="A331" s="13">
        <v>31.699999999999999</v>
      </c>
      <c r="B331" s="13">
        <v>6.9546000000000001</v>
      </c>
      <c r="C331" s="18">
        <v>57388</v>
      </c>
      <c r="G331" s="19">
        <f t="shared" si="335"/>
        <v>14.800000000000001</v>
      </c>
      <c r="H331" s="19">
        <f t="shared" si="336"/>
        <v>9.1999999999999993</v>
      </c>
      <c r="I331" s="5">
        <f t="shared" si="337"/>
        <v>983.34752000000003</v>
      </c>
      <c r="J331" s="25">
        <f t="shared" si="338"/>
        <v>6.4247079019999997</v>
      </c>
      <c r="K331" s="23">
        <f t="shared" si="339"/>
        <v>8.3752920979999992</v>
      </c>
      <c r="L331" s="5">
        <f t="shared" si="340"/>
        <v>117.41053428271699</v>
      </c>
      <c r="M331" s="24">
        <f t="shared" si="341"/>
        <v>488.78067330664999</v>
      </c>
      <c r="N331" s="16">
        <f t="shared" si="342"/>
        <v>0.43410188527026999</v>
      </c>
      <c r="O331" s="17">
        <f t="shared" si="343"/>
        <v>0.56934122629400596</v>
      </c>
    </row>
    <row r="332" ht="14.25">
      <c r="A332" s="13">
        <v>31.800000000000001</v>
      </c>
      <c r="B332" s="13">
        <v>6.9752999999999998</v>
      </c>
      <c r="C332" s="18">
        <v>57544</v>
      </c>
      <c r="G332" s="19">
        <f t="shared" si="335"/>
        <v>14.800000000000001</v>
      </c>
      <c r="H332" s="19">
        <f t="shared" si="336"/>
        <v>9.1999999999999993</v>
      </c>
      <c r="I332" s="5">
        <f t="shared" si="337"/>
        <v>983.34752000000003</v>
      </c>
      <c r="J332" s="25">
        <f t="shared" si="338"/>
        <v>6.4439674760000001</v>
      </c>
      <c r="K332" s="23">
        <f t="shared" si="339"/>
        <v>8.3560325239999997</v>
      </c>
      <c r="L332" s="5">
        <f t="shared" si="340"/>
        <v>117.68115037557</v>
      </c>
      <c r="M332" s="24">
        <f t="shared" si="341"/>
        <v>488.98230359197498</v>
      </c>
      <c r="N332" s="16">
        <f t="shared" si="342"/>
        <v>0.43540320783783798</v>
      </c>
      <c r="O332" s="17">
        <f t="shared" si="343"/>
        <v>0.571643444790362</v>
      </c>
    </row>
    <row r="333" ht="14.25">
      <c r="A333" s="13">
        <v>31.899999999999999</v>
      </c>
      <c r="B333" s="13">
        <v>6.9960000000000004</v>
      </c>
      <c r="C333" s="18">
        <v>57751</v>
      </c>
      <c r="G333" s="19">
        <f t="shared" si="335"/>
        <v>14.800000000000001</v>
      </c>
      <c r="H333" s="19">
        <f t="shared" si="336"/>
        <v>9.1999999999999993</v>
      </c>
      <c r="I333" s="5">
        <f t="shared" si="337"/>
        <v>983.34752000000003</v>
      </c>
      <c r="J333" s="25">
        <f t="shared" si="338"/>
        <v>6.4627561414999999</v>
      </c>
      <c r="K333" s="23">
        <f t="shared" si="339"/>
        <v>8.3372438585000008</v>
      </c>
      <c r="L333" s="5">
        <f t="shared" si="340"/>
        <v>117.946354537472</v>
      </c>
      <c r="M333" s="24">
        <f t="shared" si="341"/>
        <v>489.63785465410399</v>
      </c>
      <c r="N333" s="16">
        <f t="shared" si="342"/>
        <v>0.43667271226351401</v>
      </c>
      <c r="O333" s="17">
        <f t="shared" si="343"/>
        <v>0.57389449161943695</v>
      </c>
    </row>
    <row r="334" ht="14.25">
      <c r="A334" s="13">
        <v>32</v>
      </c>
      <c r="B334" s="13">
        <v>7.0167000000000002</v>
      </c>
      <c r="C334" s="18">
        <v>57887</v>
      </c>
      <c r="G334" s="19">
        <f t="shared" ref="G334:G397" si="344">$G$11</f>
        <v>14.800000000000001</v>
      </c>
      <c r="H334" s="19">
        <f t="shared" ref="H334:H397" si="345">$H$11</f>
        <v>9.1999999999999993</v>
      </c>
      <c r="I334" s="5">
        <f t="shared" si="337"/>
        <v>983.34752000000003</v>
      </c>
      <c r="J334" s="25">
        <f t="shared" si="338"/>
        <v>6.4822003854999997</v>
      </c>
      <c r="K334" s="23">
        <f t="shared" si="339"/>
        <v>8.3177996145000002</v>
      </c>
      <c r="L334" s="5">
        <f t="shared" si="340"/>
        <v>118.22207381454299</v>
      </c>
      <c r="M334" s="24">
        <f t="shared" si="341"/>
        <v>489.64629135848298</v>
      </c>
      <c r="N334" s="16">
        <f t="shared" si="342"/>
        <v>0.43798651253378401</v>
      </c>
      <c r="O334" s="17">
        <f t="shared" si="343"/>
        <v>0.57622943032621199</v>
      </c>
    </row>
    <row r="335" ht="14.25">
      <c r="A335" s="13">
        <v>32.100000000000001</v>
      </c>
      <c r="B335" s="13">
        <v>7.0373000000000001</v>
      </c>
      <c r="C335" s="18">
        <v>58058</v>
      </c>
      <c r="G335" s="19">
        <f t="shared" si="344"/>
        <v>14.800000000000001</v>
      </c>
      <c r="H335" s="19">
        <f t="shared" si="345"/>
        <v>9.1999999999999993</v>
      </c>
      <c r="I335" s="5">
        <f t="shared" si="337"/>
        <v>983.34752000000003</v>
      </c>
      <c r="J335" s="25">
        <f t="shared" si="338"/>
        <v>6.5012214569999998</v>
      </c>
      <c r="K335" s="23">
        <f t="shared" si="339"/>
        <v>8.2987785429999992</v>
      </c>
      <c r="L335" s="5">
        <f t="shared" si="340"/>
        <v>118.493042669448</v>
      </c>
      <c r="M335" s="24">
        <f t="shared" si="341"/>
        <v>489.96969519940802</v>
      </c>
      <c r="N335" s="16">
        <f t="shared" si="342"/>
        <v>0.43927172006756798</v>
      </c>
      <c r="O335" s="17">
        <f t="shared" si="343"/>
        <v>0.57851884029110301</v>
      </c>
    </row>
    <row r="336" ht="14.25">
      <c r="A336" s="13">
        <v>32.200000000000003</v>
      </c>
      <c r="B336" s="13">
        <v>7.0579000000000001</v>
      </c>
      <c r="C336" s="18">
        <v>58220</v>
      </c>
      <c r="G336" s="19">
        <f t="shared" si="344"/>
        <v>14.800000000000001</v>
      </c>
      <c r="H336" s="19">
        <f t="shared" si="345"/>
        <v>9.1999999999999993</v>
      </c>
      <c r="I336" s="5">
        <f t="shared" si="337"/>
        <v>983.34752000000003</v>
      </c>
      <c r="J336" s="25">
        <f t="shared" si="338"/>
        <v>6.5203256300000003</v>
      </c>
      <c r="K336" s="23">
        <f t="shared" si="339"/>
        <v>8.2796743700000004</v>
      </c>
      <c r="L336" s="5">
        <f t="shared" si="340"/>
        <v>118.766448540898</v>
      </c>
      <c r="M336" s="24">
        <f t="shared" si="341"/>
        <v>490.20578383255599</v>
      </c>
      <c r="N336" s="16">
        <f t="shared" si="342"/>
        <v>0.44056254256756799</v>
      </c>
      <c r="O336" s="17">
        <f t="shared" si="343"/>
        <v>0.58082354044092499</v>
      </c>
    </row>
    <row r="337" ht="14.25">
      <c r="A337" s="13">
        <v>32.299999999999997</v>
      </c>
      <c r="B337" s="13">
        <v>7.0785</v>
      </c>
      <c r="C337" s="18">
        <v>58397</v>
      </c>
      <c r="G337" s="19">
        <f t="shared" si="344"/>
        <v>14.800000000000001</v>
      </c>
      <c r="H337" s="19">
        <f t="shared" si="345"/>
        <v>9.1999999999999993</v>
      </c>
      <c r="I337" s="5">
        <f t="shared" si="337"/>
        <v>983.34752000000003</v>
      </c>
      <c r="J337" s="25">
        <f t="shared" si="338"/>
        <v>6.5392913005000004</v>
      </c>
      <c r="K337" s="23">
        <f t="shared" si="339"/>
        <v>8.2607086995000003</v>
      </c>
      <c r="L337" s="5">
        <f t="shared" si="340"/>
        <v>119.039123127477</v>
      </c>
      <c r="M337" s="24">
        <f t="shared" si="341"/>
        <v>490.56980987220197</v>
      </c>
      <c r="N337" s="16">
        <f t="shared" si="342"/>
        <v>0.44184400679054098</v>
      </c>
      <c r="O337" s="17">
        <f t="shared" si="343"/>
        <v>0.58311679794675997</v>
      </c>
    </row>
    <row r="338" ht="14.25">
      <c r="A338" s="13">
        <v>32.399999999999999</v>
      </c>
      <c r="B338" s="13">
        <v>7.0991999999999997</v>
      </c>
      <c r="C338" s="18">
        <v>58576</v>
      </c>
      <c r="G338" s="19">
        <f t="shared" si="344"/>
        <v>14.800000000000001</v>
      </c>
      <c r="H338" s="19">
        <f t="shared" si="345"/>
        <v>9.1999999999999993</v>
      </c>
      <c r="I338" s="5">
        <f t="shared" si="337"/>
        <v>983.34752000000003</v>
      </c>
      <c r="J338" s="25">
        <f t="shared" si="338"/>
        <v>6.558338504</v>
      </c>
      <c r="K338" s="23">
        <f t="shared" si="339"/>
        <v>8.2416614960000008</v>
      </c>
      <c r="L338" s="5">
        <f t="shared" si="340"/>
        <v>119.314232995041</v>
      </c>
      <c r="M338" s="24">
        <f t="shared" si="341"/>
        <v>490.938914240305</v>
      </c>
      <c r="N338" s="16">
        <f t="shared" si="342"/>
        <v>0.44313098000000001</v>
      </c>
      <c r="O338" s="17">
        <f t="shared" si="343"/>
        <v>0.58542521931079305</v>
      </c>
    </row>
    <row r="339" ht="14.25">
      <c r="A339" s="13">
        <v>32.5</v>
      </c>
      <c r="B339" s="13">
        <v>7.1205999999999996</v>
      </c>
      <c r="C339" s="18">
        <v>58756</v>
      </c>
      <c r="G339" s="19">
        <f t="shared" si="344"/>
        <v>14.800000000000001</v>
      </c>
      <c r="H339" s="19">
        <f t="shared" si="345"/>
        <v>9.1999999999999993</v>
      </c>
      <c r="I339" s="5">
        <f t="shared" si="337"/>
        <v>983.34752000000003</v>
      </c>
      <c r="J339" s="25">
        <f t="shared" si="338"/>
        <v>6.5780764740000004</v>
      </c>
      <c r="K339" s="23">
        <f t="shared" si="339"/>
        <v>8.2219235259999994</v>
      </c>
      <c r="L339" s="5">
        <f t="shared" si="340"/>
        <v>119.600664843255</v>
      </c>
      <c r="M339" s="24">
        <f t="shared" si="341"/>
        <v>491.26817210425901</v>
      </c>
      <c r="N339" s="16">
        <f t="shared" si="342"/>
        <v>0.44446462662162201</v>
      </c>
      <c r="O339" s="17">
        <f t="shared" si="343"/>
        <v>0.58782299348091305</v>
      </c>
    </row>
    <row r="340" ht="14.25">
      <c r="A340" s="13">
        <v>32.600000000000001</v>
      </c>
      <c r="B340" s="13">
        <v>7.1413000000000002</v>
      </c>
      <c r="C340" s="18">
        <v>58938</v>
      </c>
      <c r="G340" s="19">
        <f t="shared" si="344"/>
        <v>14.800000000000001</v>
      </c>
      <c r="H340" s="19">
        <f t="shared" si="345"/>
        <v>9.1999999999999993</v>
      </c>
      <c r="I340" s="5">
        <f t="shared" si="337"/>
        <v>983.34752000000003</v>
      </c>
      <c r="J340" s="25">
        <f t="shared" si="338"/>
        <v>6.5970959770000004</v>
      </c>
      <c r="K340" s="23">
        <f t="shared" si="339"/>
        <v>8.2029040230000003</v>
      </c>
      <c r="L340" s="5">
        <f t="shared" si="340"/>
        <v>119.877974585928</v>
      </c>
      <c r="M340" s="24">
        <f t="shared" si="341"/>
        <v>491.64994823760202</v>
      </c>
      <c r="N340" s="16">
        <f t="shared" si="342"/>
        <v>0.44574972817567599</v>
      </c>
      <c r="O340" s="17">
        <f t="shared" si="343"/>
        <v>0.59013894004952705</v>
      </c>
    </row>
    <row r="341" ht="14.25">
      <c r="A341" s="13">
        <v>32.700000000000003</v>
      </c>
      <c r="B341" s="13">
        <v>7.1620999999999997</v>
      </c>
      <c r="C341" s="18">
        <v>59116</v>
      </c>
      <c r="G341" s="19">
        <f t="shared" si="344"/>
        <v>14.800000000000001</v>
      </c>
      <c r="H341" s="19">
        <f t="shared" si="345"/>
        <v>9.1999999999999993</v>
      </c>
      <c r="I341" s="5">
        <f t="shared" si="337"/>
        <v>983.34752000000003</v>
      </c>
      <c r="J341" s="25">
        <f t="shared" si="338"/>
        <v>6.6162524139999999</v>
      </c>
      <c r="K341" s="23">
        <f t="shared" si="339"/>
        <v>8.1837475860000009</v>
      </c>
      <c r="L341" s="5">
        <f t="shared" si="340"/>
        <v>120.158583786506</v>
      </c>
      <c r="M341" s="24">
        <f t="shared" si="341"/>
        <v>491.98316206052601</v>
      </c>
      <c r="N341" s="16">
        <f t="shared" si="342"/>
        <v>0.447044082027027</v>
      </c>
      <c r="O341" s="17">
        <f t="shared" si="343"/>
        <v>0.592476994971746</v>
      </c>
    </row>
    <row r="342" ht="14.25">
      <c r="A342" s="13">
        <v>32.799999999999997</v>
      </c>
      <c r="B342" s="13">
        <v>7.1828000000000003</v>
      </c>
      <c r="C342" s="18">
        <v>59296</v>
      </c>
      <c r="G342" s="19">
        <f t="shared" si="344"/>
        <v>14.800000000000001</v>
      </c>
      <c r="H342" s="19">
        <f t="shared" si="345"/>
        <v>9.1999999999999993</v>
      </c>
      <c r="I342" s="5">
        <f t="shared" si="337"/>
        <v>983.34752000000003</v>
      </c>
      <c r="J342" s="25">
        <f t="shared" si="338"/>
        <v>6.6352903840000002</v>
      </c>
      <c r="K342" s="23">
        <f t="shared" si="339"/>
        <v>8.1647096159999997</v>
      </c>
      <c r="L342" s="5">
        <f t="shared" si="340"/>
        <v>120.438762215496</v>
      </c>
      <c r="M342" s="24">
        <f t="shared" si="341"/>
        <v>492.33318998997999</v>
      </c>
      <c r="N342" s="16">
        <f t="shared" si="342"/>
        <v>0.44833043135135098</v>
      </c>
      <c r="O342" s="17">
        <f t="shared" si="343"/>
        <v>0.59480601946262002</v>
      </c>
    </row>
    <row r="343" ht="14.25">
      <c r="A343" s="13">
        <v>32.899999999999999</v>
      </c>
      <c r="B343" s="13">
        <v>7.2035999999999998</v>
      </c>
      <c r="C343" s="18">
        <v>59469</v>
      </c>
      <c r="G343" s="19">
        <f t="shared" si="344"/>
        <v>14.800000000000001</v>
      </c>
      <c r="H343" s="19">
        <f t="shared" si="345"/>
        <v>9.1999999999999993</v>
      </c>
      <c r="I343" s="5">
        <f t="shared" si="337"/>
        <v>983.34752000000003</v>
      </c>
      <c r="J343" s="25">
        <f t="shared" si="338"/>
        <v>6.6544929885000004</v>
      </c>
      <c r="K343" s="23">
        <f t="shared" si="339"/>
        <v>8.1455070114999995</v>
      </c>
      <c r="L343" s="5">
        <f t="shared" si="340"/>
        <v>120.72269026491399</v>
      </c>
      <c r="M343" s="24">
        <f t="shared" si="341"/>
        <v>492.60830643768099</v>
      </c>
      <c r="N343" s="16">
        <f t="shared" si="342"/>
        <v>0.44962790462837798</v>
      </c>
      <c r="O343" s="17">
        <f t="shared" si="343"/>
        <v>0.59716069246432602</v>
      </c>
    </row>
    <row r="344" ht="14.25">
      <c r="A344" s="13">
        <v>33</v>
      </c>
      <c r="B344" s="13">
        <v>7.2241999999999997</v>
      </c>
      <c r="C344" s="18">
        <v>59654</v>
      </c>
      <c r="G344" s="19">
        <f t="shared" si="344"/>
        <v>14.800000000000001</v>
      </c>
      <c r="H344" s="19">
        <f t="shared" si="345"/>
        <v>9.1999999999999993</v>
      </c>
      <c r="I344" s="5">
        <f t="shared" si="337"/>
        <v>983.34752000000003</v>
      </c>
      <c r="J344" s="25">
        <f t="shared" si="338"/>
        <v>6.6733847910000001</v>
      </c>
      <c r="K344" s="23">
        <f t="shared" si="339"/>
        <v>8.1266152090000006</v>
      </c>
      <c r="L344" s="5">
        <f t="shared" si="340"/>
        <v>121.003332225078</v>
      </c>
      <c r="M344" s="24">
        <f t="shared" si="341"/>
        <v>492.994687857337</v>
      </c>
      <c r="N344" s="16">
        <f t="shared" si="342"/>
        <v>0.45090437777026998</v>
      </c>
      <c r="O344" s="17">
        <f t="shared" si="343"/>
        <v>0.59948267735752003</v>
      </c>
    </row>
    <row r="345" ht="14.25">
      <c r="A345" s="13">
        <v>33.100000000000001</v>
      </c>
      <c r="B345" s="13">
        <v>7.2449000000000003</v>
      </c>
      <c r="C345" s="18">
        <v>59840</v>
      </c>
      <c r="G345" s="19">
        <f t="shared" si="344"/>
        <v>14.800000000000001</v>
      </c>
      <c r="H345" s="19">
        <f t="shared" si="345"/>
        <v>9.1999999999999993</v>
      </c>
      <c r="I345" s="5">
        <f t="shared" si="337"/>
        <v>983.34752000000003</v>
      </c>
      <c r="J345" s="25">
        <f t="shared" si="338"/>
        <v>6.6923673600000004</v>
      </c>
      <c r="K345" s="23">
        <f t="shared" si="339"/>
        <v>8.1076326400000003</v>
      </c>
      <c r="L345" s="5">
        <f t="shared" si="340"/>
        <v>121.2866398446</v>
      </c>
      <c r="M345" s="24">
        <f t="shared" si="341"/>
        <v>493.37668251565799</v>
      </c>
      <c r="N345" s="16">
        <f t="shared" si="342"/>
        <v>0.45218698378378402</v>
      </c>
      <c r="O345" s="17">
        <f t="shared" si="343"/>
        <v>0.601821261544214</v>
      </c>
    </row>
    <row r="346" ht="14.25">
      <c r="A346" s="13">
        <v>33.200000000000003</v>
      </c>
      <c r="B346" s="13">
        <v>7.2655000000000003</v>
      </c>
      <c r="C346" s="18">
        <v>60023</v>
      </c>
      <c r="G346" s="19">
        <f t="shared" si="344"/>
        <v>14.800000000000001</v>
      </c>
      <c r="H346" s="19">
        <f t="shared" si="345"/>
        <v>9.1999999999999993</v>
      </c>
      <c r="I346" s="5">
        <f t="shared" si="337"/>
        <v>983.34752000000003</v>
      </c>
      <c r="J346" s="25">
        <f t="shared" si="338"/>
        <v>6.7112776294999996</v>
      </c>
      <c r="K346" s="23">
        <f t="shared" si="339"/>
        <v>8.0887223704999993</v>
      </c>
      <c r="L346" s="5">
        <f t="shared" si="340"/>
        <v>121.570190563879</v>
      </c>
      <c r="M346" s="24">
        <f t="shared" si="341"/>
        <v>493.73123231604001</v>
      </c>
      <c r="N346" s="16">
        <f t="shared" si="342"/>
        <v>0.45346470469594602</v>
      </c>
      <c r="O346" s="17">
        <f t="shared" si="343"/>
        <v>0.60415638918010495</v>
      </c>
    </row>
    <row r="347" ht="14.25">
      <c r="A347" s="13">
        <v>33.299999999999997</v>
      </c>
      <c r="B347" s="13">
        <v>7.2866999999999997</v>
      </c>
      <c r="C347" s="18">
        <v>60208</v>
      </c>
      <c r="G347" s="19">
        <f t="shared" si="344"/>
        <v>14.800000000000001</v>
      </c>
      <c r="H347" s="19">
        <f t="shared" si="345"/>
        <v>9.1999999999999993</v>
      </c>
      <c r="I347" s="5">
        <f t="shared" si="337"/>
        <v>983.34752000000003</v>
      </c>
      <c r="J347" s="25">
        <f t="shared" si="338"/>
        <v>6.7307694319999998</v>
      </c>
      <c r="K347" s="23">
        <f t="shared" si="339"/>
        <v>8.069230568</v>
      </c>
      <c r="L347" s="5">
        <f t="shared" si="340"/>
        <v>121.86385203809201</v>
      </c>
      <c r="M347" s="24">
        <f t="shared" si="341"/>
        <v>494.05955082710102</v>
      </c>
      <c r="N347" s="16">
        <f t="shared" si="342"/>
        <v>0.454781718378378</v>
      </c>
      <c r="O347" s="17">
        <f t="shared" si="343"/>
        <v>0.60656904776739096</v>
      </c>
    </row>
    <row r="348" ht="14.25">
      <c r="A348" s="13">
        <v>33.399999999999999</v>
      </c>
      <c r="B348" s="13">
        <v>7.3072999999999997</v>
      </c>
      <c r="C348" s="18">
        <v>60393</v>
      </c>
      <c r="G348" s="19">
        <f t="shared" si="344"/>
        <v>14.800000000000001</v>
      </c>
      <c r="H348" s="19">
        <f t="shared" si="345"/>
        <v>9.1999999999999993</v>
      </c>
      <c r="I348" s="5">
        <f t="shared" si="337"/>
        <v>983.34752000000003</v>
      </c>
      <c r="J348" s="25">
        <f t="shared" si="338"/>
        <v>6.7496612345000004</v>
      </c>
      <c r="K348" s="23">
        <f t="shared" si="339"/>
        <v>8.0503387654999994</v>
      </c>
      <c r="L348" s="5">
        <f t="shared" si="340"/>
        <v>122.14983103744299</v>
      </c>
      <c r="M348" s="24">
        <f t="shared" si="341"/>
        <v>494.41738467479098</v>
      </c>
      <c r="N348" s="16">
        <f t="shared" si="342"/>
        <v>0.45605819152027</v>
      </c>
      <c r="O348" s="17">
        <f t="shared" si="343"/>
        <v>0.60891300755424105</v>
      </c>
    </row>
    <row r="349" ht="14.25">
      <c r="A349" s="13">
        <v>33.5</v>
      </c>
      <c r="B349" s="13">
        <v>7.3278999999999996</v>
      </c>
      <c r="C349" s="18">
        <v>60575</v>
      </c>
      <c r="G349" s="19">
        <f t="shared" si="344"/>
        <v>14.800000000000001</v>
      </c>
      <c r="H349" s="19">
        <f t="shared" si="345"/>
        <v>9.1999999999999993</v>
      </c>
      <c r="I349" s="5">
        <f t="shared" si="337"/>
        <v>983.34752000000003</v>
      </c>
      <c r="J349" s="25">
        <f t="shared" si="338"/>
        <v>6.7685807374999998</v>
      </c>
      <c r="K349" s="23">
        <f t="shared" si="339"/>
        <v>8.0314192625</v>
      </c>
      <c r="L349" s="5">
        <f t="shared" si="340"/>
        <v>122.43757770079399</v>
      </c>
      <c r="M349" s="24">
        <f t="shared" si="341"/>
        <v>494.74190144491098</v>
      </c>
      <c r="N349" s="16">
        <f t="shared" si="342"/>
        <v>0.45733653631756799</v>
      </c>
      <c r="O349" s="17">
        <f t="shared" si="343"/>
        <v>0.61126592341027997</v>
      </c>
    </row>
    <row r="350" ht="14.25">
      <c r="A350" s="13">
        <v>33.600000000000001</v>
      </c>
      <c r="B350" s="13">
        <v>7.3486000000000002</v>
      </c>
      <c r="C350" s="18">
        <v>60769</v>
      </c>
      <c r="G350" s="19">
        <f t="shared" si="344"/>
        <v>14.800000000000001</v>
      </c>
      <c r="H350" s="19">
        <f t="shared" si="345"/>
        <v>9.1999999999999993</v>
      </c>
      <c r="I350" s="5">
        <f t="shared" si="337"/>
        <v>983.34752000000003</v>
      </c>
      <c r="J350" s="25">
        <f t="shared" si="338"/>
        <v>6.7874894384999997</v>
      </c>
      <c r="K350" s="23">
        <f t="shared" si="339"/>
        <v>8.0125105614999992</v>
      </c>
      <c r="L350" s="5">
        <f t="shared" si="340"/>
        <v>122.726517793932</v>
      </c>
      <c r="M350" s="24">
        <f t="shared" si="341"/>
        <v>495.157860683671</v>
      </c>
      <c r="N350" s="16">
        <f t="shared" si="342"/>
        <v>0.45861415124999999</v>
      </c>
      <c r="O350" s="17">
        <f t="shared" si="343"/>
        <v>0.61362304039622395</v>
      </c>
    </row>
    <row r="351" ht="14.25">
      <c r="A351" s="13">
        <v>33.700000000000003</v>
      </c>
      <c r="B351" s="13">
        <v>7.3693</v>
      </c>
      <c r="C351" s="18">
        <v>60961</v>
      </c>
      <c r="G351" s="19">
        <f t="shared" si="344"/>
        <v>14.800000000000001</v>
      </c>
      <c r="H351" s="19">
        <f t="shared" si="345"/>
        <v>9.1999999999999993</v>
      </c>
      <c r="I351" s="5">
        <f t="shared" si="337"/>
        <v>983.34752000000003</v>
      </c>
      <c r="J351" s="25">
        <f t="shared" si="338"/>
        <v>6.8064166065</v>
      </c>
      <c r="K351" s="23">
        <f t="shared" si="339"/>
        <v>7.9935833934999998</v>
      </c>
      <c r="L351" s="5">
        <f t="shared" si="340"/>
        <v>123.01710904769099</v>
      </c>
      <c r="M351" s="24">
        <f t="shared" si="341"/>
        <v>495.54895633555202</v>
      </c>
      <c r="N351" s="16">
        <f t="shared" si="342"/>
        <v>0.45989301395270299</v>
      </c>
      <c r="O351" s="17">
        <f t="shared" si="343"/>
        <v>0.61598803673764002</v>
      </c>
    </row>
    <row r="352" ht="14.25">
      <c r="A352" s="13">
        <v>33.799999999999997</v>
      </c>
      <c r="B352" s="13">
        <v>7.3898999999999999</v>
      </c>
      <c r="C352" s="18">
        <v>61158</v>
      </c>
      <c r="G352" s="19">
        <f t="shared" si="344"/>
        <v>14.800000000000001</v>
      </c>
      <c r="H352" s="19">
        <f t="shared" si="345"/>
        <v>9.1999999999999993</v>
      </c>
      <c r="I352" s="5">
        <f t="shared" si="337"/>
        <v>983.34752000000003</v>
      </c>
      <c r="J352" s="25">
        <f t="shared" si="338"/>
        <v>6.8251976069999998</v>
      </c>
      <c r="K352" s="23">
        <f t="shared" si="339"/>
        <v>7.974802393</v>
      </c>
      <c r="L352" s="5">
        <f t="shared" si="340"/>
        <v>123.30681959758</v>
      </c>
      <c r="M352" s="24">
        <f t="shared" si="341"/>
        <v>495.98230008359002</v>
      </c>
      <c r="N352" s="16">
        <f t="shared" si="342"/>
        <v>0.46116200047297301</v>
      </c>
      <c r="O352" s="17">
        <f t="shared" si="343"/>
        <v>0.61834031071335804</v>
      </c>
    </row>
    <row r="353" ht="14.25">
      <c r="A353" s="13">
        <v>33.899999999999999</v>
      </c>
      <c r="B353" s="13">
        <v>7.4105999999999996</v>
      </c>
      <c r="C353" s="18">
        <v>61341</v>
      </c>
      <c r="G353" s="19">
        <f t="shared" si="344"/>
        <v>14.800000000000001</v>
      </c>
      <c r="H353" s="19">
        <f t="shared" si="345"/>
        <v>9.1999999999999993</v>
      </c>
      <c r="I353" s="5">
        <f t="shared" si="337"/>
        <v>983.34752000000003</v>
      </c>
      <c r="J353" s="25">
        <f t="shared" si="338"/>
        <v>6.8442078764999996</v>
      </c>
      <c r="K353" s="23">
        <f t="shared" si="339"/>
        <v>7.9557921235000002</v>
      </c>
      <c r="L353" s="5">
        <f t="shared" si="340"/>
        <v>123.60145975852799</v>
      </c>
      <c r="M353" s="24">
        <f t="shared" si="341"/>
        <v>496.28054652297698</v>
      </c>
      <c r="N353" s="16">
        <f t="shared" si="342"/>
        <v>0.46244647814189199</v>
      </c>
      <c r="O353" s="17">
        <f t="shared" si="343"/>
        <v>0.62072694838766695</v>
      </c>
    </row>
    <row r="354" ht="14.25">
      <c r="A354" s="13">
        <v>34</v>
      </c>
      <c r="B354" s="13">
        <v>7.4311999999999996</v>
      </c>
      <c r="C354" s="18">
        <v>61533</v>
      </c>
      <c r="G354" s="19">
        <f t="shared" si="344"/>
        <v>14.800000000000001</v>
      </c>
      <c r="H354" s="19">
        <f t="shared" si="345"/>
        <v>9.1999999999999993</v>
      </c>
      <c r="I354" s="5">
        <f t="shared" si="337"/>
        <v>983.34752000000003</v>
      </c>
      <c r="J354" s="25">
        <f t="shared" si="338"/>
        <v>6.8630350445000001</v>
      </c>
      <c r="K354" s="23">
        <f t="shared" si="339"/>
        <v>7.9369649554999997</v>
      </c>
      <c r="L354" s="5">
        <f t="shared" si="340"/>
        <v>123.89465312160399</v>
      </c>
      <c r="M354" s="24">
        <f t="shared" si="341"/>
        <v>496.65581564367199</v>
      </c>
      <c r="N354" s="16">
        <f t="shared" si="342"/>
        <v>0.463718584087838</v>
      </c>
      <c r="O354" s="17">
        <f t="shared" si="343"/>
        <v>0.62309622600432801</v>
      </c>
    </row>
    <row r="355" ht="14.25">
      <c r="A355" s="13">
        <v>34.100000000000001</v>
      </c>
      <c r="B355" s="13">
        <v>7.4526000000000003</v>
      </c>
      <c r="C355" s="18">
        <v>61727</v>
      </c>
      <c r="G355" s="19">
        <f t="shared" si="344"/>
        <v>14.800000000000001</v>
      </c>
      <c r="H355" s="19">
        <f t="shared" si="345"/>
        <v>9.1999999999999993</v>
      </c>
      <c r="I355" s="5">
        <f t="shared" si="337"/>
        <v>983.34752000000003</v>
      </c>
      <c r="J355" s="25">
        <f t="shared" si="338"/>
        <v>6.8826437455000002</v>
      </c>
      <c r="K355" s="23">
        <f t="shared" si="339"/>
        <v>7.9173562544999996</v>
      </c>
      <c r="L355" s="5">
        <f t="shared" si="340"/>
        <v>124.20149964088</v>
      </c>
      <c r="M355" s="24">
        <f t="shared" si="341"/>
        <v>496.99077852102698</v>
      </c>
      <c r="N355" s="16">
        <f t="shared" si="342"/>
        <v>0.46504349631756797</v>
      </c>
      <c r="O355" s="17">
        <f t="shared" si="343"/>
        <v>0.62556983691944301</v>
      </c>
    </row>
    <row r="356" ht="14.25">
      <c r="A356" s="13">
        <v>34.200000000000003</v>
      </c>
      <c r="B356" s="13">
        <v>7.4733000000000001</v>
      </c>
      <c r="C356" s="18">
        <v>61921</v>
      </c>
      <c r="G356" s="19">
        <f t="shared" si="344"/>
        <v>14.800000000000001</v>
      </c>
      <c r="H356" s="19">
        <f t="shared" si="345"/>
        <v>9.1999999999999993</v>
      </c>
      <c r="I356" s="5">
        <f t="shared" ref="I356:I419" si="346">(3.14*POWER(H356,2)*0.25*G356)</f>
        <v>983.34752000000003</v>
      </c>
      <c r="J356" s="25">
        <f t="shared" ref="J356:J419" si="347">B356-C356/(2*10^5/1.8467)</f>
        <v>6.9015524465000002</v>
      </c>
      <c r="K356" s="23">
        <f t="shared" ref="K356:K419" si="348">G356-J356</f>
        <v>7.8984475534999996</v>
      </c>
      <c r="L356" s="5">
        <f t="shared" ref="L356:L419" si="349">I356/K356</f>
        <v>124.498835162139</v>
      </c>
      <c r="M356" s="24">
        <f t="shared" ref="M356:M419" si="350">C356/L356</f>
        <v>497.36208310188601</v>
      </c>
      <c r="N356" s="16">
        <f t="shared" ref="N356:N419" si="351">J356/G356</f>
        <v>0.46632111124999998</v>
      </c>
      <c r="O356" s="17">
        <f t="shared" ref="O356:O419" si="352">LN(L356/(3.14*H356^2/4))</f>
        <v>0.62796095282333897</v>
      </c>
    </row>
    <row r="357" ht="14.25">
      <c r="A357" s="13">
        <v>34.299999999999997</v>
      </c>
      <c r="B357" s="13">
        <v>7.4939</v>
      </c>
      <c r="C357" s="18">
        <v>62119</v>
      </c>
      <c r="G357" s="19">
        <f t="shared" si="344"/>
        <v>14.800000000000001</v>
      </c>
      <c r="H357" s="19">
        <f t="shared" si="345"/>
        <v>9.1999999999999993</v>
      </c>
      <c r="I357" s="5">
        <f t="shared" si="346"/>
        <v>983.34752000000003</v>
      </c>
      <c r="J357" s="25">
        <f t="shared" si="347"/>
        <v>6.9203242134999998</v>
      </c>
      <c r="K357" s="23">
        <f t="shared" si="348"/>
        <v>7.8796757865</v>
      </c>
      <c r="L357" s="5">
        <f t="shared" si="349"/>
        <v>124.79542898005199</v>
      </c>
      <c r="M357" s="24">
        <f t="shared" si="350"/>
        <v>497.76662901594898</v>
      </c>
      <c r="N357" s="16">
        <f t="shared" si="351"/>
        <v>0.467589473885135</v>
      </c>
      <c r="O357" s="17">
        <f t="shared" si="352"/>
        <v>0.63034042159188997</v>
      </c>
    </row>
    <row r="358" ht="14.25">
      <c r="A358" s="13">
        <v>34.399999999999999</v>
      </c>
      <c r="B358" s="13">
        <v>7.5145</v>
      </c>
      <c r="C358" s="18">
        <v>62322</v>
      </c>
      <c r="G358" s="19">
        <f t="shared" si="344"/>
        <v>14.800000000000001</v>
      </c>
      <c r="H358" s="19">
        <f t="shared" si="345"/>
        <v>9.1999999999999993</v>
      </c>
      <c r="I358" s="5">
        <f t="shared" si="346"/>
        <v>983.34752000000003</v>
      </c>
      <c r="J358" s="25">
        <f t="shared" si="347"/>
        <v>6.9390498129999996</v>
      </c>
      <c r="K358" s="23">
        <f t="shared" si="348"/>
        <v>7.8609501870000003</v>
      </c>
      <c r="L358" s="5">
        <f t="shared" si="349"/>
        <v>125.09270464863199</v>
      </c>
      <c r="M358" s="24">
        <f t="shared" si="350"/>
        <v>498.20651152322398</v>
      </c>
      <c r="N358" s="16">
        <f t="shared" si="351"/>
        <v>0.46885471709459497</v>
      </c>
      <c r="O358" s="17">
        <f t="shared" si="352"/>
        <v>0.63271969270413397</v>
      </c>
    </row>
    <row r="359" ht="14.25">
      <c r="A359" s="13">
        <v>34.5</v>
      </c>
      <c r="B359" s="13">
        <v>7.5350999999999999</v>
      </c>
      <c r="C359" s="18">
        <v>62517</v>
      </c>
      <c r="G359" s="19">
        <f t="shared" si="344"/>
        <v>14.800000000000001</v>
      </c>
      <c r="H359" s="19">
        <f t="shared" si="345"/>
        <v>9.1999999999999993</v>
      </c>
      <c r="I359" s="5">
        <f t="shared" si="346"/>
        <v>983.34752000000003</v>
      </c>
      <c r="J359" s="25">
        <f t="shared" si="347"/>
        <v>6.9578492804999996</v>
      </c>
      <c r="K359" s="23">
        <f t="shared" si="348"/>
        <v>7.8421507195000002</v>
      </c>
      <c r="L359" s="5">
        <f t="shared" si="349"/>
        <v>125.39258108809901</v>
      </c>
      <c r="M359" s="24">
        <f t="shared" si="350"/>
        <v>498.57016625310803</v>
      </c>
      <c r="N359" s="16">
        <f t="shared" si="351"/>
        <v>0.47012495138513499</v>
      </c>
      <c r="O359" s="17">
        <f t="shared" si="352"/>
        <v>0.63511405756154105</v>
      </c>
    </row>
    <row r="360" ht="14.25">
      <c r="A360" s="13">
        <v>34.600000000000001</v>
      </c>
      <c r="B360" s="13">
        <v>7.5556000000000001</v>
      </c>
      <c r="C360" s="18">
        <v>62719</v>
      </c>
      <c r="G360" s="19">
        <f t="shared" si="344"/>
        <v>14.800000000000001</v>
      </c>
      <c r="H360" s="19">
        <f t="shared" si="345"/>
        <v>9.1999999999999993</v>
      </c>
      <c r="I360" s="5">
        <f t="shared" si="346"/>
        <v>983.34752000000003</v>
      </c>
      <c r="J360" s="25">
        <f t="shared" si="347"/>
        <v>6.9764841134999998</v>
      </c>
      <c r="K360" s="23">
        <f t="shared" si="348"/>
        <v>7.8235158865000001</v>
      </c>
      <c r="L360" s="5">
        <f t="shared" si="349"/>
        <v>125.691253685166</v>
      </c>
      <c r="M360" s="24">
        <f t="shared" si="350"/>
        <v>498.99255645185701</v>
      </c>
      <c r="N360" s="16">
        <f t="shared" si="351"/>
        <v>0.47138406172297298</v>
      </c>
      <c r="O360" s="17">
        <f t="shared" si="352"/>
        <v>0.63749312539925895</v>
      </c>
    </row>
    <row r="361" ht="14.25">
      <c r="A361" s="13">
        <v>34.700000000000003</v>
      </c>
      <c r="B361" s="13">
        <v>7.5762</v>
      </c>
      <c r="C361" s="18">
        <v>62926</v>
      </c>
      <c r="G361" s="19">
        <f t="shared" si="344"/>
        <v>14.800000000000001</v>
      </c>
      <c r="H361" s="19">
        <f t="shared" si="345"/>
        <v>9.1999999999999993</v>
      </c>
      <c r="I361" s="5">
        <f t="shared" si="346"/>
        <v>983.34752000000003</v>
      </c>
      <c r="J361" s="25">
        <f t="shared" si="347"/>
        <v>6.9951727789999998</v>
      </c>
      <c r="K361" s="23">
        <f t="shared" si="348"/>
        <v>7.804827221</v>
      </c>
      <c r="L361" s="5">
        <f t="shared" si="349"/>
        <v>125.992221500325</v>
      </c>
      <c r="M361" s="24">
        <f t="shared" si="350"/>
        <v>499.44353112178101</v>
      </c>
      <c r="N361" s="16">
        <f t="shared" si="351"/>
        <v>0.47264680939189202</v>
      </c>
      <c r="O361" s="17">
        <f t="shared" si="352"/>
        <v>0.63988476401118499</v>
      </c>
    </row>
    <row r="362" ht="14.25">
      <c r="A362" s="13">
        <v>34.799999999999997</v>
      </c>
      <c r="B362" s="13">
        <v>7.5968</v>
      </c>
      <c r="C362" s="18">
        <v>63131</v>
      </c>
      <c r="G362" s="19">
        <f t="shared" si="344"/>
        <v>14.800000000000001</v>
      </c>
      <c r="H362" s="19">
        <f t="shared" si="345"/>
        <v>9.1999999999999993</v>
      </c>
      <c r="I362" s="5">
        <f t="shared" si="346"/>
        <v>983.34752000000003</v>
      </c>
      <c r="J362" s="25">
        <f t="shared" si="347"/>
        <v>7.0138799115000001</v>
      </c>
      <c r="K362" s="23">
        <f t="shared" si="348"/>
        <v>7.7861200884999997</v>
      </c>
      <c r="L362" s="5">
        <f t="shared" si="349"/>
        <v>126.29493365410499</v>
      </c>
      <c r="M362" s="24">
        <f t="shared" si="350"/>
        <v>499.86961609166798</v>
      </c>
      <c r="N362" s="16">
        <f t="shared" si="351"/>
        <v>0.473910804831081</v>
      </c>
      <c r="O362" s="17">
        <f t="shared" si="352"/>
        <v>0.642284508055745</v>
      </c>
    </row>
    <row r="363" ht="14.25">
      <c r="A363" s="13">
        <v>34.899999999999999</v>
      </c>
      <c r="B363" s="13">
        <v>7.6181000000000001</v>
      </c>
      <c r="C363" s="18">
        <v>63335</v>
      </c>
      <c r="G363" s="19">
        <f t="shared" si="344"/>
        <v>14.800000000000001</v>
      </c>
      <c r="H363" s="19">
        <f t="shared" si="345"/>
        <v>9.1999999999999993</v>
      </c>
      <c r="I363" s="5">
        <f t="shared" si="346"/>
        <v>983.34752000000003</v>
      </c>
      <c r="J363" s="25">
        <f t="shared" si="347"/>
        <v>7.0332962774999999</v>
      </c>
      <c r="K363" s="23">
        <f t="shared" si="348"/>
        <v>7.7667037225</v>
      </c>
      <c r="L363" s="5">
        <f t="shared" si="349"/>
        <v>126.61066459265901</v>
      </c>
      <c r="M363" s="24">
        <f t="shared" si="350"/>
        <v>500.23432231215401</v>
      </c>
      <c r="N363" s="16">
        <f t="shared" si="351"/>
        <v>0.475222721452703</v>
      </c>
      <c r="O363" s="17">
        <f t="shared" si="352"/>
        <v>0.64478133774056701</v>
      </c>
    </row>
    <row r="364" ht="14.25">
      <c r="A364" s="13">
        <v>35</v>
      </c>
      <c r="B364" s="13">
        <v>7.6387</v>
      </c>
      <c r="C364" s="18">
        <v>63541</v>
      </c>
      <c r="G364" s="19">
        <f t="shared" si="344"/>
        <v>14.800000000000001</v>
      </c>
      <c r="H364" s="19">
        <f t="shared" si="345"/>
        <v>9.1999999999999993</v>
      </c>
      <c r="I364" s="5">
        <f t="shared" si="346"/>
        <v>983.34752000000003</v>
      </c>
      <c r="J364" s="25">
        <f t="shared" si="347"/>
        <v>7.0519941765</v>
      </c>
      <c r="K364" s="23">
        <f t="shared" si="348"/>
        <v>7.7480058234999998</v>
      </c>
      <c r="L364" s="5">
        <f t="shared" si="349"/>
        <v>126.916208170297</v>
      </c>
      <c r="M364" s="24">
        <f t="shared" si="350"/>
        <v>500.65315467619598</v>
      </c>
      <c r="N364" s="16">
        <f t="shared" si="351"/>
        <v>0.47648609300675698</v>
      </c>
      <c r="O364" s="17">
        <f t="shared" si="352"/>
        <v>0.64719168361228296</v>
      </c>
    </row>
    <row r="365" ht="14.25">
      <c r="A365" s="13">
        <v>35.100000000000001</v>
      </c>
      <c r="B365" s="13">
        <v>7.6595000000000004</v>
      </c>
      <c r="C365" s="18">
        <v>63738</v>
      </c>
      <c r="G365" s="19">
        <f t="shared" si="344"/>
        <v>14.800000000000001</v>
      </c>
      <c r="H365" s="19">
        <f t="shared" si="345"/>
        <v>9.1999999999999993</v>
      </c>
      <c r="I365" s="5">
        <f t="shared" si="346"/>
        <v>983.34752000000003</v>
      </c>
      <c r="J365" s="25">
        <f t="shared" si="347"/>
        <v>7.0709751770000002</v>
      </c>
      <c r="K365" s="23">
        <f t="shared" si="348"/>
        <v>7.7290248229999996</v>
      </c>
      <c r="L365" s="5">
        <f t="shared" si="349"/>
        <v>127.22789000156401</v>
      </c>
      <c r="M365" s="24">
        <f t="shared" si="350"/>
        <v>500.97506135813899</v>
      </c>
      <c r="N365" s="16">
        <f t="shared" si="351"/>
        <v>0.47776859304054098</v>
      </c>
      <c r="O365" s="17">
        <f t="shared" si="352"/>
        <v>0.64964448098016003</v>
      </c>
    </row>
    <row r="366" ht="14.25">
      <c r="A366" s="13">
        <v>35.200000000000003</v>
      </c>
      <c r="B366" s="13">
        <v>7.6802999999999999</v>
      </c>
      <c r="C366" s="18">
        <v>63951</v>
      </c>
      <c r="G366" s="19">
        <f t="shared" si="344"/>
        <v>14.800000000000001</v>
      </c>
      <c r="H366" s="19">
        <f t="shared" si="345"/>
        <v>9.1999999999999993</v>
      </c>
      <c r="I366" s="5">
        <f t="shared" si="346"/>
        <v>983.34752000000003</v>
      </c>
      <c r="J366" s="25">
        <f t="shared" si="347"/>
        <v>7.0898084414999998</v>
      </c>
      <c r="K366" s="23">
        <f t="shared" si="348"/>
        <v>7.7101915585</v>
      </c>
      <c r="L366" s="5">
        <f t="shared" si="349"/>
        <v>127.53866263101099</v>
      </c>
      <c r="M366" s="24">
        <f t="shared" si="350"/>
        <v>501.42442049137799</v>
      </c>
      <c r="N366" s="16">
        <f t="shared" si="351"/>
        <v>0.479041110912162</v>
      </c>
      <c r="O366" s="17">
        <f t="shared" si="352"/>
        <v>0.65208414804303405</v>
      </c>
    </row>
    <row r="367" ht="14.25">
      <c r="A367" s="13">
        <v>35.299999999999997</v>
      </c>
      <c r="B367" s="13">
        <v>7.7398999999999996</v>
      </c>
      <c r="C367" s="18">
        <v>64562</v>
      </c>
      <c r="G367" s="19">
        <f t="shared" si="344"/>
        <v>14.800000000000001</v>
      </c>
      <c r="H367" s="19">
        <f t="shared" si="345"/>
        <v>9.1999999999999993</v>
      </c>
      <c r="I367" s="5">
        <f t="shared" si="346"/>
        <v>983.34752000000003</v>
      </c>
      <c r="J367" s="25">
        <f t="shared" si="347"/>
        <v>7.1437667730000003</v>
      </c>
      <c r="K367" s="23">
        <f t="shared" si="348"/>
        <v>7.6562332270000004</v>
      </c>
      <c r="L367" s="5">
        <f t="shared" si="349"/>
        <v>128.43750847769201</v>
      </c>
      <c r="M367" s="24">
        <f t="shared" si="350"/>
        <v>502.67247290314401</v>
      </c>
      <c r="N367" s="16">
        <f t="shared" si="351"/>
        <v>0.482686944121622</v>
      </c>
      <c r="O367" s="17">
        <f t="shared" si="352"/>
        <v>0.65910706378665196</v>
      </c>
    </row>
    <row r="368" ht="14.25">
      <c r="A368" s="13">
        <v>35.399999999999999</v>
      </c>
      <c r="B368" s="13">
        <v>7.7605000000000004</v>
      </c>
      <c r="C368" s="18">
        <v>64782</v>
      </c>
      <c r="G368" s="19">
        <f t="shared" si="344"/>
        <v>14.800000000000001</v>
      </c>
      <c r="H368" s="19">
        <f t="shared" si="345"/>
        <v>9.1999999999999993</v>
      </c>
      <c r="I368" s="5">
        <f t="shared" si="346"/>
        <v>983.34752000000003</v>
      </c>
      <c r="J368" s="25">
        <f t="shared" si="347"/>
        <v>7.1623354030000002</v>
      </c>
      <c r="K368" s="23">
        <f t="shared" si="348"/>
        <v>7.6376645969999997</v>
      </c>
      <c r="L368" s="5">
        <f t="shared" si="349"/>
        <v>128.749764736494</v>
      </c>
      <c r="M368" s="24">
        <f t="shared" si="350"/>
        <v>503.16208447127002</v>
      </c>
      <c r="N368" s="16">
        <f t="shared" si="351"/>
        <v>0.48394158128378401</v>
      </c>
      <c r="O368" s="17">
        <f t="shared" si="352"/>
        <v>0.66153530534254901</v>
      </c>
    </row>
    <row r="369" ht="14.25">
      <c r="A369" s="13">
        <v>35.5</v>
      </c>
      <c r="B369" s="13">
        <v>7.7817999999999996</v>
      </c>
      <c r="C369" s="18">
        <v>65000</v>
      </c>
      <c r="G369" s="19">
        <f t="shared" si="344"/>
        <v>14.800000000000001</v>
      </c>
      <c r="H369" s="19">
        <f t="shared" si="345"/>
        <v>9.1999999999999993</v>
      </c>
      <c r="I369" s="5">
        <f t="shared" si="346"/>
        <v>983.34752000000003</v>
      </c>
      <c r="J369" s="25">
        <f t="shared" si="347"/>
        <v>7.1816224999999996</v>
      </c>
      <c r="K369" s="23">
        <f t="shared" si="348"/>
        <v>7.6183775000000002</v>
      </c>
      <c r="L369" s="5">
        <f t="shared" si="349"/>
        <v>129.07571461246201</v>
      </c>
      <c r="M369" s="24">
        <f t="shared" si="350"/>
        <v>503.58040004005898</v>
      </c>
      <c r="N369" s="16">
        <f t="shared" si="351"/>
        <v>0.48524476351351398</v>
      </c>
      <c r="O369" s="17">
        <f t="shared" si="352"/>
        <v>0.66406376025276803</v>
      </c>
    </row>
    <row r="370" ht="14.25">
      <c r="A370" s="13">
        <v>35.600000000000001</v>
      </c>
      <c r="B370" s="13">
        <v>7.8022999999999998</v>
      </c>
      <c r="C370" s="18">
        <v>65221</v>
      </c>
      <c r="G370" s="19">
        <f t="shared" si="344"/>
        <v>14.800000000000001</v>
      </c>
      <c r="H370" s="19">
        <f t="shared" si="345"/>
        <v>9.1999999999999993</v>
      </c>
      <c r="I370" s="5">
        <f t="shared" si="346"/>
        <v>983.34752000000003</v>
      </c>
      <c r="J370" s="25">
        <f t="shared" si="347"/>
        <v>7.2000818965000004</v>
      </c>
      <c r="K370" s="23">
        <f t="shared" si="348"/>
        <v>7.5999181035000003</v>
      </c>
      <c r="L370" s="5">
        <f t="shared" si="349"/>
        <v>129.38922585851799</v>
      </c>
      <c r="M370" s="24">
        <f t="shared" si="350"/>
        <v>504.06824499681801</v>
      </c>
      <c r="N370" s="16">
        <f t="shared" si="351"/>
        <v>0.486492020033784</v>
      </c>
      <c r="O370" s="17">
        <f t="shared" si="352"/>
        <v>0.66648970939110697</v>
      </c>
    </row>
    <row r="371" ht="14.25">
      <c r="A371" s="13">
        <v>35.700000000000003</v>
      </c>
      <c r="B371" s="13">
        <v>7.8228999999999997</v>
      </c>
      <c r="C371" s="18">
        <v>65438</v>
      </c>
      <c r="G371" s="19">
        <f t="shared" si="344"/>
        <v>14.800000000000001</v>
      </c>
      <c r="H371" s="19">
        <f t="shared" si="345"/>
        <v>9.1999999999999993</v>
      </c>
      <c r="I371" s="5">
        <f t="shared" si="346"/>
        <v>983.34752000000003</v>
      </c>
      <c r="J371" s="25">
        <f t="shared" si="347"/>
        <v>7.2186782269999998</v>
      </c>
      <c r="K371" s="23">
        <f t="shared" si="348"/>
        <v>7.581321773</v>
      </c>
      <c r="L371" s="5">
        <f t="shared" si="349"/>
        <v>129.70660650522399</v>
      </c>
      <c r="M371" s="24">
        <f t="shared" si="350"/>
        <v>504.507840912208</v>
      </c>
      <c r="N371" s="16">
        <f t="shared" si="351"/>
        <v>0.487748528851351</v>
      </c>
      <c r="O371" s="17">
        <f t="shared" si="352"/>
        <v>0.66893961993235895</v>
      </c>
    </row>
    <row r="372" ht="14.25">
      <c r="A372" s="13">
        <v>35.799999999999997</v>
      </c>
      <c r="B372" s="13">
        <v>7.8433999999999999</v>
      </c>
      <c r="C372" s="18">
        <v>65643</v>
      </c>
      <c r="G372" s="19">
        <f t="shared" si="344"/>
        <v>14.800000000000001</v>
      </c>
      <c r="H372" s="19">
        <f t="shared" si="345"/>
        <v>9.1999999999999993</v>
      </c>
      <c r="I372" s="5">
        <f t="shared" si="346"/>
        <v>983.34752000000003</v>
      </c>
      <c r="J372" s="25">
        <f t="shared" si="347"/>
        <v>7.2372853595000004</v>
      </c>
      <c r="K372" s="23">
        <f t="shared" si="348"/>
        <v>7.5627146405000003</v>
      </c>
      <c r="L372" s="5">
        <f t="shared" si="349"/>
        <v>130.02573371391799</v>
      </c>
      <c r="M372" s="24">
        <f t="shared" si="350"/>
        <v>504.84621870642599</v>
      </c>
      <c r="N372" s="16">
        <f t="shared" si="351"/>
        <v>0.489005767533784</v>
      </c>
      <c r="O372" s="17">
        <f t="shared" si="352"/>
        <v>0.67139697560100098</v>
      </c>
    </row>
    <row r="373" ht="14.25">
      <c r="A373" s="13">
        <v>35.899999999999999</v>
      </c>
      <c r="B373" s="13">
        <v>7.8639999999999999</v>
      </c>
      <c r="C373" s="18">
        <v>65859</v>
      </c>
      <c r="G373" s="19">
        <f t="shared" si="344"/>
        <v>14.800000000000001</v>
      </c>
      <c r="H373" s="19">
        <f t="shared" si="345"/>
        <v>9.1999999999999993</v>
      </c>
      <c r="I373" s="5">
        <f t="shared" si="346"/>
        <v>983.34752000000003</v>
      </c>
      <c r="J373" s="25">
        <f t="shared" si="347"/>
        <v>7.2558909235</v>
      </c>
      <c r="K373" s="23">
        <f t="shared" si="348"/>
        <v>7.5441090764999998</v>
      </c>
      <c r="L373" s="5">
        <f t="shared" si="349"/>
        <v>130.34640804215601</v>
      </c>
      <c r="M373" s="24">
        <f t="shared" si="350"/>
        <v>505.26133392720999</v>
      </c>
      <c r="N373" s="16">
        <f t="shared" si="351"/>
        <v>0.490262900236486</v>
      </c>
      <c r="O373" s="17">
        <f t="shared" si="352"/>
        <v>0.67386017683453103</v>
      </c>
    </row>
    <row r="374" ht="14.25">
      <c r="A374" s="13">
        <v>36</v>
      </c>
      <c r="B374" s="13">
        <v>7.8845999999999998</v>
      </c>
      <c r="C374" s="18">
        <v>66075</v>
      </c>
      <c r="G374" s="19">
        <f t="shared" si="344"/>
        <v>14.800000000000001</v>
      </c>
      <c r="H374" s="19">
        <f t="shared" si="345"/>
        <v>9.1999999999999993</v>
      </c>
      <c r="I374" s="5">
        <f t="shared" si="346"/>
        <v>983.34752000000003</v>
      </c>
      <c r="J374" s="25">
        <f t="shared" si="347"/>
        <v>7.2744964875000004</v>
      </c>
      <c r="K374" s="23">
        <f t="shared" si="348"/>
        <v>7.5255035125000003</v>
      </c>
      <c r="L374" s="5">
        <f t="shared" si="349"/>
        <v>130.66866799897701</v>
      </c>
      <c r="M374" s="24">
        <f t="shared" si="350"/>
        <v>505.66827543169899</v>
      </c>
      <c r="N374" s="16">
        <f t="shared" si="351"/>
        <v>0.491520032939189</v>
      </c>
      <c r="O374" s="17">
        <f t="shared" si="352"/>
        <v>0.67632946041350195</v>
      </c>
    </row>
    <row r="375" ht="14.25">
      <c r="A375" s="13">
        <v>36.100000000000001</v>
      </c>
      <c r="B375" s="13">
        <v>7.9053000000000004</v>
      </c>
      <c r="C375" s="18">
        <v>66297</v>
      </c>
      <c r="G375" s="19">
        <f t="shared" si="344"/>
        <v>14.800000000000001</v>
      </c>
      <c r="H375" s="19">
        <f t="shared" si="345"/>
        <v>9.1999999999999993</v>
      </c>
      <c r="I375" s="5">
        <f t="shared" si="346"/>
        <v>983.34752000000003</v>
      </c>
      <c r="J375" s="25">
        <f t="shared" si="347"/>
        <v>7.2931466504999998</v>
      </c>
      <c r="K375" s="23">
        <f t="shared" si="348"/>
        <v>7.5068533495</v>
      </c>
      <c r="L375" s="5">
        <f t="shared" si="349"/>
        <v>130.99330361442301</v>
      </c>
      <c r="M375" s="24">
        <f t="shared" si="350"/>
        <v>506.10984050867501</v>
      </c>
      <c r="N375" s="16">
        <f t="shared" si="351"/>
        <v>0.492780179087838</v>
      </c>
      <c r="O375" s="17">
        <f t="shared" si="352"/>
        <v>0.67881079753719498</v>
      </c>
    </row>
    <row r="376" ht="14.25">
      <c r="A376" s="13">
        <v>36.200000000000003</v>
      </c>
      <c r="B376" s="13">
        <v>7.9260000000000002</v>
      </c>
      <c r="C376" s="18">
        <v>66507</v>
      </c>
      <c r="G376" s="19">
        <f t="shared" si="344"/>
        <v>14.800000000000001</v>
      </c>
      <c r="H376" s="19">
        <f t="shared" si="345"/>
        <v>9.1999999999999993</v>
      </c>
      <c r="I376" s="5">
        <f t="shared" si="346"/>
        <v>983.34752000000003</v>
      </c>
      <c r="J376" s="25">
        <f t="shared" si="347"/>
        <v>7.3119076155</v>
      </c>
      <c r="K376" s="23">
        <f t="shared" si="348"/>
        <v>7.4880923844999998</v>
      </c>
      <c r="L376" s="5">
        <f t="shared" si="349"/>
        <v>131.32149945632099</v>
      </c>
      <c r="M376" s="24">
        <f t="shared" si="350"/>
        <v>506.44411063948297</v>
      </c>
      <c r="N376" s="16">
        <f t="shared" si="351"/>
        <v>0.49404781185810798</v>
      </c>
      <c r="O376" s="17">
        <f t="shared" si="352"/>
        <v>0.68131310399727596</v>
      </c>
    </row>
    <row r="377" ht="14.25">
      <c r="A377" s="13">
        <v>36.299999999999997</v>
      </c>
      <c r="B377" s="13">
        <v>7.9473000000000003</v>
      </c>
      <c r="C377" s="18">
        <v>66737</v>
      </c>
      <c r="G377" s="19">
        <f t="shared" si="344"/>
        <v>14.800000000000001</v>
      </c>
      <c r="H377" s="19">
        <f t="shared" si="345"/>
        <v>9.1999999999999993</v>
      </c>
      <c r="I377" s="5">
        <f t="shared" si="346"/>
        <v>983.34752000000003</v>
      </c>
      <c r="J377" s="25">
        <f t="shared" si="347"/>
        <v>7.3310839105000003</v>
      </c>
      <c r="K377" s="23">
        <f t="shared" si="348"/>
        <v>7.4689160895000004</v>
      </c>
      <c r="L377" s="5">
        <f t="shared" si="349"/>
        <v>131.65866482051101</v>
      </c>
      <c r="M377" s="24">
        <f t="shared" si="350"/>
        <v>506.89409687529502</v>
      </c>
      <c r="N377" s="16">
        <f t="shared" si="351"/>
        <v>0.49534350746621603</v>
      </c>
      <c r="O377" s="17">
        <f t="shared" si="352"/>
        <v>0.68387729396085795</v>
      </c>
    </row>
    <row r="378" ht="14.25">
      <c r="A378" s="13">
        <v>36.399999999999999</v>
      </c>
      <c r="B378" s="13">
        <v>7.968</v>
      </c>
      <c r="C378" s="18">
        <v>66951</v>
      </c>
      <c r="G378" s="19">
        <f t="shared" si="344"/>
        <v>14.800000000000001</v>
      </c>
      <c r="H378" s="19">
        <f t="shared" si="345"/>
        <v>9.1999999999999993</v>
      </c>
      <c r="I378" s="5">
        <f t="shared" si="346"/>
        <v>983.34752000000003</v>
      </c>
      <c r="J378" s="25">
        <f t="shared" si="347"/>
        <v>7.3498079414999999</v>
      </c>
      <c r="K378" s="23">
        <f t="shared" si="348"/>
        <v>7.4501920584999999</v>
      </c>
      <c r="L378" s="5">
        <f t="shared" si="349"/>
        <v>131.989553058312</v>
      </c>
      <c r="M378" s="24">
        <f t="shared" si="350"/>
        <v>507.24469057351502</v>
      </c>
      <c r="N378" s="16">
        <f t="shared" si="351"/>
        <v>0.49660864469594601</v>
      </c>
      <c r="O378" s="17">
        <f t="shared" si="352"/>
        <v>0.68638736904646103</v>
      </c>
    </row>
    <row r="379" ht="14.25">
      <c r="A379" s="13">
        <v>36.5</v>
      </c>
      <c r="B379" s="13">
        <v>7.9885999999999999</v>
      </c>
      <c r="C379" s="18">
        <v>67177</v>
      </c>
      <c r="G379" s="19">
        <f t="shared" si="344"/>
        <v>14.800000000000001</v>
      </c>
      <c r="H379" s="19">
        <f t="shared" si="345"/>
        <v>9.1999999999999993</v>
      </c>
      <c r="I379" s="5">
        <f t="shared" si="346"/>
        <v>983.34752000000003</v>
      </c>
      <c r="J379" s="25">
        <f t="shared" si="347"/>
        <v>7.3683211704999998</v>
      </c>
      <c r="K379" s="23">
        <f t="shared" si="348"/>
        <v>7.4316788295</v>
      </c>
      <c r="L379" s="5">
        <f t="shared" si="349"/>
        <v>132.318355321897</v>
      </c>
      <c r="M379" s="24">
        <f t="shared" si="350"/>
        <v>507.69222332438699</v>
      </c>
      <c r="N379" s="16">
        <f t="shared" si="351"/>
        <v>0.49785953854729698</v>
      </c>
      <c r="O379" s="17">
        <f t="shared" si="352"/>
        <v>0.68887539473751702</v>
      </c>
    </row>
    <row r="380" ht="14.25">
      <c r="A380" s="13">
        <v>36.600000000000001</v>
      </c>
      <c r="B380" s="13">
        <v>8.0092999999999996</v>
      </c>
      <c r="C380" s="18">
        <v>67403</v>
      </c>
      <c r="G380" s="19">
        <f t="shared" si="344"/>
        <v>14.800000000000001</v>
      </c>
      <c r="H380" s="19">
        <f t="shared" si="345"/>
        <v>9.1999999999999993</v>
      </c>
      <c r="I380" s="5">
        <f t="shared" si="346"/>
        <v>983.34752000000003</v>
      </c>
      <c r="J380" s="25">
        <f t="shared" si="347"/>
        <v>7.3869343995000003</v>
      </c>
      <c r="K380" s="23">
        <f t="shared" si="348"/>
        <v>7.4130656005000004</v>
      </c>
      <c r="L380" s="5">
        <f t="shared" si="349"/>
        <v>132.65058924255001</v>
      </c>
      <c r="M380" s="24">
        <f t="shared" si="350"/>
        <v>508.12439194487598</v>
      </c>
      <c r="N380" s="16">
        <f t="shared" si="351"/>
        <v>0.49911718915540498</v>
      </c>
      <c r="O380" s="17">
        <f t="shared" si="352"/>
        <v>0.69138311574842903</v>
      </c>
    </row>
    <row r="381" ht="14.25">
      <c r="A381" s="13">
        <v>36.700000000000003</v>
      </c>
      <c r="B381" s="13">
        <v>8.0299999999999994</v>
      </c>
      <c r="C381" s="18">
        <v>67629</v>
      </c>
      <c r="G381" s="19">
        <f t="shared" si="344"/>
        <v>14.800000000000001</v>
      </c>
      <c r="H381" s="19">
        <f t="shared" si="345"/>
        <v>9.1999999999999993</v>
      </c>
      <c r="I381" s="5">
        <f t="shared" si="346"/>
        <v>983.34752000000003</v>
      </c>
      <c r="J381" s="25">
        <f t="shared" si="347"/>
        <v>7.4055476284999999</v>
      </c>
      <c r="K381" s="23">
        <f t="shared" si="348"/>
        <v>7.3944523714999999</v>
      </c>
      <c r="L381" s="5">
        <f t="shared" si="349"/>
        <v>132.984495753879</v>
      </c>
      <c r="M381" s="24">
        <f t="shared" si="350"/>
        <v>508.54800491302802</v>
      </c>
      <c r="N381" s="16">
        <f t="shared" si="351"/>
        <v>0.50037483976351305</v>
      </c>
      <c r="O381" s="17">
        <f t="shared" si="352"/>
        <v>0.69389714123719304</v>
      </c>
    </row>
    <row r="382" ht="14.25">
      <c r="A382" s="13">
        <v>36.799999999999997</v>
      </c>
      <c r="B382" s="13">
        <v>8.0505999999999993</v>
      </c>
      <c r="C382" s="18">
        <v>67922</v>
      </c>
      <c r="G382" s="19">
        <f t="shared" si="344"/>
        <v>14.800000000000001</v>
      </c>
      <c r="H382" s="19">
        <f t="shared" si="345"/>
        <v>9.1999999999999993</v>
      </c>
      <c r="I382" s="5">
        <f t="shared" si="346"/>
        <v>983.34752000000003</v>
      </c>
      <c r="J382" s="25">
        <f t="shared" si="347"/>
        <v>7.4234422130000004</v>
      </c>
      <c r="K382" s="23">
        <f t="shared" si="348"/>
        <v>7.3765577870000003</v>
      </c>
      <c r="L382" s="5">
        <f t="shared" si="349"/>
        <v>133.307099109695</v>
      </c>
      <c r="M382" s="24">
        <f t="shared" si="350"/>
        <v>509.515250527722</v>
      </c>
      <c r="N382" s="16">
        <f t="shared" si="351"/>
        <v>0.50158393331081097</v>
      </c>
      <c r="O382" s="17">
        <f t="shared" si="352"/>
        <v>0.69632007549318797</v>
      </c>
    </row>
    <row r="383" ht="14.25">
      <c r="A383" s="13">
        <v>36.899999999999999</v>
      </c>
      <c r="B383" s="13">
        <v>8.0711999999999993</v>
      </c>
      <c r="C383" s="18">
        <v>68083</v>
      </c>
      <c r="G383" s="19">
        <f t="shared" si="344"/>
        <v>14.800000000000001</v>
      </c>
      <c r="H383" s="19">
        <f t="shared" si="345"/>
        <v>9.1999999999999993</v>
      </c>
      <c r="I383" s="5">
        <f t="shared" si="346"/>
        <v>983.34752000000003</v>
      </c>
      <c r="J383" s="25">
        <f t="shared" si="347"/>
        <v>7.4425556195000002</v>
      </c>
      <c r="K383" s="23">
        <f t="shared" si="348"/>
        <v>7.3574443804999996</v>
      </c>
      <c r="L383" s="5">
        <f t="shared" si="349"/>
        <v>133.653408594735</v>
      </c>
      <c r="M383" s="24">
        <f t="shared" si="350"/>
        <v>509.39965329610197</v>
      </c>
      <c r="N383" s="16">
        <f t="shared" si="351"/>
        <v>0.50287537969594598</v>
      </c>
      <c r="O383" s="17">
        <f t="shared" si="352"/>
        <v>0.698914539238222</v>
      </c>
    </row>
    <row r="384" ht="14.25">
      <c r="A384" s="13">
        <v>37</v>
      </c>
      <c r="B384" s="13">
        <v>8.0919000000000008</v>
      </c>
      <c r="C384" s="18">
        <v>68310</v>
      </c>
      <c r="G384" s="19">
        <f t="shared" si="344"/>
        <v>14.800000000000001</v>
      </c>
      <c r="H384" s="19">
        <f t="shared" si="345"/>
        <v>9.1999999999999993</v>
      </c>
      <c r="I384" s="5">
        <f t="shared" si="346"/>
        <v>983.34752000000003</v>
      </c>
      <c r="J384" s="25">
        <f t="shared" si="347"/>
        <v>7.4611596149999997</v>
      </c>
      <c r="K384" s="23">
        <f t="shared" si="348"/>
        <v>7.3388403850000001</v>
      </c>
      <c r="L384" s="5">
        <f t="shared" si="349"/>
        <v>133.992220625193</v>
      </c>
      <c r="M384" s="24">
        <f t="shared" si="350"/>
        <v>509.80571619212498</v>
      </c>
      <c r="N384" s="16">
        <f t="shared" si="351"/>
        <v>0.50413240641891899</v>
      </c>
      <c r="O384" s="17">
        <f t="shared" si="352"/>
        <v>0.70144633631952302</v>
      </c>
    </row>
    <row r="385" ht="14.25">
      <c r="A385" s="13">
        <v>37.100000000000001</v>
      </c>
      <c r="B385" s="13">
        <v>8.1132000000000009</v>
      </c>
      <c r="C385" s="18">
        <v>68536</v>
      </c>
      <c r="G385" s="19">
        <f t="shared" si="344"/>
        <v>14.800000000000001</v>
      </c>
      <c r="H385" s="19">
        <f t="shared" si="345"/>
        <v>9.1999999999999993</v>
      </c>
      <c r="I385" s="5">
        <f t="shared" si="346"/>
        <v>983.34752000000003</v>
      </c>
      <c r="J385" s="25">
        <f t="shared" si="347"/>
        <v>7.4803728439999997</v>
      </c>
      <c r="K385" s="23">
        <f t="shared" si="348"/>
        <v>7.3196271560000001</v>
      </c>
      <c r="L385" s="5">
        <f t="shared" si="349"/>
        <v>134.343935700869</v>
      </c>
      <c r="M385" s="24">
        <f t="shared" si="350"/>
        <v>510.15328412443301</v>
      </c>
      <c r="N385" s="16">
        <f t="shared" si="351"/>
        <v>0.50543059756756803</v>
      </c>
      <c r="O385" s="17">
        <f t="shared" si="352"/>
        <v>0.70406778906675704</v>
      </c>
    </row>
    <row r="386" ht="14.25">
      <c r="A386" s="13">
        <v>37.200000000000003</v>
      </c>
      <c r="B386" s="13">
        <v>8.1339000000000006</v>
      </c>
      <c r="C386" s="18">
        <v>68765</v>
      </c>
      <c r="G386" s="19">
        <f t="shared" si="344"/>
        <v>14.800000000000001</v>
      </c>
      <c r="H386" s="19">
        <f t="shared" si="345"/>
        <v>9.1999999999999993</v>
      </c>
      <c r="I386" s="5">
        <f t="shared" si="346"/>
        <v>983.34752000000003</v>
      </c>
      <c r="J386" s="25">
        <f t="shared" si="347"/>
        <v>7.4989583724999997</v>
      </c>
      <c r="K386" s="23">
        <f t="shared" si="348"/>
        <v>7.3010416275000001</v>
      </c>
      <c r="L386" s="5">
        <f t="shared" si="349"/>
        <v>134.68592156715499</v>
      </c>
      <c r="M386" s="24">
        <f t="shared" si="350"/>
        <v>510.558187521577</v>
      </c>
      <c r="N386" s="16">
        <f t="shared" si="351"/>
        <v>0.50668637652027004</v>
      </c>
      <c r="O386" s="17">
        <f t="shared" si="352"/>
        <v>0.70661015409615802</v>
      </c>
    </row>
    <row r="387" ht="14.25">
      <c r="A387" s="13">
        <v>37.299999999999997</v>
      </c>
      <c r="B387" s="13">
        <v>8.1546000000000003</v>
      </c>
      <c r="C387" s="18">
        <v>68994</v>
      </c>
      <c r="G387" s="19">
        <f t="shared" si="344"/>
        <v>14.800000000000001</v>
      </c>
      <c r="H387" s="19">
        <f t="shared" si="345"/>
        <v>9.1999999999999993</v>
      </c>
      <c r="I387" s="5">
        <f t="shared" si="346"/>
        <v>983.34752000000003</v>
      </c>
      <c r="J387" s="25">
        <f t="shared" si="347"/>
        <v>7.5175439009999998</v>
      </c>
      <c r="K387" s="23">
        <f t="shared" si="348"/>
        <v>7.282456099</v>
      </c>
      <c r="L387" s="5">
        <f t="shared" si="349"/>
        <v>135.029652995097</v>
      </c>
      <c r="M387" s="24">
        <f t="shared" si="350"/>
        <v>510.95443459745201</v>
      </c>
      <c r="N387" s="16">
        <f t="shared" si="351"/>
        <v>0.50794215547297294</v>
      </c>
      <c r="O387" s="17">
        <f t="shared" si="352"/>
        <v>0.70915899922377601</v>
      </c>
    </row>
    <row r="388" ht="14.25">
      <c r="A388" s="13">
        <v>37.399999999999999</v>
      </c>
      <c r="B388" s="13">
        <v>8.1753999999999998</v>
      </c>
      <c r="C388" s="18">
        <v>69222</v>
      </c>
      <c r="G388" s="19">
        <f t="shared" si="344"/>
        <v>14.800000000000001</v>
      </c>
      <c r="H388" s="19">
        <f t="shared" si="345"/>
        <v>9.1999999999999993</v>
      </c>
      <c r="I388" s="5">
        <f t="shared" si="346"/>
        <v>983.34752000000003</v>
      </c>
      <c r="J388" s="25">
        <f t="shared" si="347"/>
        <v>7.5362386629999998</v>
      </c>
      <c r="K388" s="23">
        <f t="shared" si="348"/>
        <v>7.263761337</v>
      </c>
      <c r="L388" s="5">
        <f t="shared" si="349"/>
        <v>135.37717917451999</v>
      </c>
      <c r="M388" s="24">
        <f t="shared" si="350"/>
        <v>511.32694906253897</v>
      </c>
      <c r="N388" s="16">
        <f t="shared" si="351"/>
        <v>0.50920531506756805</v>
      </c>
      <c r="O388" s="17">
        <f t="shared" si="352"/>
        <v>0.711729395600041</v>
      </c>
    </row>
    <row r="389" ht="14.25">
      <c r="A389" s="13">
        <v>37.5</v>
      </c>
      <c r="B389" s="13">
        <v>8.1960999999999995</v>
      </c>
      <c r="C389" s="18">
        <v>69440</v>
      </c>
      <c r="G389" s="19">
        <f t="shared" si="344"/>
        <v>14.800000000000001</v>
      </c>
      <c r="H389" s="19">
        <f t="shared" si="345"/>
        <v>9.1999999999999993</v>
      </c>
      <c r="I389" s="5">
        <f t="shared" si="346"/>
        <v>983.34752000000003</v>
      </c>
      <c r="J389" s="25">
        <f t="shared" si="347"/>
        <v>7.5549257599999997</v>
      </c>
      <c r="K389" s="23">
        <f t="shared" si="348"/>
        <v>7.2450742400000001</v>
      </c>
      <c r="L389" s="5">
        <f t="shared" si="349"/>
        <v>135.72635523469799</v>
      </c>
      <c r="M389" s="24">
        <f t="shared" si="350"/>
        <v>511.61765804382202</v>
      </c>
      <c r="N389" s="16">
        <f t="shared" si="351"/>
        <v>0.51046795675675705</v>
      </c>
      <c r="O389" s="17">
        <f t="shared" si="352"/>
        <v>0.714305357982982</v>
      </c>
    </row>
    <row r="390" ht="14.25">
      <c r="A390" s="13">
        <v>37.600000000000001</v>
      </c>
      <c r="B390" s="13">
        <v>8.2167999999999992</v>
      </c>
      <c r="C390" s="18">
        <v>69670</v>
      </c>
      <c r="G390" s="19">
        <f t="shared" si="344"/>
        <v>14.800000000000001</v>
      </c>
      <c r="H390" s="19">
        <f t="shared" si="345"/>
        <v>9.1999999999999993</v>
      </c>
      <c r="I390" s="5">
        <f t="shared" si="346"/>
        <v>983.34752000000003</v>
      </c>
      <c r="J390" s="25">
        <f t="shared" si="347"/>
        <v>7.5735020549999996</v>
      </c>
      <c r="K390" s="23">
        <f t="shared" si="348"/>
        <v>7.2264979450000002</v>
      </c>
      <c r="L390" s="5">
        <f t="shared" si="349"/>
        <v>136.075250762422</v>
      </c>
      <c r="M390" s="24">
        <f t="shared" si="350"/>
        <v>511.99611692532699</v>
      </c>
      <c r="N390" s="16">
        <f t="shared" si="351"/>
        <v>0.51172311182432395</v>
      </c>
      <c r="O390" s="17">
        <f t="shared" si="352"/>
        <v>0.71687264023337705</v>
      </c>
    </row>
    <row r="391" ht="14.25">
      <c r="A391" s="13">
        <v>37.700000000000003</v>
      </c>
      <c r="B391" s="13">
        <v>8.2375000000000007</v>
      </c>
      <c r="C391" s="18">
        <v>69902</v>
      </c>
      <c r="G391" s="19">
        <f t="shared" si="344"/>
        <v>14.800000000000001</v>
      </c>
      <c r="H391" s="19">
        <f t="shared" si="345"/>
        <v>9.1999999999999993</v>
      </c>
      <c r="I391" s="5">
        <f t="shared" si="346"/>
        <v>983.34752000000003</v>
      </c>
      <c r="J391" s="25">
        <f t="shared" si="347"/>
        <v>7.5920598830000001</v>
      </c>
      <c r="K391" s="23">
        <f t="shared" si="348"/>
        <v>7.2079401169999997</v>
      </c>
      <c r="L391" s="5">
        <f t="shared" si="349"/>
        <v>136.42559511291799</v>
      </c>
      <c r="M391" s="24">
        <f t="shared" si="350"/>
        <v>512.38185871311703</v>
      </c>
      <c r="N391" s="16">
        <f t="shared" si="351"/>
        <v>0.51297701912162197</v>
      </c>
      <c r="O391" s="17">
        <f t="shared" si="352"/>
        <v>0.71944396835092905</v>
      </c>
    </row>
    <row r="392" ht="14.25">
      <c r="A392" s="13">
        <v>37.799999999999997</v>
      </c>
      <c r="B392" s="13">
        <v>8.2582000000000004</v>
      </c>
      <c r="C392" s="18">
        <v>70122</v>
      </c>
      <c r="G392" s="19">
        <f t="shared" si="344"/>
        <v>14.800000000000001</v>
      </c>
      <c r="H392" s="19">
        <f t="shared" si="345"/>
        <v>9.1999999999999993</v>
      </c>
      <c r="I392" s="5">
        <f t="shared" si="346"/>
        <v>983.34752000000003</v>
      </c>
      <c r="J392" s="25">
        <f t="shared" si="347"/>
        <v>7.6107285129999998</v>
      </c>
      <c r="K392" s="23">
        <f t="shared" si="348"/>
        <v>7.1892714870000001</v>
      </c>
      <c r="L392" s="5">
        <f t="shared" si="349"/>
        <v>136.77985617571099</v>
      </c>
      <c r="M392" s="24">
        <f t="shared" si="350"/>
        <v>512.66320904680197</v>
      </c>
      <c r="N392" s="16">
        <f t="shared" si="351"/>
        <v>0.51423841304054096</v>
      </c>
      <c r="O392" s="17">
        <f t="shared" si="352"/>
        <v>0.72203733725826702</v>
      </c>
    </row>
    <row r="393" ht="14.25">
      <c r="A393" s="13">
        <v>37.899999999999999</v>
      </c>
      <c r="B393" s="13">
        <v>8.2794000000000008</v>
      </c>
      <c r="C393" s="18">
        <v>70371</v>
      </c>
      <c r="G393" s="19">
        <f t="shared" si="344"/>
        <v>14.800000000000001</v>
      </c>
      <c r="H393" s="19">
        <f t="shared" si="345"/>
        <v>9.1999999999999993</v>
      </c>
      <c r="I393" s="5">
        <f t="shared" si="346"/>
        <v>983.34752000000003</v>
      </c>
      <c r="J393" s="25">
        <f t="shared" si="347"/>
        <v>7.6296293715000001</v>
      </c>
      <c r="K393" s="23">
        <f t="shared" si="348"/>
        <v>7.1703706284999997</v>
      </c>
      <c r="L393" s="5">
        <f t="shared" si="349"/>
        <v>137.14040332747899</v>
      </c>
      <c r="M393" s="24">
        <f t="shared" si="350"/>
        <v>513.13105614805795</v>
      </c>
      <c r="N393" s="16">
        <f t="shared" si="351"/>
        <v>0.51551549807432395</v>
      </c>
      <c r="O393" s="17">
        <f t="shared" si="352"/>
        <v>0.72466983593243905</v>
      </c>
    </row>
    <row r="394" ht="14.25">
      <c r="A394" s="13">
        <v>38</v>
      </c>
      <c r="B394" s="13">
        <v>8.3000000000000007</v>
      </c>
      <c r="C394" s="18">
        <v>70616</v>
      </c>
      <c r="G394" s="19">
        <f t="shared" si="344"/>
        <v>14.800000000000001</v>
      </c>
      <c r="H394" s="19">
        <f t="shared" si="345"/>
        <v>9.1999999999999993</v>
      </c>
      <c r="I394" s="5">
        <f t="shared" si="346"/>
        <v>983.34752000000003</v>
      </c>
      <c r="J394" s="25">
        <f t="shared" si="347"/>
        <v>7.6479671639999998</v>
      </c>
      <c r="K394" s="23">
        <f t="shared" si="348"/>
        <v>7.1520328360000001</v>
      </c>
      <c r="L394" s="5">
        <f t="shared" si="349"/>
        <v>137.492030944026</v>
      </c>
      <c r="M394" s="24">
        <f t="shared" si="350"/>
        <v>513.60067572751495</v>
      </c>
      <c r="N394" s="16">
        <f t="shared" si="351"/>
        <v>0.51675453810810801</v>
      </c>
      <c r="O394" s="17">
        <f t="shared" si="352"/>
        <v>0.72723055174608497</v>
      </c>
    </row>
    <row r="395" ht="14.25">
      <c r="A395" s="13">
        <v>38.100000000000001</v>
      </c>
      <c r="B395" s="13">
        <v>8.3206000000000007</v>
      </c>
      <c r="C395" s="18">
        <v>70851</v>
      </c>
      <c r="G395" s="19">
        <f t="shared" si="344"/>
        <v>14.800000000000001</v>
      </c>
      <c r="H395" s="19">
        <f t="shared" si="345"/>
        <v>9.1999999999999993</v>
      </c>
      <c r="I395" s="5">
        <f t="shared" si="346"/>
        <v>983.34752000000003</v>
      </c>
      <c r="J395" s="25">
        <f t="shared" si="347"/>
        <v>7.6663972915</v>
      </c>
      <c r="K395" s="23">
        <f t="shared" si="348"/>
        <v>7.1336027084999998</v>
      </c>
      <c r="L395" s="5">
        <f t="shared" si="349"/>
        <v>137.84725056643501</v>
      </c>
      <c r="M395" s="24">
        <f t="shared" si="350"/>
        <v>513.98195980596302</v>
      </c>
      <c r="N395" s="16">
        <f t="shared" si="351"/>
        <v>0.51799981699324305</v>
      </c>
      <c r="O395" s="17">
        <f t="shared" si="352"/>
        <v>0.72981078524954102</v>
      </c>
    </row>
    <row r="396" ht="14.25">
      <c r="A396" s="13">
        <v>38.200000000000003</v>
      </c>
      <c r="B396" s="13">
        <v>8.3414000000000001</v>
      </c>
      <c r="C396" s="18">
        <v>71096</v>
      </c>
      <c r="G396" s="19">
        <f t="shared" si="344"/>
        <v>14.800000000000001</v>
      </c>
      <c r="H396" s="19">
        <f t="shared" si="345"/>
        <v>9.1999999999999993</v>
      </c>
      <c r="I396" s="5">
        <f t="shared" si="346"/>
        <v>983.34752000000003</v>
      </c>
      <c r="J396" s="25">
        <f t="shared" si="347"/>
        <v>7.6849350840000001</v>
      </c>
      <c r="K396" s="23">
        <f t="shared" si="348"/>
        <v>7.1150649159999997</v>
      </c>
      <c r="L396" s="5">
        <f t="shared" si="349"/>
        <v>138.206401713735</v>
      </c>
      <c r="M396" s="24">
        <f t="shared" si="350"/>
        <v>514.41900750198295</v>
      </c>
      <c r="N396" s="16">
        <f t="shared" si="351"/>
        <v>0.51925237054054096</v>
      </c>
      <c r="O396" s="17">
        <f t="shared" si="352"/>
        <v>0.73241282544696595</v>
      </c>
    </row>
    <row r="397" ht="14.25">
      <c r="A397" s="13">
        <v>38.299999999999997</v>
      </c>
      <c r="B397" s="13">
        <v>8.3620999999999999</v>
      </c>
      <c r="C397" s="18">
        <v>71339</v>
      </c>
      <c r="G397" s="19">
        <f t="shared" si="344"/>
        <v>14.800000000000001</v>
      </c>
      <c r="H397" s="19">
        <f t="shared" si="345"/>
        <v>9.1999999999999993</v>
      </c>
      <c r="I397" s="5">
        <f t="shared" si="346"/>
        <v>983.34752000000003</v>
      </c>
      <c r="J397" s="25">
        <f t="shared" si="347"/>
        <v>7.7033913434999999</v>
      </c>
      <c r="K397" s="23">
        <f t="shared" si="348"/>
        <v>7.0966086564999999</v>
      </c>
      <c r="L397" s="5">
        <f t="shared" si="349"/>
        <v>138.56583723259399</v>
      </c>
      <c r="M397" s="24">
        <f t="shared" si="350"/>
        <v>514.83829943055503</v>
      </c>
      <c r="N397" s="16">
        <f t="shared" si="351"/>
        <v>0.520499415101351</v>
      </c>
      <c r="O397" s="17">
        <f t="shared" si="352"/>
        <v>0.735010164849902</v>
      </c>
    </row>
    <row r="398" ht="14.25">
      <c r="A398" s="13">
        <v>38.399999999999999</v>
      </c>
      <c r="B398" s="13">
        <v>8.3827999999999996</v>
      </c>
      <c r="C398" s="18">
        <v>71580</v>
      </c>
      <c r="G398" s="19">
        <f t="shared" ref="G398:G461" si="353">$G$11</f>
        <v>14.800000000000001</v>
      </c>
      <c r="H398" s="19">
        <f t="shared" ref="H398:H461" si="354">$H$11</f>
        <v>9.1999999999999993</v>
      </c>
      <c r="I398" s="5">
        <f t="shared" si="346"/>
        <v>983.34752000000003</v>
      </c>
      <c r="J398" s="25">
        <f t="shared" si="347"/>
        <v>7.7218660699999999</v>
      </c>
      <c r="K398" s="23">
        <f t="shared" si="348"/>
        <v>7.0781339299999999</v>
      </c>
      <c r="L398" s="5">
        <f t="shared" si="349"/>
        <v>138.92750966920499</v>
      </c>
      <c r="M398" s="24">
        <f t="shared" si="350"/>
        <v>515.23272943160498</v>
      </c>
      <c r="N398" s="16">
        <f t="shared" si="351"/>
        <v>0.52174770743243204</v>
      </c>
      <c r="O398" s="17">
        <f t="shared" si="352"/>
        <v>0.73761687701394896</v>
      </c>
    </row>
    <row r="399" ht="14.25">
      <c r="A399" s="13">
        <v>38.5</v>
      </c>
      <c r="B399" s="13">
        <v>8.4036000000000008</v>
      </c>
      <c r="C399" s="18">
        <v>71811</v>
      </c>
      <c r="G399" s="19">
        <f t="shared" si="353"/>
        <v>14.800000000000001</v>
      </c>
      <c r="H399" s="19">
        <f t="shared" si="354"/>
        <v>9.1999999999999993</v>
      </c>
      <c r="I399" s="5">
        <f t="shared" si="346"/>
        <v>983.34752000000003</v>
      </c>
      <c r="J399" s="25">
        <f t="shared" si="347"/>
        <v>7.7405331315000003</v>
      </c>
      <c r="K399" s="23">
        <f t="shared" si="348"/>
        <v>7.0594668685000004</v>
      </c>
      <c r="L399" s="5">
        <f t="shared" si="349"/>
        <v>139.29487004008601</v>
      </c>
      <c r="M399" s="24">
        <f t="shared" si="350"/>
        <v>515.532266043498</v>
      </c>
      <c r="N399" s="16">
        <f t="shared" si="351"/>
        <v>0.52300899537162204</v>
      </c>
      <c r="O399" s="17">
        <f t="shared" si="352"/>
        <v>0.74025764649304404</v>
      </c>
    </row>
    <row r="400" ht="14.25">
      <c r="A400" s="13">
        <v>38.600000000000001</v>
      </c>
      <c r="B400" s="13">
        <v>8.4243000000000006</v>
      </c>
      <c r="C400" s="18">
        <v>72062</v>
      </c>
      <c r="G400" s="19">
        <f t="shared" si="353"/>
        <v>14.800000000000001</v>
      </c>
      <c r="H400" s="19">
        <f t="shared" si="354"/>
        <v>9.1999999999999993</v>
      </c>
      <c r="I400" s="5">
        <f t="shared" si="346"/>
        <v>983.34752000000003</v>
      </c>
      <c r="J400" s="25">
        <f t="shared" si="347"/>
        <v>7.7589155229999998</v>
      </c>
      <c r="K400" s="23">
        <f t="shared" si="348"/>
        <v>7.0410844770000001</v>
      </c>
      <c r="L400" s="5">
        <f t="shared" si="349"/>
        <v>139.65853175205399</v>
      </c>
      <c r="M400" s="24">
        <f t="shared" si="350"/>
        <v>515.98709435050398</v>
      </c>
      <c r="N400" s="16">
        <f t="shared" si="351"/>
        <v>0.52425104885135099</v>
      </c>
      <c r="O400" s="17">
        <f t="shared" si="352"/>
        <v>0.74286497743542601</v>
      </c>
    </row>
    <row r="401" ht="14.25">
      <c r="A401" s="13">
        <v>38.700000000000003</v>
      </c>
      <c r="B401" s="13">
        <v>8.4452999999999996</v>
      </c>
      <c r="C401" s="18">
        <v>72361</v>
      </c>
      <c r="G401" s="19">
        <f t="shared" si="353"/>
        <v>14.800000000000001</v>
      </c>
      <c r="H401" s="19">
        <f t="shared" si="354"/>
        <v>9.1999999999999993</v>
      </c>
      <c r="I401" s="5">
        <f t="shared" si="346"/>
        <v>983.34752000000003</v>
      </c>
      <c r="J401" s="25">
        <f t="shared" si="347"/>
        <v>7.7771547065000002</v>
      </c>
      <c r="K401" s="23">
        <f t="shared" si="348"/>
        <v>7.0228452934999996</v>
      </c>
      <c r="L401" s="5">
        <f t="shared" si="349"/>
        <v>140.02124194735401</v>
      </c>
      <c r="M401" s="24">
        <f t="shared" si="350"/>
        <v>516.78587472611298</v>
      </c>
      <c r="N401" s="16">
        <f t="shared" si="351"/>
        <v>0.52548342611486498</v>
      </c>
      <c r="O401" s="17">
        <f t="shared" si="352"/>
        <v>0.74545873238487104</v>
      </c>
    </row>
    <row r="402" ht="14.25">
      <c r="A402" s="13">
        <v>38.799999999999997</v>
      </c>
      <c r="B402" s="13">
        <v>8.4659999999999993</v>
      </c>
      <c r="C402" s="18">
        <v>72568</v>
      </c>
      <c r="G402" s="19">
        <f t="shared" si="353"/>
        <v>14.800000000000001</v>
      </c>
      <c r="H402" s="19">
        <f t="shared" si="354"/>
        <v>9.1999999999999993</v>
      </c>
      <c r="I402" s="5">
        <f t="shared" si="346"/>
        <v>983.34752000000003</v>
      </c>
      <c r="J402" s="25">
        <f t="shared" si="347"/>
        <v>7.795943372</v>
      </c>
      <c r="K402" s="23">
        <f t="shared" si="348"/>
        <v>7.0040566279999998</v>
      </c>
      <c r="L402" s="5">
        <f t="shared" si="349"/>
        <v>140.39685459836099</v>
      </c>
      <c r="M402" s="24">
        <f t="shared" si="350"/>
        <v>516.87767655193204</v>
      </c>
      <c r="N402" s="16">
        <f t="shared" si="351"/>
        <v>0.52675293054054095</v>
      </c>
      <c r="O402" s="17">
        <f t="shared" si="352"/>
        <v>0.74813768128491598</v>
      </c>
    </row>
    <row r="403" ht="14.25">
      <c r="A403" s="13">
        <v>38.899999999999999</v>
      </c>
      <c r="B403" s="13">
        <v>8.5280000000000005</v>
      </c>
      <c r="C403" s="18">
        <v>73304</v>
      </c>
      <c r="G403" s="19">
        <f t="shared" si="353"/>
        <v>14.800000000000001</v>
      </c>
      <c r="H403" s="19">
        <f t="shared" si="354"/>
        <v>9.1999999999999993</v>
      </c>
      <c r="I403" s="5">
        <f t="shared" si="346"/>
        <v>983.34752000000003</v>
      </c>
      <c r="J403" s="25">
        <f t="shared" si="347"/>
        <v>7.8511475160000002</v>
      </c>
      <c r="K403" s="23">
        <f t="shared" si="348"/>
        <v>6.9488524839999997</v>
      </c>
      <c r="L403" s="5">
        <f t="shared" si="349"/>
        <v>141.512216911238</v>
      </c>
      <c r="M403" s="24">
        <f t="shared" si="350"/>
        <v>518.00474616251199</v>
      </c>
      <c r="N403" s="16">
        <f t="shared" si="351"/>
        <v>0.53048294027026999</v>
      </c>
      <c r="O403" s="17">
        <f t="shared" si="352"/>
        <v>0.75605064504138797</v>
      </c>
    </row>
    <row r="404" ht="14.25">
      <c r="A404" s="13">
        <v>39</v>
      </c>
      <c r="B404" s="13">
        <v>8.5485000000000007</v>
      </c>
      <c r="C404" s="18">
        <v>73555</v>
      </c>
      <c r="G404" s="19">
        <f t="shared" si="353"/>
        <v>14.800000000000001</v>
      </c>
      <c r="H404" s="19">
        <f t="shared" si="354"/>
        <v>9.1999999999999993</v>
      </c>
      <c r="I404" s="5">
        <f t="shared" si="346"/>
        <v>983.34752000000003</v>
      </c>
      <c r="J404" s="25">
        <f t="shared" si="347"/>
        <v>7.8693299075000001</v>
      </c>
      <c r="K404" s="23">
        <f t="shared" si="348"/>
        <v>6.9306700924999998</v>
      </c>
      <c r="L404" s="5">
        <f t="shared" si="349"/>
        <v>141.883469689912</v>
      </c>
      <c r="M404" s="24">
        <f t="shared" si="350"/>
        <v>518.41839053383399</v>
      </c>
      <c r="N404" s="16">
        <f t="shared" si="351"/>
        <v>0.53171148023648696</v>
      </c>
      <c r="O404" s="17">
        <f t="shared" si="352"/>
        <v>0.75867067779842001</v>
      </c>
    </row>
    <row r="405" ht="14.25">
      <c r="A405" s="13">
        <v>39.100000000000001</v>
      </c>
      <c r="B405" s="13">
        <v>8.5691000000000006</v>
      </c>
      <c r="C405" s="18">
        <v>73810</v>
      </c>
      <c r="G405" s="19">
        <f t="shared" si="353"/>
        <v>14.800000000000001</v>
      </c>
      <c r="H405" s="19">
        <f t="shared" si="354"/>
        <v>9.1999999999999993</v>
      </c>
      <c r="I405" s="5">
        <f t="shared" si="346"/>
        <v>983.34752000000003</v>
      </c>
      <c r="J405" s="25">
        <f t="shared" si="347"/>
        <v>7.887575365</v>
      </c>
      <c r="K405" s="23">
        <f t="shared" si="348"/>
        <v>6.9124246349999998</v>
      </c>
      <c r="L405" s="5">
        <f t="shared" si="349"/>
        <v>142.25797342092801</v>
      </c>
      <c r="M405" s="24">
        <f t="shared" si="350"/>
        <v>518.84613723269501</v>
      </c>
      <c r="N405" s="16">
        <f t="shared" si="351"/>
        <v>0.53294428141891903</v>
      </c>
      <c r="O405" s="17">
        <f t="shared" si="352"/>
        <v>0.76130671669352901</v>
      </c>
    </row>
    <row r="406" ht="14.25">
      <c r="A406" s="13">
        <v>39.200000000000003</v>
      </c>
      <c r="B406" s="13">
        <v>8.5898000000000003</v>
      </c>
      <c r="C406" s="18">
        <v>74267</v>
      </c>
      <c r="G406" s="19">
        <f t="shared" si="353"/>
        <v>14.800000000000001</v>
      </c>
      <c r="H406" s="19">
        <f t="shared" si="354"/>
        <v>9.1999999999999993</v>
      </c>
      <c r="I406" s="5">
        <f t="shared" si="346"/>
        <v>983.34752000000003</v>
      </c>
      <c r="J406" s="25">
        <f t="shared" si="347"/>
        <v>7.9040556554999997</v>
      </c>
      <c r="K406" s="23">
        <f t="shared" si="348"/>
        <v>6.8959443445000002</v>
      </c>
      <c r="L406" s="5">
        <f t="shared" si="349"/>
        <v>142.59794900814299</v>
      </c>
      <c r="M406" s="24">
        <f t="shared" si="350"/>
        <v>520.81394239239205</v>
      </c>
      <c r="N406" s="16">
        <f t="shared" si="351"/>
        <v>0.53405781456081103</v>
      </c>
      <c r="O406" s="17">
        <f t="shared" si="352"/>
        <v>0.76369371813440101</v>
      </c>
    </row>
    <row r="407" ht="14.25">
      <c r="A407" s="13">
        <v>39.299999999999997</v>
      </c>
      <c r="B407" s="13">
        <v>8.6110000000000007</v>
      </c>
      <c r="C407" s="18">
        <v>74359</v>
      </c>
      <c r="G407" s="19">
        <f t="shared" si="353"/>
        <v>14.800000000000001</v>
      </c>
      <c r="H407" s="19">
        <f t="shared" si="354"/>
        <v>9.1999999999999993</v>
      </c>
      <c r="I407" s="5">
        <f t="shared" si="346"/>
        <v>983.34752000000003</v>
      </c>
      <c r="J407" s="25">
        <f t="shared" si="347"/>
        <v>7.9244061735000004</v>
      </c>
      <c r="K407" s="23">
        <f t="shared" si="348"/>
        <v>6.8755938265000003</v>
      </c>
      <c r="L407" s="5">
        <f t="shared" si="349"/>
        <v>143.02001322561699</v>
      </c>
      <c r="M407" s="24">
        <f t="shared" si="350"/>
        <v>519.92024278935799</v>
      </c>
      <c r="N407" s="16">
        <f t="shared" si="351"/>
        <v>0.53543284956081105</v>
      </c>
      <c r="O407" s="17">
        <f t="shared" si="352"/>
        <v>0.76664916618388301</v>
      </c>
    </row>
    <row r="408" ht="14.25">
      <c r="A408" s="13">
        <v>39.399999999999999</v>
      </c>
      <c r="B408" s="13">
        <v>8.6316000000000006</v>
      </c>
      <c r="C408" s="18">
        <v>74572</v>
      </c>
      <c r="G408" s="19">
        <f t="shared" si="353"/>
        <v>14.800000000000001</v>
      </c>
      <c r="H408" s="19">
        <f t="shared" si="354"/>
        <v>9.1999999999999993</v>
      </c>
      <c r="I408" s="5">
        <f t="shared" si="346"/>
        <v>983.34752000000003</v>
      </c>
      <c r="J408" s="25">
        <f t="shared" si="347"/>
        <v>7.9430394379999996</v>
      </c>
      <c r="K408" s="23">
        <f t="shared" si="348"/>
        <v>6.8569605620000003</v>
      </c>
      <c r="L408" s="5">
        <f t="shared" si="349"/>
        <v>143.40865914404199</v>
      </c>
      <c r="M408" s="24">
        <f t="shared" si="350"/>
        <v>519.99649425003304</v>
      </c>
      <c r="N408" s="16">
        <f t="shared" si="351"/>
        <v>0.53669185391891905</v>
      </c>
      <c r="O408" s="17">
        <f t="shared" si="352"/>
        <v>0.76936290397920504</v>
      </c>
    </row>
    <row r="409" ht="14.25">
      <c r="A409" s="13">
        <v>39.5</v>
      </c>
      <c r="B409" s="13">
        <v>8.6523000000000003</v>
      </c>
      <c r="C409" s="18">
        <v>74825</v>
      </c>
      <c r="G409" s="19">
        <f t="shared" si="353"/>
        <v>14.800000000000001</v>
      </c>
      <c r="H409" s="19">
        <f t="shared" si="354"/>
        <v>9.1999999999999993</v>
      </c>
      <c r="I409" s="5">
        <f t="shared" si="346"/>
        <v>983.34752000000003</v>
      </c>
      <c r="J409" s="25">
        <f t="shared" si="347"/>
        <v>7.9614033624999996</v>
      </c>
      <c r="K409" s="23">
        <f t="shared" si="348"/>
        <v>6.8385966375000002</v>
      </c>
      <c r="L409" s="5">
        <f t="shared" si="349"/>
        <v>143.79375946926501</v>
      </c>
      <c r="M409" s="24">
        <f t="shared" si="350"/>
        <v>520.36333340316696</v>
      </c>
      <c r="N409" s="16">
        <f t="shared" si="351"/>
        <v>0.537932659628378</v>
      </c>
      <c r="O409" s="17">
        <f t="shared" si="352"/>
        <v>0.77204464014198504</v>
      </c>
    </row>
    <row r="410" ht="14.25">
      <c r="A410" s="13">
        <v>39.600000000000001</v>
      </c>
      <c r="B410" s="13">
        <v>8.673</v>
      </c>
      <c r="C410" s="18">
        <v>75079</v>
      </c>
      <c r="G410" s="19">
        <f t="shared" si="353"/>
        <v>14.800000000000001</v>
      </c>
      <c r="H410" s="19">
        <f t="shared" si="354"/>
        <v>9.1999999999999993</v>
      </c>
      <c r="I410" s="5">
        <f t="shared" si="346"/>
        <v>983.34752000000003</v>
      </c>
      <c r="J410" s="25">
        <f t="shared" si="347"/>
        <v>7.9797580535000003</v>
      </c>
      <c r="K410" s="23">
        <f t="shared" si="348"/>
        <v>6.8202419465000004</v>
      </c>
      <c r="L410" s="5">
        <f t="shared" si="349"/>
        <v>144.18073841275299</v>
      </c>
      <c r="M410" s="24">
        <f t="shared" si="350"/>
        <v>520.72836376429098</v>
      </c>
      <c r="N410" s="16">
        <f t="shared" si="351"/>
        <v>0.53917284145270306</v>
      </c>
      <c r="O410" s="17">
        <f t="shared" si="352"/>
        <v>0.77473223351756504</v>
      </c>
    </row>
    <row r="411" ht="14.25">
      <c r="A411" s="13">
        <v>39.700000000000003</v>
      </c>
      <c r="B411" s="13">
        <v>8.6936999999999998</v>
      </c>
      <c r="C411" s="18">
        <v>75336</v>
      </c>
      <c r="G411" s="19">
        <f t="shared" si="353"/>
        <v>14.800000000000001</v>
      </c>
      <c r="H411" s="19">
        <f t="shared" si="354"/>
        <v>9.1999999999999993</v>
      </c>
      <c r="I411" s="5">
        <f t="shared" si="346"/>
        <v>983.34752000000003</v>
      </c>
      <c r="J411" s="25">
        <f t="shared" si="347"/>
        <v>7.9980850439999998</v>
      </c>
      <c r="K411" s="23">
        <f t="shared" si="348"/>
        <v>6.8019149560000001</v>
      </c>
      <c r="L411" s="5">
        <f t="shared" si="349"/>
        <v>144.569217104454</v>
      </c>
      <c r="M411" s="24">
        <f t="shared" si="350"/>
        <v>521.10678544774896</v>
      </c>
      <c r="N411" s="16">
        <f t="shared" si="351"/>
        <v>0.54041115162162201</v>
      </c>
      <c r="O411" s="17">
        <f t="shared" si="352"/>
        <v>0.77742299705652196</v>
      </c>
    </row>
    <row r="412" ht="14.25">
      <c r="A412" s="13">
        <v>39.799999999999997</v>
      </c>
      <c r="B412" s="13">
        <v>8.7143999999999995</v>
      </c>
      <c r="C412" s="18">
        <v>75580</v>
      </c>
      <c r="G412" s="19">
        <f t="shared" si="353"/>
        <v>14.800000000000001</v>
      </c>
      <c r="H412" s="19">
        <f t="shared" si="354"/>
        <v>9.1999999999999993</v>
      </c>
      <c r="I412" s="5">
        <f t="shared" si="346"/>
        <v>983.34752000000003</v>
      </c>
      <c r="J412" s="25">
        <f t="shared" si="347"/>
        <v>8.0165320700000002</v>
      </c>
      <c r="K412" s="23">
        <f t="shared" si="348"/>
        <v>6.7834679299999996</v>
      </c>
      <c r="L412" s="5">
        <f t="shared" si="349"/>
        <v>144.96235998273499</v>
      </c>
      <c r="M412" s="24">
        <f t="shared" si="350"/>
        <v>521.37672157794202</v>
      </c>
      <c r="N412" s="16">
        <f t="shared" si="351"/>
        <v>0.54165757229729705</v>
      </c>
      <c r="O412" s="17">
        <f t="shared" si="352"/>
        <v>0.78013871548598801</v>
      </c>
    </row>
    <row r="413" ht="14.25">
      <c r="A413" s="13">
        <v>39.899999999999999</v>
      </c>
      <c r="B413" s="13">
        <v>8.7350999999999992</v>
      </c>
      <c r="C413" s="18">
        <v>75838</v>
      </c>
      <c r="G413" s="19">
        <f t="shared" si="353"/>
        <v>14.800000000000001</v>
      </c>
      <c r="H413" s="19">
        <f t="shared" si="354"/>
        <v>9.1999999999999993</v>
      </c>
      <c r="I413" s="5">
        <f t="shared" si="346"/>
        <v>983.34752000000003</v>
      </c>
      <c r="J413" s="25">
        <f t="shared" si="347"/>
        <v>8.0348498270000004</v>
      </c>
      <c r="K413" s="23">
        <f t="shared" si="348"/>
        <v>6.7651501730000003</v>
      </c>
      <c r="L413" s="5">
        <f t="shared" si="349"/>
        <v>145.35486941954099</v>
      </c>
      <c r="M413" s="24">
        <f t="shared" si="350"/>
        <v>521.74378679469703</v>
      </c>
      <c r="N413" s="16">
        <f t="shared" si="351"/>
        <v>0.54289525858108101</v>
      </c>
      <c r="O413" s="17">
        <f t="shared" si="352"/>
        <v>0.78284272087189799</v>
      </c>
    </row>
    <row r="414" ht="14.25">
      <c r="A414" s="13">
        <v>40</v>
      </c>
      <c r="B414" s="13">
        <v>8.7556999999999992</v>
      </c>
      <c r="C414" s="18">
        <v>76100</v>
      </c>
      <c r="G414" s="19">
        <f t="shared" si="353"/>
        <v>14.800000000000001</v>
      </c>
      <c r="H414" s="19">
        <f t="shared" si="354"/>
        <v>9.1999999999999993</v>
      </c>
      <c r="I414" s="5">
        <f t="shared" si="346"/>
        <v>983.34752000000003</v>
      </c>
      <c r="J414" s="25">
        <f t="shared" si="347"/>
        <v>8.0530306500000002</v>
      </c>
      <c r="K414" s="23">
        <f t="shared" si="348"/>
        <v>6.7469693499999996</v>
      </c>
      <c r="L414" s="5">
        <f t="shared" si="349"/>
        <v>145.746552116766</v>
      </c>
      <c r="M414" s="24">
        <f t="shared" si="350"/>
        <v>522.13928147701097</v>
      </c>
      <c r="N414" s="16">
        <f t="shared" si="351"/>
        <v>0.54412369256756699</v>
      </c>
      <c r="O414" s="17">
        <f t="shared" si="352"/>
        <v>0.78553376189484403</v>
      </c>
    </row>
    <row r="415" ht="14.25">
      <c r="A415" s="13">
        <v>40.100000000000001</v>
      </c>
      <c r="B415" s="13">
        <v>8.7769999999999992</v>
      </c>
      <c r="C415" s="18">
        <v>76369</v>
      </c>
      <c r="G415" s="19">
        <f t="shared" si="353"/>
        <v>14.800000000000001</v>
      </c>
      <c r="H415" s="19">
        <f t="shared" si="354"/>
        <v>9.1999999999999993</v>
      </c>
      <c r="I415" s="5">
        <f t="shared" si="346"/>
        <v>983.34752000000003</v>
      </c>
      <c r="J415" s="25">
        <f t="shared" si="347"/>
        <v>8.0718468385000008</v>
      </c>
      <c r="K415" s="23">
        <f t="shared" si="348"/>
        <v>6.7281531614999999</v>
      </c>
      <c r="L415" s="5">
        <f t="shared" si="349"/>
        <v>146.154152023015</v>
      </c>
      <c r="M415" s="24">
        <f t="shared" si="350"/>
        <v>522.52364331034596</v>
      </c>
      <c r="N415" s="16">
        <f t="shared" si="351"/>
        <v>0.545395056655405</v>
      </c>
      <c r="O415" s="17">
        <f t="shared" si="352"/>
        <v>0.78832649356959394</v>
      </c>
    </row>
    <row r="416" ht="14.25">
      <c r="A416" s="13">
        <v>40.200000000000003</v>
      </c>
      <c r="B416" s="13">
        <v>8.7975999999999992</v>
      </c>
      <c r="C416" s="18">
        <v>76635</v>
      </c>
      <c r="G416" s="19">
        <f t="shared" si="353"/>
        <v>14.800000000000001</v>
      </c>
      <c r="H416" s="19">
        <f t="shared" si="354"/>
        <v>9.1999999999999993</v>
      </c>
      <c r="I416" s="5">
        <f t="shared" si="346"/>
        <v>983.34752000000003</v>
      </c>
      <c r="J416" s="25">
        <f t="shared" si="347"/>
        <v>8.0899907275</v>
      </c>
      <c r="K416" s="23">
        <f t="shared" si="348"/>
        <v>6.7100092724999998</v>
      </c>
      <c r="L416" s="5">
        <f t="shared" si="349"/>
        <v>146.54935337125499</v>
      </c>
      <c r="M416" s="24">
        <f t="shared" si="350"/>
        <v>522.92963590129102</v>
      </c>
      <c r="N416" s="16">
        <f t="shared" si="351"/>
        <v>0.54662099510135098</v>
      </c>
      <c r="O416" s="17">
        <f t="shared" si="352"/>
        <v>0.79102684789473598</v>
      </c>
    </row>
    <row r="417" ht="14.25">
      <c r="A417" s="13">
        <v>40.299999999999997</v>
      </c>
      <c r="B417" s="13">
        <v>8.8183000000000007</v>
      </c>
      <c r="C417" s="18">
        <v>76902</v>
      </c>
      <c r="G417" s="19">
        <f t="shared" si="353"/>
        <v>14.800000000000001</v>
      </c>
      <c r="H417" s="19">
        <f t="shared" si="354"/>
        <v>9.1999999999999993</v>
      </c>
      <c r="I417" s="5">
        <f t="shared" si="346"/>
        <v>983.34752000000003</v>
      </c>
      <c r="J417" s="25">
        <f t="shared" si="347"/>
        <v>8.1082253830000006</v>
      </c>
      <c r="K417" s="23">
        <f t="shared" si="348"/>
        <v>6.6917746170000001</v>
      </c>
      <c r="L417" s="5">
        <f t="shared" si="349"/>
        <v>146.948690934968</v>
      </c>
      <c r="M417" s="24">
        <f t="shared" si="350"/>
        <v>523.32551934084699</v>
      </c>
      <c r="N417" s="16">
        <f t="shared" si="351"/>
        <v>0.54785306641891895</v>
      </c>
      <c r="O417" s="17">
        <f t="shared" si="352"/>
        <v>0.79374807768067901</v>
      </c>
    </row>
    <row r="418" ht="14.25">
      <c r="A418" s="13">
        <v>40.399999999999999</v>
      </c>
      <c r="B418" s="13">
        <v>8.8389000000000006</v>
      </c>
      <c r="C418" s="18">
        <v>77158</v>
      </c>
      <c r="G418" s="19">
        <f t="shared" si="353"/>
        <v>14.800000000000001</v>
      </c>
      <c r="H418" s="19">
        <f t="shared" si="354"/>
        <v>9.1999999999999993</v>
      </c>
      <c r="I418" s="5">
        <f t="shared" si="346"/>
        <v>983.34752000000003</v>
      </c>
      <c r="J418" s="25">
        <f t="shared" si="347"/>
        <v>8.1264616069999995</v>
      </c>
      <c r="K418" s="23">
        <f t="shared" si="348"/>
        <v>6.6735383930000003</v>
      </c>
      <c r="L418" s="5">
        <f t="shared" si="349"/>
        <v>147.35024541575299</v>
      </c>
      <c r="M418" s="24">
        <f t="shared" si="350"/>
        <v>523.63672542449103</v>
      </c>
      <c r="N418" s="16">
        <f t="shared" si="351"/>
        <v>0.54908524371621603</v>
      </c>
      <c r="O418" s="17">
        <f t="shared" si="352"/>
        <v>0.79647696780142896</v>
      </c>
    </row>
    <row r="419" ht="14.25">
      <c r="A419" s="13">
        <v>40.5</v>
      </c>
      <c r="B419" s="13">
        <v>8.8595000000000006</v>
      </c>
      <c r="C419" s="18">
        <v>77428</v>
      </c>
      <c r="G419" s="19">
        <f t="shared" si="353"/>
        <v>14.800000000000001</v>
      </c>
      <c r="H419" s="19">
        <f t="shared" si="354"/>
        <v>9.1999999999999993</v>
      </c>
      <c r="I419" s="5">
        <f t="shared" si="346"/>
        <v>983.34752000000003</v>
      </c>
      <c r="J419" s="25">
        <f t="shared" si="347"/>
        <v>8.1445685619999999</v>
      </c>
      <c r="K419" s="23">
        <f t="shared" si="348"/>
        <v>6.6554314379999999</v>
      </c>
      <c r="L419" s="5">
        <f t="shared" si="349"/>
        <v>147.75113066080999</v>
      </c>
      <c r="M419" s="24">
        <f t="shared" si="350"/>
        <v>524.04336707074197</v>
      </c>
      <c r="N419" s="16">
        <f t="shared" si="351"/>
        <v>0.55030868662162202</v>
      </c>
      <c r="O419" s="17">
        <f t="shared" si="352"/>
        <v>0.79919390187329897</v>
      </c>
    </row>
    <row r="420" ht="14.25">
      <c r="A420" s="13">
        <v>40.600000000000001</v>
      </c>
      <c r="B420" s="13">
        <v>8.8801000000000005</v>
      </c>
      <c r="C420" s="18">
        <v>77697</v>
      </c>
      <c r="G420" s="19">
        <f t="shared" si="353"/>
        <v>14.800000000000001</v>
      </c>
      <c r="H420" s="19">
        <f t="shared" si="354"/>
        <v>9.1999999999999993</v>
      </c>
      <c r="I420" s="5">
        <f t="shared" ref="I420:I483" si="355">(3.14*POWER(H420,2)*0.25*G420)</f>
        <v>983.34752000000003</v>
      </c>
      <c r="J420" s="25">
        <f t="shared" ref="J420:J483" si="356">B420-C420/(2*10^5/1.8467)</f>
        <v>8.1626847505000004</v>
      </c>
      <c r="K420" s="23">
        <f t="shared" ref="K420:K483" si="357">G420-J420</f>
        <v>6.6373152495000003</v>
      </c>
      <c r="L420" s="5">
        <f t="shared" ref="L420:L483" si="358">I420/K420</f>
        <v>148.154409280782</v>
      </c>
      <c r="M420" s="24">
        <f t="shared" ref="M420:M483" si="359">C420/L420</f>
        <v>524.43258609164104</v>
      </c>
      <c r="N420" s="16">
        <f t="shared" ref="N420:N483" si="360">J420/G420</f>
        <v>0.55153275341216201</v>
      </c>
      <c r="O420" s="17">
        <f t="shared" ref="O420:O483" si="361">LN(L420/(3.14*H420^2/4))</f>
        <v>0.80191962893967705</v>
      </c>
    </row>
    <row r="421" ht="14.25">
      <c r="A421" s="13">
        <v>40.700000000000003</v>
      </c>
      <c r="B421" s="13">
        <v>8.9008000000000003</v>
      </c>
      <c r="C421" s="18">
        <v>77968</v>
      </c>
      <c r="G421" s="19">
        <f t="shared" si="353"/>
        <v>14.800000000000001</v>
      </c>
      <c r="H421" s="19">
        <f t="shared" si="354"/>
        <v>9.1999999999999993</v>
      </c>
      <c r="I421" s="5">
        <f t="shared" si="355"/>
        <v>983.34752000000003</v>
      </c>
      <c r="J421" s="25">
        <f t="shared" si="356"/>
        <v>8.1808824720000004</v>
      </c>
      <c r="K421" s="23">
        <f t="shared" si="357"/>
        <v>6.6191175280000003</v>
      </c>
      <c r="L421" s="5">
        <f t="shared" si="358"/>
        <v>148.56172531160999</v>
      </c>
      <c r="M421" s="24">
        <f t="shared" si="359"/>
        <v>524.81889151772498</v>
      </c>
      <c r="N421" s="16">
        <f t="shared" si="360"/>
        <v>0.55276232918918899</v>
      </c>
      <c r="O421" s="17">
        <f t="shared" si="361"/>
        <v>0.80466512363440301</v>
      </c>
    </row>
    <row r="422" ht="14.25">
      <c r="A422" s="13">
        <v>40.799999999999997</v>
      </c>
      <c r="B422" s="13">
        <v>8.9215999999999998</v>
      </c>
      <c r="C422" s="18">
        <v>78225</v>
      </c>
      <c r="G422" s="19">
        <f t="shared" si="353"/>
        <v>14.800000000000001</v>
      </c>
      <c r="H422" s="19">
        <f t="shared" si="354"/>
        <v>9.1999999999999993</v>
      </c>
      <c r="I422" s="5">
        <f t="shared" si="355"/>
        <v>983.34752000000003</v>
      </c>
      <c r="J422" s="25">
        <f t="shared" si="356"/>
        <v>8.1993094625000005</v>
      </c>
      <c r="K422" s="23">
        <f t="shared" si="357"/>
        <v>6.6006905375000002</v>
      </c>
      <c r="L422" s="5">
        <f t="shared" si="358"/>
        <v>148.976461540407</v>
      </c>
      <c r="M422" s="24">
        <f t="shared" si="359"/>
        <v>525.08295062963896</v>
      </c>
      <c r="N422" s="16">
        <f t="shared" si="360"/>
        <v>0.55400739611486505</v>
      </c>
      <c r="O422" s="17">
        <f t="shared" si="361"/>
        <v>0.80745291031676203</v>
      </c>
    </row>
    <row r="423" ht="14.25">
      <c r="A423" s="13">
        <v>40.899999999999999</v>
      </c>
      <c r="B423" s="13">
        <v>8.9429999999999996</v>
      </c>
      <c r="C423" s="18">
        <v>78518</v>
      </c>
      <c r="G423" s="19">
        <f t="shared" si="353"/>
        <v>14.800000000000001</v>
      </c>
      <c r="H423" s="19">
        <f t="shared" si="354"/>
        <v>9.1999999999999993</v>
      </c>
      <c r="I423" s="5">
        <f t="shared" si="355"/>
        <v>983.34752000000003</v>
      </c>
      <c r="J423" s="25">
        <f t="shared" si="356"/>
        <v>8.2180040470000009</v>
      </c>
      <c r="K423" s="23">
        <f t="shared" si="357"/>
        <v>6.5819959529999998</v>
      </c>
      <c r="L423" s="5">
        <f t="shared" si="358"/>
        <v>149.39959353086499</v>
      </c>
      <c r="M423" s="24">
        <f t="shared" si="359"/>
        <v>525.55698542632604</v>
      </c>
      <c r="N423" s="16">
        <f t="shared" si="360"/>
        <v>0.55527054371621598</v>
      </c>
      <c r="O423" s="17">
        <f t="shared" si="361"/>
        <v>0.81028914510781602</v>
      </c>
    </row>
    <row r="424" ht="14.25">
      <c r="A424" s="13">
        <v>41</v>
      </c>
      <c r="B424" s="13">
        <v>8.9636999999999993</v>
      </c>
      <c r="C424" s="18">
        <v>78803</v>
      </c>
      <c r="G424" s="19">
        <f t="shared" si="353"/>
        <v>14.800000000000001</v>
      </c>
      <c r="H424" s="19">
        <f t="shared" si="354"/>
        <v>9.1999999999999993</v>
      </c>
      <c r="I424" s="5">
        <f t="shared" si="355"/>
        <v>983.34752000000003</v>
      </c>
      <c r="J424" s="25">
        <f t="shared" si="356"/>
        <v>8.2360724995000005</v>
      </c>
      <c r="K424" s="23">
        <f t="shared" si="357"/>
        <v>6.5639275005000002</v>
      </c>
      <c r="L424" s="5">
        <f t="shared" si="358"/>
        <v>149.810844182099</v>
      </c>
      <c r="M424" s="24">
        <f t="shared" si="359"/>
        <v>526.01666074461798</v>
      </c>
      <c r="N424" s="16">
        <f t="shared" si="360"/>
        <v>0.55649138510135099</v>
      </c>
      <c r="O424" s="17">
        <f t="shared" si="361"/>
        <v>0.81303805262150297</v>
      </c>
    </row>
    <row r="425" ht="14.25">
      <c r="A425" s="13">
        <v>41.100000000000001</v>
      </c>
      <c r="B425" s="13">
        <v>8.9844000000000008</v>
      </c>
      <c r="C425" s="18">
        <v>79070</v>
      </c>
      <c r="G425" s="19">
        <f t="shared" si="353"/>
        <v>14.800000000000001</v>
      </c>
      <c r="H425" s="19">
        <f t="shared" si="354"/>
        <v>9.1999999999999993</v>
      </c>
      <c r="I425" s="5">
        <f t="shared" si="355"/>
        <v>983.34752000000003</v>
      </c>
      <c r="J425" s="25">
        <f t="shared" si="356"/>
        <v>8.2543071549999993</v>
      </c>
      <c r="K425" s="23">
        <f t="shared" si="357"/>
        <v>6.5456928449999996</v>
      </c>
      <c r="L425" s="5">
        <f t="shared" si="358"/>
        <v>150.228179550335</v>
      </c>
      <c r="M425" s="24">
        <f t="shared" si="359"/>
        <v>526.33267764192897</v>
      </c>
      <c r="N425" s="16">
        <f t="shared" si="360"/>
        <v>0.55772345641891896</v>
      </c>
      <c r="O425" s="17">
        <f t="shared" si="361"/>
        <v>0.81581992834009898</v>
      </c>
    </row>
    <row r="426" ht="14.25">
      <c r="A426" s="13">
        <v>41.200000000000003</v>
      </c>
      <c r="B426" s="13">
        <v>9.0047999999999995</v>
      </c>
      <c r="C426" s="18">
        <v>79482</v>
      </c>
      <c r="G426" s="19">
        <f t="shared" si="353"/>
        <v>14.800000000000001</v>
      </c>
      <c r="H426" s="19">
        <f t="shared" si="354"/>
        <v>9.1999999999999993</v>
      </c>
      <c r="I426" s="5">
        <f t="shared" si="355"/>
        <v>983.34752000000003</v>
      </c>
      <c r="J426" s="25">
        <f t="shared" si="356"/>
        <v>8.2709029530000002</v>
      </c>
      <c r="K426" s="23">
        <f t="shared" si="357"/>
        <v>6.5290970469999996</v>
      </c>
      <c r="L426" s="5">
        <f t="shared" si="358"/>
        <v>150.61003273826799</v>
      </c>
      <c r="M426" s="24">
        <f t="shared" si="359"/>
        <v>527.73376749824297</v>
      </c>
      <c r="N426" s="16">
        <f t="shared" si="360"/>
        <v>0.55884479412162202</v>
      </c>
      <c r="O426" s="17">
        <f t="shared" si="361"/>
        <v>0.81835852468461801</v>
      </c>
    </row>
    <row r="427" ht="14.25">
      <c r="A427" s="13">
        <v>41.299999999999997</v>
      </c>
      <c r="B427" s="13">
        <v>9.0254999999999992</v>
      </c>
      <c r="C427" s="18">
        <v>79639</v>
      </c>
      <c r="G427" s="19">
        <f t="shared" si="353"/>
        <v>14.800000000000001</v>
      </c>
      <c r="H427" s="19">
        <f t="shared" si="354"/>
        <v>9.1999999999999993</v>
      </c>
      <c r="I427" s="5">
        <f t="shared" si="355"/>
        <v>983.34752000000003</v>
      </c>
      <c r="J427" s="25">
        <f t="shared" si="356"/>
        <v>8.2901532934999995</v>
      </c>
      <c r="K427" s="23">
        <f t="shared" si="357"/>
        <v>6.5098467065000003</v>
      </c>
      <c r="L427" s="5">
        <f t="shared" si="358"/>
        <v>151.055403350457</v>
      </c>
      <c r="M427" s="24">
        <f t="shared" si="359"/>
        <v>527.21715498804895</v>
      </c>
      <c r="N427" s="16">
        <f t="shared" si="360"/>
        <v>0.56014549280405401</v>
      </c>
      <c r="O427" s="17">
        <f t="shared" si="361"/>
        <v>0.82131127221546796</v>
      </c>
    </row>
    <row r="428" ht="14.25">
      <c r="A428" s="13">
        <v>41.399999999999999</v>
      </c>
      <c r="B428" s="13">
        <v>9.0460999999999991</v>
      </c>
      <c r="C428" s="18">
        <v>79920</v>
      </c>
      <c r="G428" s="19">
        <f t="shared" si="353"/>
        <v>14.800000000000001</v>
      </c>
      <c r="H428" s="19">
        <f t="shared" si="354"/>
        <v>9.1999999999999993</v>
      </c>
      <c r="I428" s="5">
        <f t="shared" si="355"/>
        <v>983.34752000000003</v>
      </c>
      <c r="J428" s="25">
        <f t="shared" si="356"/>
        <v>8.30815868</v>
      </c>
      <c r="K428" s="23">
        <f t="shared" si="357"/>
        <v>6.4918413199999998</v>
      </c>
      <c r="L428" s="5">
        <f t="shared" si="358"/>
        <v>151.47436166847001</v>
      </c>
      <c r="M428" s="24">
        <f t="shared" si="359"/>
        <v>527.61404055241906</v>
      </c>
      <c r="N428" s="16">
        <f t="shared" si="360"/>
        <v>0.56136207297297303</v>
      </c>
      <c r="O428" s="17">
        <f t="shared" si="361"/>
        <v>0.82408097380707901</v>
      </c>
    </row>
    <row r="429" ht="14.25">
      <c r="A429" s="13">
        <v>41.5</v>
      </c>
      <c r="B429" s="13">
        <v>9.0667000000000009</v>
      </c>
      <c r="C429" s="18">
        <v>80209</v>
      </c>
      <c r="G429" s="19">
        <f t="shared" si="353"/>
        <v>14.800000000000001</v>
      </c>
      <c r="H429" s="19">
        <f t="shared" si="354"/>
        <v>9.1999999999999993</v>
      </c>
      <c r="I429" s="5">
        <f t="shared" si="355"/>
        <v>983.34752000000003</v>
      </c>
      <c r="J429" s="25">
        <f t="shared" si="356"/>
        <v>8.3260901984999993</v>
      </c>
      <c r="K429" s="23">
        <f t="shared" si="357"/>
        <v>6.4739098014999996</v>
      </c>
      <c r="L429" s="5">
        <f t="shared" si="358"/>
        <v>151.89391730051</v>
      </c>
      <c r="M429" s="24">
        <f t="shared" si="359"/>
        <v>528.05932867813999</v>
      </c>
      <c r="N429" s="16">
        <f t="shared" si="360"/>
        <v>0.56257366206081105</v>
      </c>
      <c r="O429" s="17">
        <f t="shared" si="361"/>
        <v>0.826846957785069</v>
      </c>
    </row>
    <row r="430" ht="14.25">
      <c r="A430" s="13">
        <v>41.600000000000001</v>
      </c>
      <c r="B430" s="13">
        <v>9.0874000000000006</v>
      </c>
      <c r="C430" s="18">
        <v>80504</v>
      </c>
      <c r="G430" s="19">
        <f t="shared" si="353"/>
        <v>14.800000000000001</v>
      </c>
      <c r="H430" s="19">
        <f t="shared" si="354"/>
        <v>9.1999999999999993</v>
      </c>
      <c r="I430" s="5">
        <f t="shared" si="355"/>
        <v>983.34752000000003</v>
      </c>
      <c r="J430" s="25">
        <f t="shared" si="356"/>
        <v>8.3440663159999993</v>
      </c>
      <c r="K430" s="23">
        <f t="shared" si="357"/>
        <v>6.4559336839999997</v>
      </c>
      <c r="L430" s="5">
        <f t="shared" si="358"/>
        <v>152.31685579997</v>
      </c>
      <c r="M430" s="24">
        <f t="shared" si="359"/>
        <v>528.52981751226298</v>
      </c>
      <c r="N430" s="16">
        <f t="shared" si="360"/>
        <v>0.56378826459459497</v>
      </c>
      <c r="O430" s="17">
        <f t="shared" si="361"/>
        <v>0.82962752185022304</v>
      </c>
    </row>
    <row r="431" ht="14.25">
      <c r="A431" s="13">
        <v>41.700000000000003</v>
      </c>
      <c r="B431" s="13">
        <v>9.1082999999999998</v>
      </c>
      <c r="C431" s="18">
        <v>80880</v>
      </c>
      <c r="G431" s="19">
        <f t="shared" si="353"/>
        <v>14.800000000000001</v>
      </c>
      <c r="H431" s="19">
        <f t="shared" si="354"/>
        <v>9.1999999999999993</v>
      </c>
      <c r="I431" s="5">
        <f t="shared" si="355"/>
        <v>983.34752000000003</v>
      </c>
      <c r="J431" s="25">
        <f t="shared" si="356"/>
        <v>8.3614945200000008</v>
      </c>
      <c r="K431" s="23">
        <f t="shared" si="357"/>
        <v>6.4385054799999999</v>
      </c>
      <c r="L431" s="5">
        <f t="shared" si="358"/>
        <v>152.72915788525501</v>
      </c>
      <c r="M431" s="24">
        <f t="shared" si="359"/>
        <v>529.56489199504995</v>
      </c>
      <c r="N431" s="16">
        <f t="shared" si="360"/>
        <v>0.56496584594594601</v>
      </c>
      <c r="O431" s="17">
        <f t="shared" si="361"/>
        <v>0.83233073590880802</v>
      </c>
    </row>
    <row r="432" ht="14.25">
      <c r="A432" s="13">
        <v>41.799999999999997</v>
      </c>
      <c r="B432" s="13">
        <v>9.1288999999999998</v>
      </c>
      <c r="C432" s="18">
        <v>81095</v>
      </c>
      <c r="G432" s="19">
        <f t="shared" si="353"/>
        <v>14.800000000000001</v>
      </c>
      <c r="H432" s="19">
        <f t="shared" si="354"/>
        <v>9.1999999999999993</v>
      </c>
      <c r="I432" s="5">
        <f t="shared" si="355"/>
        <v>983.34752000000003</v>
      </c>
      <c r="J432" s="25">
        <f t="shared" si="356"/>
        <v>8.3801093175000005</v>
      </c>
      <c r="K432" s="23">
        <f t="shared" si="357"/>
        <v>6.4198906825000002</v>
      </c>
      <c r="L432" s="5">
        <f t="shared" si="358"/>
        <v>153.17200379759001</v>
      </c>
      <c r="M432" s="24">
        <f t="shared" si="359"/>
        <v>529.43748197721402</v>
      </c>
      <c r="N432" s="16">
        <f t="shared" si="360"/>
        <v>0.56622360253378401</v>
      </c>
      <c r="O432" s="17">
        <f t="shared" si="361"/>
        <v>0.83522609086114696</v>
      </c>
    </row>
    <row r="433" ht="14.25">
      <c r="A433" s="13">
        <v>41.899999999999999</v>
      </c>
      <c r="B433" s="13">
        <v>9.1496999999999993</v>
      </c>
      <c r="C433" s="18">
        <v>81400</v>
      </c>
      <c r="G433" s="19">
        <f t="shared" si="353"/>
        <v>14.800000000000001</v>
      </c>
      <c r="H433" s="19">
        <f t="shared" si="354"/>
        <v>9.1999999999999993</v>
      </c>
      <c r="I433" s="5">
        <f t="shared" si="355"/>
        <v>983.34752000000003</v>
      </c>
      <c r="J433" s="25">
        <f t="shared" si="356"/>
        <v>8.3980931000000005</v>
      </c>
      <c r="K433" s="23">
        <f t="shared" si="357"/>
        <v>6.4019069000000002</v>
      </c>
      <c r="L433" s="5">
        <f t="shared" si="358"/>
        <v>153.60228371955901</v>
      </c>
      <c r="M433" s="24">
        <f t="shared" si="359"/>
        <v>529.94003753627203</v>
      </c>
      <c r="N433" s="16">
        <f t="shared" si="360"/>
        <v>0.56743872297297304</v>
      </c>
      <c r="O433" s="17">
        <f t="shared" si="361"/>
        <v>0.83803128165866003</v>
      </c>
    </row>
    <row r="434" ht="14.25">
      <c r="A434" s="13">
        <v>42</v>
      </c>
      <c r="B434" s="13">
        <v>9.1704000000000008</v>
      </c>
      <c r="C434" s="18">
        <v>81697</v>
      </c>
      <c r="G434" s="19">
        <f t="shared" si="353"/>
        <v>14.800000000000001</v>
      </c>
      <c r="H434" s="19">
        <f t="shared" si="354"/>
        <v>9.1999999999999993</v>
      </c>
      <c r="I434" s="5">
        <f t="shared" si="355"/>
        <v>983.34752000000003</v>
      </c>
      <c r="J434" s="25">
        <f t="shared" si="356"/>
        <v>8.4160507505000002</v>
      </c>
      <c r="K434" s="23">
        <f t="shared" si="357"/>
        <v>6.3839492494999996</v>
      </c>
      <c r="L434" s="5">
        <f t="shared" si="358"/>
        <v>154.03435734972601</v>
      </c>
      <c r="M434" s="24">
        <f t="shared" si="359"/>
        <v>530.38167202211696</v>
      </c>
      <c r="N434" s="16">
        <f t="shared" si="360"/>
        <v>0.56865207773648696</v>
      </c>
      <c r="O434" s="17">
        <f t="shared" si="361"/>
        <v>0.84084027029388397</v>
      </c>
    </row>
    <row r="435" ht="14.25">
      <c r="A435" s="13">
        <v>42.100000000000001</v>
      </c>
      <c r="B435" s="13">
        <v>9.1911000000000005</v>
      </c>
      <c r="C435" s="18">
        <v>81993</v>
      </c>
      <c r="G435" s="19">
        <f t="shared" si="353"/>
        <v>14.800000000000001</v>
      </c>
      <c r="H435" s="19">
        <f t="shared" si="354"/>
        <v>9.1999999999999993</v>
      </c>
      <c r="I435" s="5">
        <f t="shared" si="355"/>
        <v>983.34752000000003</v>
      </c>
      <c r="J435" s="25">
        <f t="shared" si="356"/>
        <v>8.4340176345</v>
      </c>
      <c r="K435" s="23">
        <f t="shared" si="357"/>
        <v>6.3659823654999999</v>
      </c>
      <c r="L435" s="5">
        <f t="shared" si="358"/>
        <v>154.46909267753901</v>
      </c>
      <c r="M435" s="24">
        <f t="shared" si="359"/>
        <v>530.80521532656303</v>
      </c>
      <c r="N435" s="16">
        <f t="shared" si="360"/>
        <v>0.56986605638513499</v>
      </c>
      <c r="O435" s="17">
        <f t="shared" si="361"/>
        <v>0.84365862202082198</v>
      </c>
    </row>
    <row r="436" ht="14.25">
      <c r="A436" s="13">
        <v>42.200000000000003</v>
      </c>
      <c r="B436" s="13">
        <v>9.2117000000000004</v>
      </c>
      <c r="C436" s="18">
        <v>82522</v>
      </c>
      <c r="G436" s="19">
        <f t="shared" si="353"/>
        <v>14.800000000000001</v>
      </c>
      <c r="H436" s="19">
        <f t="shared" si="354"/>
        <v>9.1999999999999993</v>
      </c>
      <c r="I436" s="5">
        <f t="shared" si="355"/>
        <v>983.34752000000003</v>
      </c>
      <c r="J436" s="25">
        <f t="shared" si="356"/>
        <v>8.4497331130000006</v>
      </c>
      <c r="K436" s="23">
        <f t="shared" si="357"/>
        <v>6.3502668870000001</v>
      </c>
      <c r="L436" s="5">
        <f t="shared" si="358"/>
        <v>154.851368847673</v>
      </c>
      <c r="M436" s="24">
        <f t="shared" si="359"/>
        <v>532.91101405229995</v>
      </c>
      <c r="N436" s="16">
        <f t="shared" si="360"/>
        <v>0.57092791304054102</v>
      </c>
      <c r="O436" s="17">
        <f t="shared" si="361"/>
        <v>0.84613033929986303</v>
      </c>
    </row>
    <row r="437" ht="14.25">
      <c r="A437" s="13">
        <v>42.299999999999997</v>
      </c>
      <c r="B437" s="13">
        <v>9.2319999999999993</v>
      </c>
      <c r="C437" s="18">
        <v>82614</v>
      </c>
      <c r="G437" s="19">
        <f t="shared" si="353"/>
        <v>14.800000000000001</v>
      </c>
      <c r="H437" s="19">
        <f t="shared" si="354"/>
        <v>9.1999999999999993</v>
      </c>
      <c r="I437" s="5">
        <f t="shared" si="355"/>
        <v>983.34752000000003</v>
      </c>
      <c r="J437" s="25">
        <f t="shared" si="356"/>
        <v>8.4691836309999999</v>
      </c>
      <c r="K437" s="23">
        <f t="shared" si="357"/>
        <v>6.3308163689999999</v>
      </c>
      <c r="L437" s="5">
        <f t="shared" si="358"/>
        <v>155.32712729043001</v>
      </c>
      <c r="M437" s="24">
        <f t="shared" si="359"/>
        <v>531.87103528625005</v>
      </c>
      <c r="N437" s="16">
        <f t="shared" si="360"/>
        <v>0.57224213722973005</v>
      </c>
      <c r="O437" s="17">
        <f t="shared" si="361"/>
        <v>0.84919798468322905</v>
      </c>
    </row>
    <row r="438" ht="14.25">
      <c r="A438" s="13">
        <v>42.399999999999999</v>
      </c>
      <c r="B438" s="13">
        <v>9.2527000000000008</v>
      </c>
      <c r="C438" s="18">
        <v>82957</v>
      </c>
      <c r="G438" s="19">
        <f t="shared" si="353"/>
        <v>14.800000000000001</v>
      </c>
      <c r="H438" s="19">
        <f t="shared" si="354"/>
        <v>9.1999999999999993</v>
      </c>
      <c r="I438" s="5">
        <f t="shared" si="355"/>
        <v>983.34752000000003</v>
      </c>
      <c r="J438" s="25">
        <f t="shared" si="356"/>
        <v>8.4867165404999998</v>
      </c>
      <c r="K438" s="23">
        <f t="shared" si="357"/>
        <v>6.3132834595</v>
      </c>
      <c r="L438" s="5">
        <f t="shared" si="358"/>
        <v>155.75849339067699</v>
      </c>
      <c r="M438" s="24">
        <f t="shared" si="359"/>
        <v>532.60016962237501</v>
      </c>
      <c r="N438" s="16">
        <f t="shared" si="360"/>
        <v>0.57342679327702695</v>
      </c>
      <c r="O438" s="17">
        <f t="shared" si="361"/>
        <v>0.85197128147385803</v>
      </c>
    </row>
    <row r="439" ht="14.25">
      <c r="A439" s="13">
        <v>42.5</v>
      </c>
      <c r="B439" s="13">
        <v>9.2735000000000003</v>
      </c>
      <c r="C439" s="18">
        <v>83322</v>
      </c>
      <c r="G439" s="19">
        <f t="shared" si="353"/>
        <v>14.800000000000001</v>
      </c>
      <c r="H439" s="19">
        <f t="shared" si="354"/>
        <v>9.1999999999999993</v>
      </c>
      <c r="I439" s="5">
        <f t="shared" si="355"/>
        <v>983.34752000000003</v>
      </c>
      <c r="J439" s="25">
        <f t="shared" si="356"/>
        <v>8.5041463129999997</v>
      </c>
      <c r="K439" s="23">
        <f t="shared" si="357"/>
        <v>6.2958536870000001</v>
      </c>
      <c r="L439" s="5">
        <f t="shared" si="358"/>
        <v>156.18970339645401</v>
      </c>
      <c r="M439" s="24">
        <f t="shared" si="359"/>
        <v>533.46666385878905</v>
      </c>
      <c r="N439" s="16">
        <f t="shared" si="360"/>
        <v>0.57460448060810798</v>
      </c>
      <c r="O439" s="17">
        <f t="shared" si="361"/>
        <v>0.85473590896565899</v>
      </c>
    </row>
    <row r="440" ht="14.25">
      <c r="A440" s="13">
        <v>42.600000000000001</v>
      </c>
      <c r="B440" s="13">
        <v>9.2940000000000005</v>
      </c>
      <c r="C440" s="18">
        <v>83482</v>
      </c>
      <c r="G440" s="19">
        <f t="shared" si="353"/>
        <v>14.800000000000001</v>
      </c>
      <c r="H440" s="19">
        <f t="shared" si="354"/>
        <v>9.1999999999999993</v>
      </c>
      <c r="I440" s="5">
        <f t="shared" si="355"/>
        <v>983.34752000000003</v>
      </c>
      <c r="J440" s="25">
        <f t="shared" si="356"/>
        <v>8.5231689530000008</v>
      </c>
      <c r="K440" s="23">
        <f t="shared" si="357"/>
        <v>6.2768310469999999</v>
      </c>
      <c r="L440" s="5">
        <f t="shared" si="358"/>
        <v>156.663053798459</v>
      </c>
      <c r="M440" s="24">
        <f t="shared" si="359"/>
        <v>532.87611836927601</v>
      </c>
      <c r="N440" s="16">
        <f t="shared" si="360"/>
        <v>0.575889794121622</v>
      </c>
      <c r="O440" s="17">
        <f t="shared" si="361"/>
        <v>0.85776193799892997</v>
      </c>
    </row>
    <row r="441" ht="14.25">
      <c r="A441" s="13">
        <v>42.700000000000003</v>
      </c>
      <c r="B441" s="13">
        <v>9.3146000000000004</v>
      </c>
      <c r="C441" s="18">
        <v>83785</v>
      </c>
      <c r="G441" s="19">
        <f t="shared" si="353"/>
        <v>14.800000000000001</v>
      </c>
      <c r="H441" s="19">
        <f t="shared" si="354"/>
        <v>9.1999999999999993</v>
      </c>
      <c r="I441" s="5">
        <f t="shared" si="355"/>
        <v>983.34752000000003</v>
      </c>
      <c r="J441" s="25">
        <f t="shared" si="356"/>
        <v>8.5409712024999997</v>
      </c>
      <c r="K441" s="23">
        <f t="shared" si="357"/>
        <v>6.2590287975000001</v>
      </c>
      <c r="L441" s="5">
        <f t="shared" si="358"/>
        <v>157.10864286049801</v>
      </c>
      <c r="M441" s="24">
        <f t="shared" si="359"/>
        <v>533.29338523021602</v>
      </c>
      <c r="N441" s="16">
        <f t="shared" si="360"/>
        <v>0.57709264881756805</v>
      </c>
      <c r="O441" s="17">
        <f t="shared" si="361"/>
        <v>0.86060215186349298</v>
      </c>
    </row>
    <row r="442" ht="14.25">
      <c r="A442" s="13">
        <v>42.799999999999997</v>
      </c>
      <c r="B442" s="13">
        <v>9.3352000000000004</v>
      </c>
      <c r="C442" s="18">
        <v>84088</v>
      </c>
      <c r="G442" s="19">
        <f t="shared" si="353"/>
        <v>14.800000000000001</v>
      </c>
      <c r="H442" s="19">
        <f t="shared" si="354"/>
        <v>9.1999999999999993</v>
      </c>
      <c r="I442" s="5">
        <f t="shared" si="355"/>
        <v>983.34752000000003</v>
      </c>
      <c r="J442" s="25">
        <f t="shared" si="356"/>
        <v>8.5587734520000005</v>
      </c>
      <c r="K442" s="23">
        <f t="shared" si="357"/>
        <v>6.2412265480000002</v>
      </c>
      <c r="L442" s="5">
        <f t="shared" si="358"/>
        <v>157.55677388687499</v>
      </c>
      <c r="M442" s="24">
        <f t="shared" si="359"/>
        <v>533.69968123601302</v>
      </c>
      <c r="N442" s="16">
        <f t="shared" si="360"/>
        <v>0.578295503513514</v>
      </c>
      <c r="O442" s="17">
        <f t="shared" si="361"/>
        <v>0.86345045552505995</v>
      </c>
    </row>
    <row r="443" ht="14.25">
      <c r="A443" s="13">
        <v>42.899999999999999</v>
      </c>
      <c r="B443" s="13">
        <v>9.3558000000000003</v>
      </c>
      <c r="C443" s="18">
        <v>84369</v>
      </c>
      <c r="G443" s="19">
        <f t="shared" si="353"/>
        <v>14.800000000000001</v>
      </c>
      <c r="H443" s="19">
        <f t="shared" si="354"/>
        <v>9.1999999999999993</v>
      </c>
      <c r="I443" s="5">
        <f t="shared" si="355"/>
        <v>983.34752000000003</v>
      </c>
      <c r="J443" s="25">
        <f t="shared" si="356"/>
        <v>8.5767788384999992</v>
      </c>
      <c r="K443" s="23">
        <f t="shared" si="357"/>
        <v>6.2232211614999997</v>
      </c>
      <c r="L443" s="5">
        <f t="shared" si="358"/>
        <v>158.01262633625899</v>
      </c>
      <c r="M443" s="24">
        <f t="shared" si="359"/>
        <v>533.93834376537995</v>
      </c>
      <c r="N443" s="16">
        <f t="shared" si="360"/>
        <v>0.57951208368243301</v>
      </c>
      <c r="O443" s="17">
        <f t="shared" si="361"/>
        <v>0.86633953644441897</v>
      </c>
    </row>
    <row r="444" ht="14.25">
      <c r="A444" s="13">
        <v>43</v>
      </c>
      <c r="B444" s="13">
        <v>9.3765999999999998</v>
      </c>
      <c r="C444" s="18">
        <v>84898</v>
      </c>
      <c r="G444" s="19">
        <f t="shared" si="353"/>
        <v>14.800000000000001</v>
      </c>
      <c r="H444" s="19">
        <f t="shared" si="354"/>
        <v>9.1999999999999993</v>
      </c>
      <c r="I444" s="5">
        <f t="shared" si="355"/>
        <v>983.34752000000003</v>
      </c>
      <c r="J444" s="25">
        <f t="shared" si="356"/>
        <v>8.5926943169999994</v>
      </c>
      <c r="K444" s="23">
        <f t="shared" si="357"/>
        <v>6.2073056830000004</v>
      </c>
      <c r="L444" s="5">
        <f t="shared" si="358"/>
        <v>158.41776935411801</v>
      </c>
      <c r="M444" s="24">
        <f t="shared" si="359"/>
        <v>535.91210345995898</v>
      </c>
      <c r="N444" s="16">
        <f t="shared" si="360"/>
        <v>0.58058745385135102</v>
      </c>
      <c r="O444" s="17">
        <f t="shared" si="361"/>
        <v>0.86890024644422603</v>
      </c>
    </row>
    <row r="445" ht="14.25">
      <c r="A445" s="13">
        <v>43.100000000000001</v>
      </c>
      <c r="B445" s="13">
        <v>9.3972999999999995</v>
      </c>
      <c r="C445" s="18">
        <v>85015</v>
      </c>
      <c r="G445" s="19">
        <f t="shared" si="353"/>
        <v>14.800000000000001</v>
      </c>
      <c r="H445" s="19">
        <f t="shared" si="354"/>
        <v>9.1999999999999993</v>
      </c>
      <c r="I445" s="5">
        <f t="shared" si="355"/>
        <v>983.34752000000003</v>
      </c>
      <c r="J445" s="25">
        <f t="shared" si="356"/>
        <v>8.6123139974999994</v>
      </c>
      <c r="K445" s="23">
        <f t="shared" si="357"/>
        <v>6.1876860024999996</v>
      </c>
      <c r="L445" s="5">
        <f t="shared" si="358"/>
        <v>158.92007441920899</v>
      </c>
      <c r="M445" s="24">
        <f t="shared" si="359"/>
        <v>534.95444367677601</v>
      </c>
      <c r="N445" s="16">
        <f t="shared" si="360"/>
        <v>0.58191310793918904</v>
      </c>
      <c r="O445" s="17">
        <f t="shared" si="361"/>
        <v>0.87206599231698301</v>
      </c>
    </row>
    <row r="446" ht="14.25">
      <c r="A446" s="13">
        <v>43.200000000000003</v>
      </c>
      <c r="B446" s="13">
        <v>9.4181000000000008</v>
      </c>
      <c r="C446" s="18">
        <v>85310</v>
      </c>
      <c r="G446" s="19">
        <f t="shared" si="353"/>
        <v>14.800000000000001</v>
      </c>
      <c r="H446" s="19">
        <f t="shared" si="354"/>
        <v>9.1999999999999993</v>
      </c>
      <c r="I446" s="5">
        <f t="shared" si="355"/>
        <v>983.34752000000003</v>
      </c>
      <c r="J446" s="25">
        <f t="shared" si="356"/>
        <v>8.6303901150000009</v>
      </c>
      <c r="K446" s="23">
        <f t="shared" si="357"/>
        <v>6.1696098849999998</v>
      </c>
      <c r="L446" s="5">
        <f t="shared" si="358"/>
        <v>159.385688613924</v>
      </c>
      <c r="M446" s="24">
        <f t="shared" si="359"/>
        <v>535.24253489686896</v>
      </c>
      <c r="N446" s="16">
        <f t="shared" si="360"/>
        <v>0.58313446722972995</v>
      </c>
      <c r="O446" s="17">
        <f t="shared" si="361"/>
        <v>0.87499157256647797</v>
      </c>
    </row>
    <row r="447" ht="14.25">
      <c r="A447" s="13">
        <v>43.299999999999997</v>
      </c>
      <c r="B447" s="13">
        <v>9.4395000000000007</v>
      </c>
      <c r="C447" s="18">
        <v>85810</v>
      </c>
      <c r="G447" s="19">
        <f t="shared" si="353"/>
        <v>14.800000000000001</v>
      </c>
      <c r="H447" s="19">
        <f t="shared" si="354"/>
        <v>9.1999999999999993</v>
      </c>
      <c r="I447" s="5">
        <f t="shared" si="355"/>
        <v>983.34752000000003</v>
      </c>
      <c r="J447" s="25">
        <f t="shared" si="356"/>
        <v>8.6471733650000004</v>
      </c>
      <c r="K447" s="23">
        <f t="shared" si="357"/>
        <v>6.1528266350000003</v>
      </c>
      <c r="L447" s="5">
        <f t="shared" si="358"/>
        <v>159.82044974358399</v>
      </c>
      <c r="M447" s="24">
        <f t="shared" si="359"/>
        <v>536.91502018467497</v>
      </c>
      <c r="N447" s="16">
        <f t="shared" si="360"/>
        <v>0.58426847060810805</v>
      </c>
      <c r="O447" s="17">
        <f t="shared" si="361"/>
        <v>0.877715589095315</v>
      </c>
    </row>
    <row r="448" ht="14.25">
      <c r="A448" s="13">
        <v>43.399999999999999</v>
      </c>
      <c r="B448" s="13">
        <v>9.4597999999999995</v>
      </c>
      <c r="C448" s="18">
        <v>86073</v>
      </c>
      <c r="G448" s="19">
        <f t="shared" si="353"/>
        <v>14.800000000000001</v>
      </c>
      <c r="H448" s="19">
        <f t="shared" si="354"/>
        <v>9.1999999999999993</v>
      </c>
      <c r="I448" s="5">
        <f t="shared" si="355"/>
        <v>983.34752000000003</v>
      </c>
      <c r="J448" s="25">
        <f t="shared" si="356"/>
        <v>8.6650449545000008</v>
      </c>
      <c r="K448" s="23">
        <f t="shared" si="357"/>
        <v>6.1349550454999999</v>
      </c>
      <c r="L448" s="5">
        <f t="shared" si="358"/>
        <v>160.286018839093</v>
      </c>
      <c r="M448" s="24">
        <f t="shared" si="359"/>
        <v>536.99630587497904</v>
      </c>
      <c r="N448" s="16">
        <f t="shared" si="360"/>
        <v>0.58547601043918895</v>
      </c>
      <c r="O448" s="17">
        <f t="shared" si="361"/>
        <v>0.88062443018090297</v>
      </c>
    </row>
    <row r="449" ht="14.25">
      <c r="A449" s="13">
        <v>43.5</v>
      </c>
      <c r="B449" s="13">
        <v>9.4802</v>
      </c>
      <c r="C449" s="18">
        <v>86385</v>
      </c>
      <c r="G449" s="19">
        <f t="shared" si="353"/>
        <v>14.800000000000001</v>
      </c>
      <c r="H449" s="19">
        <f t="shared" si="354"/>
        <v>9.1999999999999993</v>
      </c>
      <c r="I449" s="5">
        <f t="shared" si="355"/>
        <v>983.34752000000003</v>
      </c>
      <c r="J449" s="25">
        <f t="shared" si="356"/>
        <v>8.6825641025000007</v>
      </c>
      <c r="K449" s="23">
        <f t="shared" si="357"/>
        <v>6.1174358975000001</v>
      </c>
      <c r="L449" s="5">
        <f t="shared" si="358"/>
        <v>160.74504685890699</v>
      </c>
      <c r="M449" s="24">
        <f t="shared" si="359"/>
        <v>537.40380613919399</v>
      </c>
      <c r="N449" s="16">
        <f t="shared" si="360"/>
        <v>0.58665973665540505</v>
      </c>
      <c r="O449" s="17">
        <f t="shared" si="361"/>
        <v>0.88348414303543699</v>
      </c>
    </row>
    <row r="450" ht="14.25">
      <c r="A450" s="13">
        <v>43.600000000000001</v>
      </c>
      <c r="B450" s="13">
        <v>9.5008999999999997</v>
      </c>
      <c r="C450" s="18">
        <v>86624</v>
      </c>
      <c r="G450" s="19">
        <f t="shared" si="353"/>
        <v>14.800000000000001</v>
      </c>
      <c r="H450" s="19">
        <f t="shared" si="354"/>
        <v>9.1999999999999993</v>
      </c>
      <c r="I450" s="5">
        <f t="shared" si="355"/>
        <v>983.34752000000003</v>
      </c>
      <c r="J450" s="25">
        <f t="shared" si="356"/>
        <v>8.7010572960000001</v>
      </c>
      <c r="K450" s="23">
        <f t="shared" si="357"/>
        <v>6.0989427039999997</v>
      </c>
      <c r="L450" s="5">
        <f t="shared" si="358"/>
        <v>161.232457447923</v>
      </c>
      <c r="M450" s="24">
        <f t="shared" si="359"/>
        <v>537.26155000756603</v>
      </c>
      <c r="N450" s="16">
        <f t="shared" si="360"/>
        <v>0.58790927675675697</v>
      </c>
      <c r="O450" s="17">
        <f t="shared" si="361"/>
        <v>0.88651175182681596</v>
      </c>
    </row>
    <row r="451" ht="14.25">
      <c r="A451" s="13">
        <v>43.700000000000003</v>
      </c>
      <c r="B451" s="13">
        <v>9.5215999999999994</v>
      </c>
      <c r="C451" s="18">
        <v>87048</v>
      </c>
      <c r="G451" s="19">
        <f t="shared" si="353"/>
        <v>14.800000000000001</v>
      </c>
      <c r="H451" s="19">
        <f t="shared" si="354"/>
        <v>9.1999999999999993</v>
      </c>
      <c r="I451" s="5">
        <f t="shared" si="355"/>
        <v>983.34752000000003</v>
      </c>
      <c r="J451" s="25">
        <f t="shared" si="356"/>
        <v>8.7178422920000003</v>
      </c>
      <c r="K451" s="23">
        <f t="shared" si="357"/>
        <v>6.0821577080000004</v>
      </c>
      <c r="L451" s="5">
        <f t="shared" si="358"/>
        <v>161.677412393727</v>
      </c>
      <c r="M451" s="24">
        <f t="shared" si="359"/>
        <v>538.40545015660803</v>
      </c>
      <c r="N451" s="16">
        <f t="shared" si="360"/>
        <v>0.58904339810810802</v>
      </c>
      <c r="O451" s="17">
        <f t="shared" si="361"/>
        <v>0.88926766156499004</v>
      </c>
    </row>
    <row r="452" ht="14.25">
      <c r="A452" s="13">
        <v>43.799999999999997</v>
      </c>
      <c r="B452" s="13">
        <v>9.5421999999999993</v>
      </c>
      <c r="C452" s="18">
        <v>87207</v>
      </c>
      <c r="G452" s="19">
        <f t="shared" si="353"/>
        <v>14.800000000000001</v>
      </c>
      <c r="H452" s="19">
        <f t="shared" si="354"/>
        <v>9.1999999999999993</v>
      </c>
      <c r="I452" s="5">
        <f t="shared" si="355"/>
        <v>983.34752000000003</v>
      </c>
      <c r="J452" s="25">
        <f t="shared" si="356"/>
        <v>8.7369741654999995</v>
      </c>
      <c r="K452" s="23">
        <f t="shared" si="357"/>
        <v>6.0630258345000003</v>
      </c>
      <c r="L452" s="5">
        <f t="shared" si="358"/>
        <v>162.187585347984</v>
      </c>
      <c r="M452" s="24">
        <f t="shared" si="359"/>
        <v>537.69220259917995</v>
      </c>
      <c r="N452" s="16">
        <f t="shared" si="360"/>
        <v>0.59033609226351402</v>
      </c>
      <c r="O452" s="17">
        <f t="shared" si="361"/>
        <v>0.89241819268015299</v>
      </c>
    </row>
    <row r="453" ht="14.25">
      <c r="A453" s="13">
        <v>43.899999999999999</v>
      </c>
      <c r="B453" s="13">
        <v>9.5629000000000008</v>
      </c>
      <c r="C453" s="18">
        <v>87585</v>
      </c>
      <c r="G453" s="19">
        <f t="shared" si="353"/>
        <v>14.800000000000001</v>
      </c>
      <c r="H453" s="19">
        <f t="shared" si="354"/>
        <v>9.1999999999999993</v>
      </c>
      <c r="I453" s="5">
        <f t="shared" si="355"/>
        <v>983.34752000000003</v>
      </c>
      <c r="J453" s="25">
        <f t="shared" si="356"/>
        <v>8.7541839024999994</v>
      </c>
      <c r="K453" s="23">
        <f t="shared" si="357"/>
        <v>6.0458160975000004</v>
      </c>
      <c r="L453" s="5">
        <f t="shared" si="358"/>
        <v>162.64926093379199</v>
      </c>
      <c r="M453" s="24">
        <f t="shared" si="359"/>
        <v>538.48999680147404</v>
      </c>
      <c r="N453" s="16">
        <f t="shared" si="360"/>
        <v>0.59149891233108098</v>
      </c>
      <c r="O453" s="17">
        <f t="shared" si="361"/>
        <v>0.89526070209341202</v>
      </c>
    </row>
    <row r="454" ht="14.25">
      <c r="A454" s="13">
        <v>44</v>
      </c>
      <c r="B454" s="13">
        <v>9.5836000000000006</v>
      </c>
      <c r="C454" s="18">
        <v>87951</v>
      </c>
      <c r="G454" s="19">
        <f t="shared" si="353"/>
        <v>14.800000000000001</v>
      </c>
      <c r="H454" s="19">
        <f t="shared" si="354"/>
        <v>9.1999999999999993</v>
      </c>
      <c r="I454" s="5">
        <f t="shared" si="355"/>
        <v>983.34752000000003</v>
      </c>
      <c r="J454" s="25">
        <f t="shared" si="356"/>
        <v>8.7715044414999994</v>
      </c>
      <c r="K454" s="23">
        <f t="shared" si="357"/>
        <v>6.0284955585000004</v>
      </c>
      <c r="L454" s="5">
        <f t="shared" si="358"/>
        <v>163.116570371112</v>
      </c>
      <c r="M454" s="24">
        <f t="shared" si="359"/>
        <v>539.19108156761695</v>
      </c>
      <c r="N454" s="16">
        <f t="shared" si="360"/>
        <v>0.59266921902027003</v>
      </c>
      <c r="O454" s="17">
        <f t="shared" si="361"/>
        <v>0.89812969394554798</v>
      </c>
    </row>
    <row r="455" ht="14.25">
      <c r="A455" s="13">
        <v>44.100000000000001</v>
      </c>
      <c r="B455" s="13">
        <v>9.6044999999999998</v>
      </c>
      <c r="C455" s="18">
        <v>88343</v>
      </c>
      <c r="G455" s="19">
        <f t="shared" si="353"/>
        <v>14.800000000000001</v>
      </c>
      <c r="H455" s="19">
        <f t="shared" si="354"/>
        <v>9.1999999999999993</v>
      </c>
      <c r="I455" s="5">
        <f t="shared" si="355"/>
        <v>983.34752000000003</v>
      </c>
      <c r="J455" s="25">
        <f t="shared" si="356"/>
        <v>8.7887849095000004</v>
      </c>
      <c r="K455" s="23">
        <f t="shared" si="357"/>
        <v>6.0112150905000004</v>
      </c>
      <c r="L455" s="5">
        <f t="shared" si="358"/>
        <v>163.58548233518701</v>
      </c>
      <c r="M455" s="24">
        <f t="shared" si="359"/>
        <v>540.04181018328302</v>
      </c>
      <c r="N455" s="16">
        <f t="shared" si="360"/>
        <v>0.59383681820945899</v>
      </c>
      <c r="O455" s="17">
        <f t="shared" si="361"/>
        <v>0.90100027453839504</v>
      </c>
    </row>
    <row r="456" ht="14.25">
      <c r="A456" s="13">
        <v>44.200000000000003</v>
      </c>
      <c r="B456" s="13">
        <v>9.6251999999999995</v>
      </c>
      <c r="C456" s="18">
        <v>88581</v>
      </c>
      <c r="G456" s="19">
        <f t="shared" si="353"/>
        <v>14.800000000000001</v>
      </c>
      <c r="H456" s="19">
        <f t="shared" si="354"/>
        <v>9.1999999999999993</v>
      </c>
      <c r="I456" s="5">
        <f t="shared" si="355"/>
        <v>983.34752000000003</v>
      </c>
      <c r="J456" s="25">
        <f t="shared" si="356"/>
        <v>8.8072873365</v>
      </c>
      <c r="K456" s="23">
        <f t="shared" si="357"/>
        <v>5.9927126634999999</v>
      </c>
      <c r="L456" s="5">
        <f t="shared" si="358"/>
        <v>164.090550509672</v>
      </c>
      <c r="M456" s="24">
        <f t="shared" si="359"/>
        <v>539.82998853293896</v>
      </c>
      <c r="N456" s="16">
        <f t="shared" si="360"/>
        <v>0.59508698219594602</v>
      </c>
      <c r="O456" s="17">
        <f t="shared" si="361"/>
        <v>0.90408300579634804</v>
      </c>
    </row>
    <row r="457" ht="14.25">
      <c r="A457" s="13">
        <v>44.299999999999997</v>
      </c>
      <c r="B457" s="13">
        <v>9.6455000000000002</v>
      </c>
      <c r="C457" s="18">
        <v>89005</v>
      </c>
      <c r="G457" s="19">
        <f t="shared" si="353"/>
        <v>14.800000000000001</v>
      </c>
      <c r="H457" s="19">
        <f t="shared" si="354"/>
        <v>9.1999999999999993</v>
      </c>
      <c r="I457" s="5">
        <f t="shared" si="355"/>
        <v>983.34752000000003</v>
      </c>
      <c r="J457" s="25">
        <f t="shared" si="356"/>
        <v>8.8236723324999993</v>
      </c>
      <c r="K457" s="23">
        <f t="shared" si="357"/>
        <v>5.9763276674999997</v>
      </c>
      <c r="L457" s="5">
        <f t="shared" si="358"/>
        <v>164.54042929198201</v>
      </c>
      <c r="M457" s="24">
        <f t="shared" si="359"/>
        <v>540.93088478612106</v>
      </c>
      <c r="N457" s="16">
        <f t="shared" si="360"/>
        <v>0.59619407652027001</v>
      </c>
      <c r="O457" s="17">
        <f t="shared" si="361"/>
        <v>0.90682090387040504</v>
      </c>
    </row>
    <row r="458" ht="14.25">
      <c r="A458" s="13">
        <v>44.399999999999999</v>
      </c>
      <c r="B458" s="13">
        <v>9.6662999999999997</v>
      </c>
      <c r="C458" s="18">
        <v>89397</v>
      </c>
      <c r="G458" s="19">
        <f t="shared" si="353"/>
        <v>14.800000000000001</v>
      </c>
      <c r="H458" s="19">
        <f t="shared" si="354"/>
        <v>9.1999999999999993</v>
      </c>
      <c r="I458" s="5">
        <f t="shared" si="355"/>
        <v>983.34752000000003</v>
      </c>
      <c r="J458" s="25">
        <f t="shared" si="356"/>
        <v>8.8408528005000004</v>
      </c>
      <c r="K458" s="23">
        <f t="shared" si="357"/>
        <v>5.9591471995000003</v>
      </c>
      <c r="L458" s="5">
        <f t="shared" si="358"/>
        <v>165.01480615926201</v>
      </c>
      <c r="M458" s="24">
        <f t="shared" si="359"/>
        <v>541.75138631935704</v>
      </c>
      <c r="N458" s="16">
        <f t="shared" si="360"/>
        <v>0.59735491895270298</v>
      </c>
      <c r="O458" s="17">
        <f t="shared" si="361"/>
        <v>0.90969979726299499</v>
      </c>
    </row>
    <row r="459" ht="14.25">
      <c r="A459" s="13">
        <v>44.5</v>
      </c>
      <c r="B459" s="13">
        <v>9.6866000000000003</v>
      </c>
      <c r="C459" s="18">
        <v>89769</v>
      </c>
      <c r="G459" s="19">
        <f t="shared" si="353"/>
        <v>14.800000000000001</v>
      </c>
      <c r="H459" s="19">
        <f t="shared" si="354"/>
        <v>9.1999999999999993</v>
      </c>
      <c r="I459" s="5">
        <f t="shared" si="355"/>
        <v>983.34752000000003</v>
      </c>
      <c r="J459" s="25">
        <f t="shared" si="356"/>
        <v>8.8577179385000004</v>
      </c>
      <c r="K459" s="23">
        <f t="shared" si="357"/>
        <v>5.9422820615000003</v>
      </c>
      <c r="L459" s="5">
        <f t="shared" si="358"/>
        <v>165.48314432448501</v>
      </c>
      <c r="M459" s="24">
        <f t="shared" si="359"/>
        <v>542.46612467054695</v>
      </c>
      <c r="N459" s="16">
        <f t="shared" si="360"/>
        <v>0.59849445530405398</v>
      </c>
      <c r="O459" s="17">
        <f t="shared" si="361"/>
        <v>0.91253393573813502</v>
      </c>
    </row>
    <row r="460" ht="14.25">
      <c r="A460" s="13">
        <v>44.600000000000001</v>
      </c>
      <c r="B460" s="13">
        <v>9.7068999999999992</v>
      </c>
      <c r="C460" s="18">
        <v>90092</v>
      </c>
      <c r="G460" s="19">
        <f t="shared" si="353"/>
        <v>14.800000000000001</v>
      </c>
      <c r="H460" s="19">
        <f t="shared" si="354"/>
        <v>9.1999999999999993</v>
      </c>
      <c r="I460" s="5">
        <f t="shared" si="355"/>
        <v>983.34752000000003</v>
      </c>
      <c r="J460" s="25">
        <f t="shared" si="356"/>
        <v>8.8750355180000007</v>
      </c>
      <c r="K460" s="23">
        <f t="shared" si="357"/>
        <v>5.924964482</v>
      </c>
      <c r="L460" s="5">
        <f t="shared" si="358"/>
        <v>165.966821064903</v>
      </c>
      <c r="M460" s="24">
        <f t="shared" si="359"/>
        <v>542.83138896037894</v>
      </c>
      <c r="N460" s="16">
        <f t="shared" si="360"/>
        <v>0.599664562027027</v>
      </c>
      <c r="O460" s="17">
        <f t="shared" si="361"/>
        <v>0.91545248836599802</v>
      </c>
    </row>
    <row r="461" ht="14.25">
      <c r="A461" s="13">
        <v>44.700000000000003</v>
      </c>
      <c r="B461" s="13">
        <v>9.7271000000000001</v>
      </c>
      <c r="C461" s="18">
        <v>90349</v>
      </c>
      <c r="G461" s="19">
        <f t="shared" si="353"/>
        <v>14.800000000000001</v>
      </c>
      <c r="H461" s="19">
        <f t="shared" si="354"/>
        <v>9.1999999999999993</v>
      </c>
      <c r="I461" s="5">
        <f t="shared" si="355"/>
        <v>983.34752000000003</v>
      </c>
      <c r="J461" s="25">
        <f t="shared" si="356"/>
        <v>8.8928625085000004</v>
      </c>
      <c r="K461" s="23">
        <f t="shared" si="357"/>
        <v>5.9071374915000003</v>
      </c>
      <c r="L461" s="5">
        <f t="shared" si="358"/>
        <v>166.46768784626701</v>
      </c>
      <c r="M461" s="24">
        <f t="shared" si="359"/>
        <v>542.74196493578802</v>
      </c>
      <c r="N461" s="16">
        <f t="shared" si="360"/>
        <v>0.60086908841216202</v>
      </c>
      <c r="O461" s="17">
        <f t="shared" si="361"/>
        <v>0.91846581668741301</v>
      </c>
    </row>
    <row r="462" ht="14.25">
      <c r="A462" s="13">
        <v>44.799999999999997</v>
      </c>
      <c r="B462" s="13">
        <v>9.7477999999999998</v>
      </c>
      <c r="C462" s="18">
        <v>90611</v>
      </c>
      <c r="G462" s="19">
        <f t="shared" ref="G462:G525" si="362">$G$11</f>
        <v>14.800000000000001</v>
      </c>
      <c r="H462" s="19">
        <f t="shared" ref="H462:H525" si="363">$H$11</f>
        <v>9.1999999999999993</v>
      </c>
      <c r="I462" s="5">
        <f t="shared" si="355"/>
        <v>983.34752000000003</v>
      </c>
      <c r="J462" s="25">
        <f t="shared" si="356"/>
        <v>8.9111433314999999</v>
      </c>
      <c r="K462" s="23">
        <f t="shared" si="357"/>
        <v>5.8888566684999999</v>
      </c>
      <c r="L462" s="5">
        <f t="shared" si="358"/>
        <v>166.98445476861599</v>
      </c>
      <c r="M462" s="24">
        <f t="shared" si="359"/>
        <v>542.63134928072395</v>
      </c>
      <c r="N462" s="16">
        <f t="shared" si="360"/>
        <v>0.60210427915540499</v>
      </c>
      <c r="O462" s="17">
        <f t="shared" si="361"/>
        <v>0.92156531595592694</v>
      </c>
    </row>
    <row r="463" ht="14.25">
      <c r="A463" s="13">
        <v>44.899999999999999</v>
      </c>
      <c r="B463" s="13">
        <v>9.7690999999999999</v>
      </c>
      <c r="C463" s="18">
        <v>90991</v>
      </c>
      <c r="G463" s="19">
        <f t="shared" si="362"/>
        <v>14.800000000000001</v>
      </c>
      <c r="H463" s="19">
        <f t="shared" si="363"/>
        <v>9.1999999999999993</v>
      </c>
      <c r="I463" s="5">
        <f t="shared" si="355"/>
        <v>983.34752000000003</v>
      </c>
      <c r="J463" s="25">
        <f t="shared" si="356"/>
        <v>8.9289346015</v>
      </c>
      <c r="K463" s="23">
        <f t="shared" si="357"/>
        <v>5.8710653984999999</v>
      </c>
      <c r="L463" s="5">
        <f t="shared" si="358"/>
        <v>167.49047289632199</v>
      </c>
      <c r="M463" s="24">
        <f t="shared" si="359"/>
        <v>543.26075045667903</v>
      </c>
      <c r="N463" s="16">
        <f t="shared" si="360"/>
        <v>0.60330639199324299</v>
      </c>
      <c r="O463" s="17">
        <f t="shared" si="361"/>
        <v>0.924591064506321</v>
      </c>
    </row>
    <row r="464" ht="14.25">
      <c r="A464" s="13">
        <v>45</v>
      </c>
      <c r="B464" s="13">
        <v>9.7893000000000008</v>
      </c>
      <c r="C464" s="18">
        <v>91386</v>
      </c>
      <c r="G464" s="19">
        <f t="shared" si="362"/>
        <v>14.800000000000001</v>
      </c>
      <c r="H464" s="19">
        <f t="shared" si="363"/>
        <v>9.1999999999999993</v>
      </c>
      <c r="I464" s="5">
        <f t="shared" si="355"/>
        <v>983.34752000000003</v>
      </c>
      <c r="J464" s="25">
        <f t="shared" si="356"/>
        <v>8.9454873690000003</v>
      </c>
      <c r="K464" s="23">
        <f t="shared" si="357"/>
        <v>5.8545126310000004</v>
      </c>
      <c r="L464" s="5">
        <f t="shared" si="358"/>
        <v>167.96402740564901</v>
      </c>
      <c r="M464" s="24">
        <f t="shared" si="359"/>
        <v>544.08078569880001</v>
      </c>
      <c r="N464" s="16">
        <f t="shared" si="360"/>
        <v>0.60442482222973004</v>
      </c>
      <c r="O464" s="17">
        <f t="shared" si="361"/>
        <v>0.92741442698006005</v>
      </c>
    </row>
    <row r="465" ht="14.25">
      <c r="A465" s="13">
        <v>45.100000000000001</v>
      </c>
      <c r="B465" s="13">
        <v>9.8099000000000007</v>
      </c>
      <c r="C465" s="18">
        <v>91786</v>
      </c>
      <c r="G465" s="19">
        <f t="shared" si="362"/>
        <v>14.800000000000001</v>
      </c>
      <c r="H465" s="19">
        <f t="shared" si="363"/>
        <v>9.1999999999999993</v>
      </c>
      <c r="I465" s="5">
        <f t="shared" si="355"/>
        <v>983.34752000000003</v>
      </c>
      <c r="J465" s="25">
        <f t="shared" si="356"/>
        <v>8.9623939690000007</v>
      </c>
      <c r="K465" s="23">
        <f t="shared" si="357"/>
        <v>5.837606031</v>
      </c>
      <c r="L465" s="5">
        <f t="shared" si="358"/>
        <v>168.45047692119601</v>
      </c>
      <c r="M465" s="24">
        <f t="shared" si="359"/>
        <v>544.88418007233702</v>
      </c>
      <c r="N465" s="16">
        <f t="shared" si="360"/>
        <v>0.60556716006756806</v>
      </c>
      <c r="O465" s="17">
        <f t="shared" si="361"/>
        <v>0.93030639417127603</v>
      </c>
    </row>
    <row r="466" ht="14.25">
      <c r="A466" s="13">
        <v>45.200000000000003</v>
      </c>
      <c r="B466" s="13">
        <v>9.8300999999999998</v>
      </c>
      <c r="C466" s="18">
        <v>92101</v>
      </c>
      <c r="G466" s="19">
        <f t="shared" si="362"/>
        <v>14.800000000000001</v>
      </c>
      <c r="H466" s="19">
        <f t="shared" si="363"/>
        <v>9.1999999999999993</v>
      </c>
      <c r="I466" s="5">
        <f t="shared" si="355"/>
        <v>983.34752000000003</v>
      </c>
      <c r="J466" s="25">
        <f t="shared" si="356"/>
        <v>8.9796854165000006</v>
      </c>
      <c r="K466" s="23">
        <f t="shared" si="357"/>
        <v>5.8203145835000001</v>
      </c>
      <c r="L466" s="5">
        <f t="shared" si="358"/>
        <v>168.95092282257201</v>
      </c>
      <c r="M466" s="24">
        <f t="shared" si="359"/>
        <v>545.13463709649</v>
      </c>
      <c r="N466" s="16">
        <f t="shared" si="360"/>
        <v>0.60673550111486496</v>
      </c>
      <c r="O466" s="17">
        <f t="shared" si="361"/>
        <v>0.93327286833972101</v>
      </c>
    </row>
    <row r="467" ht="14.25">
      <c r="A467" s="13">
        <v>45.299999999999997</v>
      </c>
      <c r="B467" s="13">
        <v>9.8506999999999998</v>
      </c>
      <c r="C467" s="18">
        <v>92474</v>
      </c>
      <c r="G467" s="19">
        <f t="shared" si="362"/>
        <v>14.800000000000001</v>
      </c>
      <c r="H467" s="19">
        <f t="shared" si="363"/>
        <v>9.1999999999999993</v>
      </c>
      <c r="I467" s="5">
        <f t="shared" si="355"/>
        <v>983.34752000000003</v>
      </c>
      <c r="J467" s="25">
        <f t="shared" si="356"/>
        <v>8.9968413209999998</v>
      </c>
      <c r="K467" s="23">
        <f t="shared" si="357"/>
        <v>5.803158679</v>
      </c>
      <c r="L467" s="5">
        <f t="shared" si="358"/>
        <v>169.450393207144</v>
      </c>
      <c r="M467" s="24">
        <f t="shared" si="359"/>
        <v>545.72903756532196</v>
      </c>
      <c r="N467" s="16">
        <f t="shared" si="360"/>
        <v>0.60789468385135104</v>
      </c>
      <c r="O467" s="17">
        <f t="shared" si="361"/>
        <v>0.93622481163077698</v>
      </c>
    </row>
    <row r="468" ht="14.25">
      <c r="A468" s="13">
        <v>45.399999999999999</v>
      </c>
      <c r="B468" s="13">
        <v>9.8712999999999997</v>
      </c>
      <c r="C468" s="18">
        <v>92828</v>
      </c>
      <c r="G468" s="19">
        <f t="shared" si="362"/>
        <v>14.800000000000001</v>
      </c>
      <c r="H468" s="19">
        <f t="shared" si="363"/>
        <v>9.1999999999999993</v>
      </c>
      <c r="I468" s="5">
        <f t="shared" si="355"/>
        <v>983.34752000000003</v>
      </c>
      <c r="J468" s="25">
        <f t="shared" si="356"/>
        <v>9.014172662</v>
      </c>
      <c r="K468" s="23">
        <f t="shared" si="357"/>
        <v>5.7858273379999998</v>
      </c>
      <c r="L468" s="5">
        <f t="shared" si="358"/>
        <v>169.95797879096699</v>
      </c>
      <c r="M468" s="24">
        <f t="shared" si="359"/>
        <v>546.18206606334297</v>
      </c>
      <c r="N468" s="16">
        <f t="shared" si="360"/>
        <v>0.60906572040540496</v>
      </c>
      <c r="O468" s="17">
        <f t="shared" si="361"/>
        <v>0.93921581600255599</v>
      </c>
    </row>
    <row r="469" ht="14.25">
      <c r="A469" s="13">
        <v>45.5</v>
      </c>
      <c r="B469" s="13">
        <v>9.8911999999999995</v>
      </c>
      <c r="C469" s="18">
        <v>93105</v>
      </c>
      <c r="G469" s="19">
        <f t="shared" si="362"/>
        <v>14.800000000000001</v>
      </c>
      <c r="H469" s="19">
        <f t="shared" si="363"/>
        <v>9.1999999999999993</v>
      </c>
      <c r="I469" s="5">
        <f t="shared" si="355"/>
        <v>983.34752000000003</v>
      </c>
      <c r="J469" s="25">
        <f t="shared" si="356"/>
        <v>9.0315149824999992</v>
      </c>
      <c r="K469" s="23">
        <f t="shared" si="357"/>
        <v>5.7684850174999998</v>
      </c>
      <c r="L469" s="5">
        <f t="shared" si="358"/>
        <v>170.46893890107901</v>
      </c>
      <c r="M469" s="24">
        <f t="shared" si="359"/>
        <v>546.16988056708306</v>
      </c>
      <c r="N469" s="16">
        <f t="shared" si="360"/>
        <v>0.61023749881756795</v>
      </c>
      <c r="O469" s="17">
        <f t="shared" si="361"/>
        <v>0.94221769668389199</v>
      </c>
    </row>
    <row r="470" ht="14.25">
      <c r="A470" s="13">
        <v>45.600000000000001</v>
      </c>
      <c r="B470" s="13">
        <v>9.9117999999999995</v>
      </c>
      <c r="C470" s="18">
        <v>93487</v>
      </c>
      <c r="G470" s="19">
        <f t="shared" si="362"/>
        <v>14.800000000000001</v>
      </c>
      <c r="H470" s="19">
        <f t="shared" si="363"/>
        <v>9.1999999999999993</v>
      </c>
      <c r="I470" s="5">
        <f t="shared" si="355"/>
        <v>983.34752000000003</v>
      </c>
      <c r="J470" s="25">
        <f t="shared" si="356"/>
        <v>9.0485877855000005</v>
      </c>
      <c r="K470" s="23">
        <f t="shared" si="357"/>
        <v>5.7514122145000002</v>
      </c>
      <c r="L470" s="5">
        <f t="shared" si="358"/>
        <v>170.974968116676</v>
      </c>
      <c r="M470" s="24">
        <f t="shared" si="359"/>
        <v>546.78764400296802</v>
      </c>
      <c r="N470" s="16">
        <f t="shared" si="360"/>
        <v>0.61139106658783804</v>
      </c>
      <c r="O470" s="17">
        <f t="shared" si="361"/>
        <v>0.94518175359443302</v>
      </c>
    </row>
    <row r="471" ht="14.25">
      <c r="A471" s="13">
        <v>45.700000000000003</v>
      </c>
      <c r="B471" s="13">
        <v>9.9321999999999999</v>
      </c>
      <c r="C471" s="18">
        <v>93840</v>
      </c>
      <c r="G471" s="19">
        <f t="shared" si="362"/>
        <v>14.800000000000001</v>
      </c>
      <c r="H471" s="19">
        <f t="shared" si="363"/>
        <v>9.1999999999999993</v>
      </c>
      <c r="I471" s="5">
        <f t="shared" si="355"/>
        <v>983.34752000000003</v>
      </c>
      <c r="J471" s="25">
        <f t="shared" si="356"/>
        <v>9.0657283599999996</v>
      </c>
      <c r="K471" s="23">
        <f t="shared" si="357"/>
        <v>5.7342716400000002</v>
      </c>
      <c r="L471" s="5">
        <f t="shared" si="358"/>
        <v>171.48603723977001</v>
      </c>
      <c r="M471" s="24">
        <f t="shared" si="359"/>
        <v>547.216563578256</v>
      </c>
      <c r="N471" s="16">
        <f t="shared" si="360"/>
        <v>0.61254921351351299</v>
      </c>
      <c r="O471" s="17">
        <f t="shared" si="361"/>
        <v>0.94816644086976898</v>
      </c>
    </row>
    <row r="472" ht="14.25">
      <c r="A472" s="13">
        <v>45.799999999999997</v>
      </c>
      <c r="B472" s="13">
        <v>9.9527999999999999</v>
      </c>
      <c r="C472" s="18">
        <v>94211</v>
      </c>
      <c r="G472" s="19">
        <f t="shared" si="362"/>
        <v>14.800000000000001</v>
      </c>
      <c r="H472" s="19">
        <f t="shared" si="363"/>
        <v>9.1999999999999993</v>
      </c>
      <c r="I472" s="5">
        <f t="shared" si="355"/>
        <v>983.34752000000003</v>
      </c>
      <c r="J472" s="25">
        <f t="shared" si="356"/>
        <v>9.0829027315000008</v>
      </c>
      <c r="K472" s="23">
        <f t="shared" si="357"/>
        <v>5.7170972684999999</v>
      </c>
      <c r="L472" s="5">
        <f t="shared" si="358"/>
        <v>172.001187633808</v>
      </c>
      <c r="M472" s="24">
        <f t="shared" si="359"/>
        <v>547.73459006908695</v>
      </c>
      <c r="N472" s="16">
        <f t="shared" si="360"/>
        <v>0.61370964402026995</v>
      </c>
      <c r="O472" s="17">
        <f t="shared" si="361"/>
        <v>0.95116597472707498</v>
      </c>
    </row>
    <row r="473" ht="14.25">
      <c r="A473" s="13">
        <v>45.899999999999999</v>
      </c>
      <c r="B473" s="13">
        <v>9.9726999999999997</v>
      </c>
      <c r="C473" s="18">
        <v>94590</v>
      </c>
      <c r="G473" s="19">
        <f t="shared" si="362"/>
        <v>14.800000000000001</v>
      </c>
      <c r="H473" s="19">
        <f t="shared" si="363"/>
        <v>9.1999999999999993</v>
      </c>
      <c r="I473" s="5">
        <f t="shared" si="355"/>
        <v>983.34752000000003</v>
      </c>
      <c r="J473" s="25">
        <f t="shared" si="356"/>
        <v>9.0993032350000007</v>
      </c>
      <c r="K473" s="23">
        <f t="shared" si="357"/>
        <v>5.700696765</v>
      </c>
      <c r="L473" s="5">
        <f t="shared" si="358"/>
        <v>172.496022948872</v>
      </c>
      <c r="M473" s="24">
        <f t="shared" si="359"/>
        <v>548.36046873983105</v>
      </c>
      <c r="N473" s="16">
        <f t="shared" si="360"/>
        <v>0.61481778614864901</v>
      </c>
      <c r="O473" s="17">
        <f t="shared" si="361"/>
        <v>0.95403877392651604</v>
      </c>
    </row>
    <row r="474" ht="14.25">
      <c r="A474" s="13">
        <v>46</v>
      </c>
      <c r="B474" s="13">
        <v>9.9931999999999999</v>
      </c>
      <c r="C474" s="18">
        <v>94953</v>
      </c>
      <c r="G474" s="19">
        <f t="shared" si="362"/>
        <v>14.800000000000001</v>
      </c>
      <c r="H474" s="19">
        <f t="shared" si="363"/>
        <v>9.1999999999999993</v>
      </c>
      <c r="I474" s="5">
        <f t="shared" si="355"/>
        <v>983.34752000000003</v>
      </c>
      <c r="J474" s="25">
        <f t="shared" si="356"/>
        <v>9.1164514744999998</v>
      </c>
      <c r="K474" s="23">
        <f t="shared" si="357"/>
        <v>5.6835485255</v>
      </c>
      <c r="L474" s="5">
        <f t="shared" si="358"/>
        <v>173.016472998881</v>
      </c>
      <c r="M474" s="24">
        <f t="shared" si="359"/>
        <v>548.80901427585002</v>
      </c>
      <c r="N474" s="16">
        <f t="shared" si="360"/>
        <v>0.61597645097972997</v>
      </c>
      <c r="O474" s="17">
        <f t="shared" si="361"/>
        <v>0.95705140270112599</v>
      </c>
    </row>
    <row r="475" ht="14.25">
      <c r="A475" s="13">
        <v>46.100000000000001</v>
      </c>
      <c r="B475" s="13">
        <v>10.0139</v>
      </c>
      <c r="C475" s="18">
        <v>95304</v>
      </c>
      <c r="G475" s="19">
        <f t="shared" si="362"/>
        <v>14.800000000000001</v>
      </c>
      <c r="H475" s="19">
        <f t="shared" si="363"/>
        <v>9.1999999999999993</v>
      </c>
      <c r="I475" s="5">
        <f t="shared" si="355"/>
        <v>983.34752000000003</v>
      </c>
      <c r="J475" s="25">
        <f t="shared" si="356"/>
        <v>9.1339105160000003</v>
      </c>
      <c r="K475" s="23">
        <f t="shared" si="357"/>
        <v>5.6660894839999996</v>
      </c>
      <c r="L475" s="5">
        <f t="shared" si="358"/>
        <v>173.54959232055799</v>
      </c>
      <c r="M475" s="24">
        <f t="shared" si="359"/>
        <v>549.14562878354195</v>
      </c>
      <c r="N475" s="16">
        <f t="shared" si="360"/>
        <v>0.61715611594594599</v>
      </c>
      <c r="O475" s="17">
        <f t="shared" si="361"/>
        <v>0.96012798633431895</v>
      </c>
    </row>
    <row r="476" ht="14.25">
      <c r="A476" s="13">
        <v>46.200000000000003</v>
      </c>
      <c r="B476" s="13">
        <v>10.0342</v>
      </c>
      <c r="C476" s="18">
        <v>95667</v>
      </c>
      <c r="G476" s="19">
        <f t="shared" si="362"/>
        <v>14.800000000000001</v>
      </c>
      <c r="H476" s="19">
        <f t="shared" si="363"/>
        <v>9.1999999999999993</v>
      </c>
      <c r="I476" s="5">
        <f t="shared" si="355"/>
        <v>983.34752000000003</v>
      </c>
      <c r="J476" s="25">
        <f t="shared" si="356"/>
        <v>9.1508587554999998</v>
      </c>
      <c r="K476" s="23">
        <f t="shared" si="357"/>
        <v>5.6491412445</v>
      </c>
      <c r="L476" s="5">
        <f t="shared" si="358"/>
        <v>174.07026615901799</v>
      </c>
      <c r="M476" s="24">
        <f t="shared" si="359"/>
        <v>549.58840536617402</v>
      </c>
      <c r="N476" s="16">
        <f t="shared" si="360"/>
        <v>0.61830126726351298</v>
      </c>
      <c r="O476" s="17">
        <f t="shared" si="361"/>
        <v>0.96312363928758704</v>
      </c>
    </row>
    <row r="477" ht="14.25">
      <c r="A477" s="13">
        <v>46.299999999999997</v>
      </c>
      <c r="B477" s="13">
        <v>10.0548</v>
      </c>
      <c r="C477" s="18">
        <v>95972</v>
      </c>
      <c r="G477" s="19">
        <f t="shared" si="362"/>
        <v>14.800000000000001</v>
      </c>
      <c r="H477" s="19">
        <f t="shared" si="363"/>
        <v>9.1999999999999993</v>
      </c>
      <c r="I477" s="5">
        <f t="shared" si="355"/>
        <v>983.34752000000003</v>
      </c>
      <c r="J477" s="25">
        <f t="shared" si="356"/>
        <v>9.1686425380000003</v>
      </c>
      <c r="K477" s="23">
        <f t="shared" si="357"/>
        <v>5.6313574620000004</v>
      </c>
      <c r="L477" s="5">
        <f t="shared" si="358"/>
        <v>174.61997868818599</v>
      </c>
      <c r="M477" s="24">
        <f t="shared" si="359"/>
        <v>549.60492333683203</v>
      </c>
      <c r="N477" s="16">
        <f t="shared" si="360"/>
        <v>0.61950287418918903</v>
      </c>
      <c r="O477" s="17">
        <f t="shared" si="361"/>
        <v>0.96627665542558605</v>
      </c>
    </row>
    <row r="478" ht="14.25">
      <c r="A478" s="13">
        <v>46.399999999999999</v>
      </c>
      <c r="B478" s="13">
        <v>10.074999999999999</v>
      </c>
      <c r="C478" s="18">
        <v>96328</v>
      </c>
      <c r="G478" s="19">
        <f t="shared" si="362"/>
        <v>14.800000000000001</v>
      </c>
      <c r="H478" s="19">
        <f t="shared" si="363"/>
        <v>9.1999999999999993</v>
      </c>
      <c r="I478" s="5">
        <f t="shared" si="355"/>
        <v>983.34752000000003</v>
      </c>
      <c r="J478" s="25">
        <f t="shared" si="356"/>
        <v>9.1855554119999994</v>
      </c>
      <c r="K478" s="23">
        <f t="shared" si="357"/>
        <v>5.6144445879999996</v>
      </c>
      <c r="L478" s="5">
        <f t="shared" si="358"/>
        <v>175.146001458764</v>
      </c>
      <c r="M478" s="24">
        <f t="shared" si="359"/>
        <v>549.98686351785796</v>
      </c>
      <c r="N478" s="16">
        <f t="shared" si="360"/>
        <v>0.62064563594594602</v>
      </c>
      <c r="O478" s="17">
        <f t="shared" si="361"/>
        <v>0.96928451323350295</v>
      </c>
    </row>
    <row r="479" ht="14.25">
      <c r="A479" s="13">
        <v>46.5</v>
      </c>
      <c r="B479" s="13">
        <v>10.094799999999999</v>
      </c>
      <c r="C479" s="18">
        <v>96740</v>
      </c>
      <c r="G479" s="19">
        <f t="shared" si="362"/>
        <v>14.800000000000001</v>
      </c>
      <c r="H479" s="19">
        <f t="shared" si="363"/>
        <v>9.1999999999999993</v>
      </c>
      <c r="I479" s="5">
        <f t="shared" si="355"/>
        <v>983.34752000000003</v>
      </c>
      <c r="J479" s="25">
        <f t="shared" si="356"/>
        <v>9.2015512099999999</v>
      </c>
      <c r="K479" s="23">
        <f t="shared" si="357"/>
        <v>5.59844879</v>
      </c>
      <c r="L479" s="5">
        <f t="shared" si="358"/>
        <v>175.64642580217301</v>
      </c>
      <c r="M479" s="24">
        <f t="shared" si="359"/>
        <v>550.76554822104004</v>
      </c>
      <c r="N479" s="16">
        <f t="shared" si="360"/>
        <v>0.62172643310810805</v>
      </c>
      <c r="O479" s="17">
        <f t="shared" si="361"/>
        <v>0.972137623186761</v>
      </c>
    </row>
    <row r="480" ht="14.25">
      <c r="A480" s="13">
        <v>46.600000000000001</v>
      </c>
      <c r="B480" s="13">
        <v>10.1159</v>
      </c>
      <c r="C480" s="18">
        <v>97117</v>
      </c>
      <c r="G480" s="19">
        <f t="shared" si="362"/>
        <v>14.800000000000001</v>
      </c>
      <c r="H480" s="19">
        <f t="shared" si="363"/>
        <v>9.1999999999999993</v>
      </c>
      <c r="I480" s="5">
        <f t="shared" si="355"/>
        <v>983.34752000000003</v>
      </c>
      <c r="J480" s="25">
        <f t="shared" si="356"/>
        <v>9.2191701805000008</v>
      </c>
      <c r="K480" s="23">
        <f t="shared" si="357"/>
        <v>5.5808298194999999</v>
      </c>
      <c r="L480" s="5">
        <f t="shared" si="358"/>
        <v>176.20095071956499</v>
      </c>
      <c r="M480" s="24">
        <f t="shared" si="359"/>
        <v>551.17182741293902</v>
      </c>
      <c r="N480" s="16">
        <f t="shared" si="360"/>
        <v>0.62291690408783795</v>
      </c>
      <c r="O480" s="17">
        <f t="shared" si="361"/>
        <v>0.97528970226151501</v>
      </c>
    </row>
    <row r="481" ht="14.25">
      <c r="A481" s="13">
        <v>46.700000000000003</v>
      </c>
      <c r="B481" s="13">
        <v>10.136699999999999</v>
      </c>
      <c r="C481" s="18">
        <v>97434</v>
      </c>
      <c r="G481" s="19">
        <f t="shared" si="362"/>
        <v>14.800000000000001</v>
      </c>
      <c r="H481" s="19">
        <f t="shared" si="363"/>
        <v>9.1999999999999993</v>
      </c>
      <c r="I481" s="5">
        <f t="shared" si="355"/>
        <v>983.34752000000003</v>
      </c>
      <c r="J481" s="25">
        <f t="shared" si="356"/>
        <v>9.2370431610000008</v>
      </c>
      <c r="K481" s="23">
        <f t="shared" si="357"/>
        <v>5.5629568389999999</v>
      </c>
      <c r="L481" s="5">
        <f t="shared" si="358"/>
        <v>176.76705904063201</v>
      </c>
      <c r="M481" s="24">
        <f t="shared" si="359"/>
        <v>551.19998334985996</v>
      </c>
      <c r="N481" s="16">
        <f t="shared" si="360"/>
        <v>0.62412453790540501</v>
      </c>
      <c r="O481" s="17">
        <f t="shared" si="361"/>
        <v>0.97849740829050902</v>
      </c>
    </row>
    <row r="482" ht="14.25">
      <c r="A482" s="13">
        <v>46.799999999999997</v>
      </c>
      <c r="B482" s="13">
        <v>10.1571</v>
      </c>
      <c r="C482" s="18">
        <v>97877</v>
      </c>
      <c r="G482" s="19">
        <f t="shared" si="362"/>
        <v>14.800000000000001</v>
      </c>
      <c r="H482" s="19">
        <f t="shared" si="363"/>
        <v>9.1999999999999993</v>
      </c>
      <c r="I482" s="5">
        <f t="shared" si="355"/>
        <v>983.34752000000003</v>
      </c>
      <c r="J482" s="25">
        <f t="shared" si="356"/>
        <v>9.2533527205000006</v>
      </c>
      <c r="K482" s="23">
        <f t="shared" si="357"/>
        <v>5.5466472795000001</v>
      </c>
      <c r="L482" s="5">
        <f t="shared" si="358"/>
        <v>177.28683120601201</v>
      </c>
      <c r="M482" s="24">
        <f t="shared" si="359"/>
        <v>552.0827426052</v>
      </c>
      <c r="N482" s="16">
        <f t="shared" si="360"/>
        <v>0.62522653516891902</v>
      </c>
      <c r="O482" s="17">
        <f t="shared" si="361"/>
        <v>0.981433529333677</v>
      </c>
    </row>
    <row r="483" ht="14.25">
      <c r="A483" s="13">
        <v>46.899999999999999</v>
      </c>
      <c r="B483" s="13">
        <v>10.1775</v>
      </c>
      <c r="C483" s="18">
        <v>98248</v>
      </c>
      <c r="G483" s="19">
        <f t="shared" si="362"/>
        <v>14.800000000000001</v>
      </c>
      <c r="H483" s="19">
        <f t="shared" si="363"/>
        <v>9.1999999999999993</v>
      </c>
      <c r="I483" s="5">
        <f t="shared" si="355"/>
        <v>983.34752000000003</v>
      </c>
      <c r="J483" s="25">
        <f t="shared" si="356"/>
        <v>9.2703270920000005</v>
      </c>
      <c r="K483" s="23">
        <f t="shared" si="357"/>
        <v>5.5296729080000002</v>
      </c>
      <c r="L483" s="5">
        <f t="shared" si="358"/>
        <v>177.83104649415199</v>
      </c>
      <c r="M483" s="24">
        <f t="shared" si="359"/>
        <v>552.47945697283501</v>
      </c>
      <c r="N483" s="16">
        <f t="shared" si="360"/>
        <v>0.626373452162162</v>
      </c>
      <c r="O483" s="17">
        <f t="shared" si="361"/>
        <v>0.98449851562893698</v>
      </c>
    </row>
    <row r="484" ht="14.25">
      <c r="A484" s="13">
        <v>47</v>
      </c>
      <c r="B484" s="13">
        <v>10.1974</v>
      </c>
      <c r="C484" s="18">
        <v>98608</v>
      </c>
      <c r="G484" s="19">
        <f t="shared" si="362"/>
        <v>14.800000000000001</v>
      </c>
      <c r="H484" s="19">
        <f t="shared" si="363"/>
        <v>9.1999999999999993</v>
      </c>
      <c r="I484" s="5">
        <f t="shared" ref="I484:I547" si="364">(3.14*POWER(H484,2)*0.25*G484)</f>
        <v>983.34752000000003</v>
      </c>
      <c r="J484" s="25">
        <f t="shared" ref="J484:J547" si="365">B484-C484/(2*10^5/1.8467)</f>
        <v>9.2869030319999997</v>
      </c>
      <c r="K484" s="23">
        <f t="shared" ref="K484:K547" si="366">G484-J484</f>
        <v>5.5130969680000002</v>
      </c>
      <c r="L484" s="5">
        <f t="shared" ref="L484:L547" si="367">I484/K484</f>
        <v>178.36572179080201</v>
      </c>
      <c r="M484" s="24">
        <f t="shared" ref="M484:M547" si="368">C484/L484</f>
        <v>552.84165034609998</v>
      </c>
      <c r="N484" s="16">
        <f t="shared" ref="N484:N547" si="369">J484/G484</f>
        <v>0.62749344810810803</v>
      </c>
      <c r="O484" s="17">
        <f t="shared" ref="O484:O547" si="370">LN(L484/(3.14*H484^2/4))</f>
        <v>0.98750065234568496</v>
      </c>
    </row>
    <row r="485" ht="14.25">
      <c r="A485" s="13">
        <v>47.100000000000001</v>
      </c>
      <c r="B485" s="13">
        <v>10.2181</v>
      </c>
      <c r="C485" s="18">
        <v>98923</v>
      </c>
      <c r="G485" s="19">
        <f t="shared" si="362"/>
        <v>14.800000000000001</v>
      </c>
      <c r="H485" s="19">
        <f t="shared" si="363"/>
        <v>9.1999999999999993</v>
      </c>
      <c r="I485" s="5">
        <f t="shared" si="364"/>
        <v>983.34752000000003</v>
      </c>
      <c r="J485" s="25">
        <f t="shared" si="365"/>
        <v>9.3046944795000002</v>
      </c>
      <c r="K485" s="23">
        <f t="shared" si="366"/>
        <v>5.4953055204999997</v>
      </c>
      <c r="L485" s="5">
        <f t="shared" si="367"/>
        <v>178.94319366442201</v>
      </c>
      <c r="M485" s="24">
        <f t="shared" si="368"/>
        <v>552.81789697748104</v>
      </c>
      <c r="N485" s="16">
        <f t="shared" si="369"/>
        <v>0.62869557293918898</v>
      </c>
      <c r="O485" s="17">
        <f t="shared" si="370"/>
        <v>0.99073299473306797</v>
      </c>
    </row>
    <row r="486" ht="14.25">
      <c r="A486" s="13">
        <v>47.200000000000003</v>
      </c>
      <c r="B486" s="13">
        <v>10.238899999999999</v>
      </c>
      <c r="C486" s="18">
        <v>99281</v>
      </c>
      <c r="G486" s="19">
        <f t="shared" si="362"/>
        <v>14.800000000000001</v>
      </c>
      <c r="H486" s="19">
        <f t="shared" si="363"/>
        <v>9.1999999999999993</v>
      </c>
      <c r="I486" s="5">
        <f t="shared" si="364"/>
        <v>983.34752000000003</v>
      </c>
      <c r="J486" s="25">
        <f t="shared" si="365"/>
        <v>9.3221888864999993</v>
      </c>
      <c r="K486" s="23">
        <f t="shared" si="366"/>
        <v>5.4778111134999996</v>
      </c>
      <c r="L486" s="5">
        <f t="shared" si="367"/>
        <v>179.51468198247099</v>
      </c>
      <c r="M486" s="24">
        <f t="shared" si="368"/>
        <v>553.05225680478998</v>
      </c>
      <c r="N486" s="16">
        <f t="shared" si="369"/>
        <v>0.62987762746621601</v>
      </c>
      <c r="O486" s="17">
        <f t="shared" si="370"/>
        <v>0.99392159144735803</v>
      </c>
    </row>
    <row r="487" ht="14.25">
      <c r="A487" s="13">
        <v>47.299999999999997</v>
      </c>
      <c r="B487" s="13">
        <v>10.259600000000001</v>
      </c>
      <c r="C487" s="18">
        <v>99725</v>
      </c>
      <c r="G487" s="19">
        <f t="shared" si="362"/>
        <v>14.800000000000001</v>
      </c>
      <c r="H487" s="19">
        <f t="shared" si="363"/>
        <v>9.1999999999999993</v>
      </c>
      <c r="I487" s="5">
        <f t="shared" si="364"/>
        <v>983.34752000000003</v>
      </c>
      <c r="J487" s="25">
        <f t="shared" si="365"/>
        <v>9.3387892125</v>
      </c>
      <c r="K487" s="23">
        <f t="shared" si="366"/>
        <v>5.4612107874999998</v>
      </c>
      <c r="L487" s="5">
        <f t="shared" si="367"/>
        <v>180.06034893411399</v>
      </c>
      <c r="M487" s="24">
        <f t="shared" si="368"/>
        <v>553.842090112189</v>
      </c>
      <c r="N487" s="16">
        <f t="shared" si="369"/>
        <v>0.63099927111486498</v>
      </c>
      <c r="O487" s="17">
        <f t="shared" si="370"/>
        <v>0.99695665964509195</v>
      </c>
    </row>
    <row r="488" ht="14.25">
      <c r="A488" s="13">
        <v>47.399999999999999</v>
      </c>
      <c r="B488" s="13">
        <v>10.280900000000001</v>
      </c>
      <c r="C488" s="18">
        <v>100049</v>
      </c>
      <c r="G488" s="19">
        <f t="shared" si="362"/>
        <v>14.800000000000001</v>
      </c>
      <c r="H488" s="19">
        <f t="shared" si="363"/>
        <v>9.1999999999999993</v>
      </c>
      <c r="I488" s="5">
        <f t="shared" si="364"/>
        <v>983.34752000000003</v>
      </c>
      <c r="J488" s="25">
        <f t="shared" si="365"/>
        <v>9.3570975584999996</v>
      </c>
      <c r="K488" s="23">
        <f t="shared" si="366"/>
        <v>5.4429024415000002</v>
      </c>
      <c r="L488" s="5">
        <f t="shared" si="367"/>
        <v>180.66601975122001</v>
      </c>
      <c r="M488" s="24">
        <f t="shared" si="368"/>
        <v>553.778735690139</v>
      </c>
      <c r="N488" s="16">
        <f t="shared" si="369"/>
        <v>0.63223632152026998</v>
      </c>
      <c r="O488" s="17">
        <f t="shared" si="370"/>
        <v>1.0003147251420601</v>
      </c>
    </row>
    <row r="489" ht="14.25">
      <c r="A489" s="13">
        <v>47.5</v>
      </c>
      <c r="B489" s="13">
        <v>10.301500000000001</v>
      </c>
      <c r="C489" s="18">
        <v>100446</v>
      </c>
      <c r="G489" s="19">
        <f t="shared" si="362"/>
        <v>14.800000000000001</v>
      </c>
      <c r="H489" s="19">
        <f t="shared" si="363"/>
        <v>9.1999999999999993</v>
      </c>
      <c r="I489" s="5">
        <f t="shared" si="364"/>
        <v>983.34752000000003</v>
      </c>
      <c r="J489" s="25">
        <f t="shared" si="365"/>
        <v>9.3740318590000005</v>
      </c>
      <c r="K489" s="23">
        <f t="shared" si="366"/>
        <v>5.4259681410000002</v>
      </c>
      <c r="L489" s="5">
        <f t="shared" si="367"/>
        <v>181.22987353530101</v>
      </c>
      <c r="M489" s="24">
        <f t="shared" si="368"/>
        <v>554.24637252442199</v>
      </c>
      <c r="N489" s="16">
        <f t="shared" si="369"/>
        <v>0.63338053101351399</v>
      </c>
      <c r="O489" s="17">
        <f t="shared" si="370"/>
        <v>1.0034308380949799</v>
      </c>
    </row>
    <row r="490" ht="14.25">
      <c r="A490" s="13">
        <v>47.600000000000001</v>
      </c>
      <c r="B490" s="13">
        <v>10.3222</v>
      </c>
      <c r="C490" s="18">
        <v>100848</v>
      </c>
      <c r="G490" s="19">
        <f t="shared" si="362"/>
        <v>14.800000000000001</v>
      </c>
      <c r="H490" s="19">
        <f t="shared" si="363"/>
        <v>9.1999999999999993</v>
      </c>
      <c r="I490" s="5">
        <f t="shared" si="364"/>
        <v>983.34752000000003</v>
      </c>
      <c r="J490" s="25">
        <f t="shared" si="365"/>
        <v>9.3910199920000004</v>
      </c>
      <c r="K490" s="23">
        <f t="shared" si="366"/>
        <v>5.4089800080000003</v>
      </c>
      <c r="L490" s="5">
        <f t="shared" si="367"/>
        <v>181.799067207793</v>
      </c>
      <c r="M490" s="24">
        <f t="shared" si="368"/>
        <v>554.72231815542102</v>
      </c>
      <c r="N490" s="16">
        <f t="shared" si="369"/>
        <v>0.634528377837838</v>
      </c>
      <c r="O490" s="17">
        <f t="shared" si="370"/>
        <v>1.0065666439497301</v>
      </c>
    </row>
    <row r="491" ht="14.25">
      <c r="A491" s="13">
        <v>47.700000000000003</v>
      </c>
      <c r="B491" s="13">
        <v>10.342499999999999</v>
      </c>
      <c r="C491" s="18">
        <v>101243</v>
      </c>
      <c r="G491" s="19">
        <f t="shared" si="362"/>
        <v>14.800000000000001</v>
      </c>
      <c r="H491" s="19">
        <f t="shared" si="363"/>
        <v>9.1999999999999993</v>
      </c>
      <c r="I491" s="5">
        <f t="shared" si="364"/>
        <v>983.34752000000003</v>
      </c>
      <c r="J491" s="25">
        <f t="shared" si="365"/>
        <v>9.4076727595000005</v>
      </c>
      <c r="K491" s="23">
        <f t="shared" si="366"/>
        <v>5.3923272405000002</v>
      </c>
      <c r="L491" s="5">
        <f t="shared" si="367"/>
        <v>182.36050524055699</v>
      </c>
      <c r="M491" s="24">
        <f t="shared" si="368"/>
        <v>555.18051930404204</v>
      </c>
      <c r="N491" s="16">
        <f t="shared" si="369"/>
        <v>0.63565356483108104</v>
      </c>
      <c r="O491" s="17">
        <f t="shared" si="370"/>
        <v>1.0096501189979199</v>
      </c>
    </row>
    <row r="492" ht="14.25">
      <c r="A492" s="13">
        <v>47.799999999999997</v>
      </c>
      <c r="B492" s="13">
        <v>10.3628</v>
      </c>
      <c r="C492" s="18">
        <v>101626</v>
      </c>
      <c r="G492" s="19">
        <f t="shared" si="362"/>
        <v>14.800000000000001</v>
      </c>
      <c r="H492" s="19">
        <f t="shared" si="363"/>
        <v>9.1999999999999993</v>
      </c>
      <c r="I492" s="5">
        <f t="shared" si="364"/>
        <v>983.34752000000003</v>
      </c>
      <c r="J492" s="25">
        <f t="shared" si="365"/>
        <v>9.4244363290000006</v>
      </c>
      <c r="K492" s="23">
        <f t="shared" si="366"/>
        <v>5.3755636710000001</v>
      </c>
      <c r="L492" s="5">
        <f t="shared" si="367"/>
        <v>182.929192208242</v>
      </c>
      <c r="M492" s="24">
        <f t="shared" si="368"/>
        <v>555.548290424372</v>
      </c>
      <c r="N492" s="16">
        <f t="shared" si="369"/>
        <v>0.63678623844594595</v>
      </c>
      <c r="O492" s="17">
        <f t="shared" si="370"/>
        <v>1.01276374323146</v>
      </c>
    </row>
    <row r="493" ht="14.25">
      <c r="A493" s="13">
        <v>47.899999999999999</v>
      </c>
      <c r="B493" s="13">
        <v>10.3835</v>
      </c>
      <c r="C493" s="18">
        <v>102004</v>
      </c>
      <c r="G493" s="19">
        <f t="shared" si="362"/>
        <v>14.800000000000001</v>
      </c>
      <c r="H493" s="19">
        <f t="shared" si="363"/>
        <v>9.1999999999999993</v>
      </c>
      <c r="I493" s="5">
        <f t="shared" si="364"/>
        <v>983.34752000000003</v>
      </c>
      <c r="J493" s="25">
        <f t="shared" si="365"/>
        <v>9.4416460660000006</v>
      </c>
      <c r="K493" s="23">
        <f t="shared" si="366"/>
        <v>5.3583539340000002</v>
      </c>
      <c r="L493" s="5">
        <f t="shared" si="367"/>
        <v>183.51671653498499</v>
      </c>
      <c r="M493" s="24">
        <f t="shared" si="368"/>
        <v>555.82947388094897</v>
      </c>
      <c r="N493" s="16">
        <f t="shared" si="369"/>
        <v>0.63794905851351402</v>
      </c>
      <c r="O493" s="17">
        <f t="shared" si="370"/>
        <v>1.01597035471846</v>
      </c>
    </row>
    <row r="494" ht="14.25">
      <c r="A494" s="13">
        <v>48</v>
      </c>
      <c r="B494" s="13">
        <v>10.404199999999999</v>
      </c>
      <c r="C494" s="18">
        <v>102415</v>
      </c>
      <c r="G494" s="19">
        <f t="shared" si="362"/>
        <v>14.800000000000001</v>
      </c>
      <c r="H494" s="19">
        <f t="shared" si="363"/>
        <v>9.1999999999999993</v>
      </c>
      <c r="I494" s="5">
        <f t="shared" si="364"/>
        <v>983.34752000000003</v>
      </c>
      <c r="J494" s="25">
        <f t="shared" si="365"/>
        <v>9.4585510974999991</v>
      </c>
      <c r="K494" s="23">
        <f t="shared" si="366"/>
        <v>5.3414489024999998</v>
      </c>
      <c r="L494" s="5">
        <f t="shared" si="367"/>
        <v>184.09752446377499</v>
      </c>
      <c r="M494" s="24">
        <f t="shared" si="368"/>
        <v>556.30840391964205</v>
      </c>
      <c r="N494" s="16">
        <f t="shared" si="369"/>
        <v>0.63909129037162205</v>
      </c>
      <c r="O494" s="17">
        <f t="shared" si="370"/>
        <v>1.0191302345451301</v>
      </c>
    </row>
    <row r="495" ht="14.25">
      <c r="A495" s="13">
        <v>48.100000000000001</v>
      </c>
      <c r="B495" s="13">
        <v>10.424899999999999</v>
      </c>
      <c r="C495" s="18">
        <v>102830</v>
      </c>
      <c r="G495" s="19">
        <f t="shared" si="362"/>
        <v>14.800000000000001</v>
      </c>
      <c r="H495" s="19">
        <f t="shared" si="363"/>
        <v>9.1999999999999993</v>
      </c>
      <c r="I495" s="5">
        <f t="shared" si="364"/>
        <v>983.34752000000003</v>
      </c>
      <c r="J495" s="25">
        <f t="shared" si="365"/>
        <v>9.4754191950000006</v>
      </c>
      <c r="K495" s="23">
        <f t="shared" si="366"/>
        <v>5.3245808050000001</v>
      </c>
      <c r="L495" s="5">
        <f t="shared" si="367"/>
        <v>184.680739388272</v>
      </c>
      <c r="M495" s="24">
        <f t="shared" si="368"/>
        <v>556.79872379008998</v>
      </c>
      <c r="N495" s="16">
        <f t="shared" si="369"/>
        <v>0.64023102668918896</v>
      </c>
      <c r="O495" s="17">
        <f t="shared" si="370"/>
        <v>1.0222931943390501</v>
      </c>
    </row>
    <row r="496" ht="14.25">
      <c r="A496" s="13">
        <v>48.200000000000003</v>
      </c>
      <c r="B496" s="13">
        <v>10.446199999999999</v>
      </c>
      <c r="C496" s="18">
        <v>103249</v>
      </c>
      <c r="G496" s="19">
        <f t="shared" si="362"/>
        <v>14.800000000000001</v>
      </c>
      <c r="H496" s="19">
        <f t="shared" si="363"/>
        <v>9.1999999999999993</v>
      </c>
      <c r="I496" s="5">
        <f t="shared" si="364"/>
        <v>983.34752000000003</v>
      </c>
      <c r="J496" s="25">
        <f t="shared" si="365"/>
        <v>9.4928503585000001</v>
      </c>
      <c r="K496" s="23">
        <f t="shared" si="366"/>
        <v>5.3071496414999997</v>
      </c>
      <c r="L496" s="5">
        <f t="shared" si="367"/>
        <v>185.28731737853701</v>
      </c>
      <c r="M496" s="24">
        <f t="shared" si="368"/>
        <v>557.23727592787702</v>
      </c>
      <c r="N496" s="16">
        <f t="shared" si="369"/>
        <v>0.64140880800675704</v>
      </c>
      <c r="O496" s="17">
        <f t="shared" si="370"/>
        <v>1.0255722803178799</v>
      </c>
    </row>
    <row r="497" ht="14.25">
      <c r="A497" s="13">
        <v>48.299999999999997</v>
      </c>
      <c r="B497" s="13">
        <v>10.466900000000001</v>
      </c>
      <c r="C497" s="18">
        <v>103671</v>
      </c>
      <c r="G497" s="19">
        <f t="shared" si="362"/>
        <v>14.800000000000001</v>
      </c>
      <c r="H497" s="19">
        <f t="shared" si="363"/>
        <v>9.1999999999999993</v>
      </c>
      <c r="I497" s="5">
        <f t="shared" si="364"/>
        <v>983.34752000000003</v>
      </c>
      <c r="J497" s="25">
        <f t="shared" si="365"/>
        <v>9.5096538215000006</v>
      </c>
      <c r="K497" s="23">
        <f t="shared" si="366"/>
        <v>5.2903461785000001</v>
      </c>
      <c r="L497" s="5">
        <f t="shared" si="367"/>
        <v>185.87583625365201</v>
      </c>
      <c r="M497" s="24">
        <f t="shared" si="368"/>
        <v>557.74328761338995</v>
      </c>
      <c r="N497" s="16">
        <f t="shared" si="369"/>
        <v>0.64254417712837797</v>
      </c>
      <c r="O497" s="17">
        <f t="shared" si="370"/>
        <v>1.02874349687084</v>
      </c>
    </row>
    <row r="498" ht="14.25">
      <c r="A498" s="13">
        <v>48.399999999999999</v>
      </c>
      <c r="B498" s="13">
        <v>10.4876</v>
      </c>
      <c r="C498" s="18">
        <v>104086</v>
      </c>
      <c r="G498" s="19">
        <f t="shared" si="362"/>
        <v>14.800000000000001</v>
      </c>
      <c r="H498" s="19">
        <f t="shared" si="363"/>
        <v>9.1999999999999993</v>
      </c>
      <c r="I498" s="5">
        <f t="shared" si="364"/>
        <v>983.34752000000003</v>
      </c>
      <c r="J498" s="25">
        <f t="shared" si="365"/>
        <v>9.5265219190000003</v>
      </c>
      <c r="K498" s="23">
        <f t="shared" si="366"/>
        <v>5.2734780810000004</v>
      </c>
      <c r="L498" s="5">
        <f t="shared" si="367"/>
        <v>186.470391058026</v>
      </c>
      <c r="M498" s="24">
        <f t="shared" si="368"/>
        <v>558.19049560318797</v>
      </c>
      <c r="N498" s="16">
        <f t="shared" si="369"/>
        <v>0.643683913445946</v>
      </c>
      <c r="O498" s="17">
        <f t="shared" si="370"/>
        <v>1.03193705848677</v>
      </c>
    </row>
    <row r="499" ht="14.25">
      <c r="A499" s="13">
        <v>48.5</v>
      </c>
      <c r="B499" s="13">
        <v>10.5083</v>
      </c>
      <c r="C499" s="18">
        <v>104504</v>
      </c>
      <c r="G499" s="19">
        <f t="shared" si="362"/>
        <v>14.800000000000001</v>
      </c>
      <c r="H499" s="19">
        <f t="shared" si="363"/>
        <v>9.1999999999999993</v>
      </c>
      <c r="I499" s="5">
        <f t="shared" si="364"/>
        <v>983.34752000000003</v>
      </c>
      <c r="J499" s="25">
        <f t="shared" si="365"/>
        <v>9.5433623159999996</v>
      </c>
      <c r="K499" s="23">
        <f t="shared" si="366"/>
        <v>5.2566376840000002</v>
      </c>
      <c r="L499" s="5">
        <f t="shared" si="367"/>
        <v>187.067775850918</v>
      </c>
      <c r="M499" s="24">
        <f t="shared" si="368"/>
        <v>558.64244669955201</v>
      </c>
      <c r="N499" s="16">
        <f t="shared" si="369"/>
        <v>0.64482177810810803</v>
      </c>
      <c r="O499" s="17">
        <f t="shared" si="370"/>
        <v>1.03513558198509</v>
      </c>
    </row>
    <row r="500" ht="14.25">
      <c r="A500" s="13">
        <v>48.600000000000001</v>
      </c>
      <c r="B500" s="13">
        <v>10.5288</v>
      </c>
      <c r="C500" s="18">
        <v>104900</v>
      </c>
      <c r="G500" s="19">
        <f t="shared" si="362"/>
        <v>14.800000000000001</v>
      </c>
      <c r="H500" s="19">
        <f t="shared" si="363"/>
        <v>9.1999999999999993</v>
      </c>
      <c r="I500" s="5">
        <f t="shared" si="364"/>
        <v>983.34752000000003</v>
      </c>
      <c r="J500" s="25">
        <f t="shared" si="365"/>
        <v>9.5602058499999991</v>
      </c>
      <c r="K500" s="23">
        <f t="shared" si="366"/>
        <v>5.2397941499999998</v>
      </c>
      <c r="L500" s="5">
        <f t="shared" si="367"/>
        <v>187.66911291734601</v>
      </c>
      <c r="M500" s="24">
        <f t="shared" si="368"/>
        <v>558.96251849498697</v>
      </c>
      <c r="N500" s="16">
        <f t="shared" si="369"/>
        <v>0.64595985472973005</v>
      </c>
      <c r="O500" s="17">
        <f t="shared" si="370"/>
        <v>1.0383449675599099</v>
      </c>
    </row>
    <row r="501" ht="14.25">
      <c r="A501" s="13">
        <v>48.700000000000003</v>
      </c>
      <c r="B501" s="13">
        <v>10.549300000000001</v>
      </c>
      <c r="C501" s="18">
        <v>105333</v>
      </c>
      <c r="G501" s="19">
        <f t="shared" si="362"/>
        <v>14.800000000000001</v>
      </c>
      <c r="H501" s="19">
        <f t="shared" si="363"/>
        <v>9.1999999999999993</v>
      </c>
      <c r="I501" s="5">
        <f t="shared" si="364"/>
        <v>983.34752000000003</v>
      </c>
      <c r="J501" s="25">
        <f t="shared" si="365"/>
        <v>9.5767077445000002</v>
      </c>
      <c r="K501" s="23">
        <f t="shared" si="366"/>
        <v>5.2232922554999996</v>
      </c>
      <c r="L501" s="5">
        <f t="shared" si="367"/>
        <v>188.26201405149399</v>
      </c>
      <c r="M501" s="24">
        <f t="shared" si="368"/>
        <v>559.50214136766397</v>
      </c>
      <c r="N501" s="16">
        <f t="shared" si="369"/>
        <v>0.64707484760135103</v>
      </c>
      <c r="O501" s="17">
        <f t="shared" si="370"/>
        <v>1.0414992773959999</v>
      </c>
    </row>
    <row r="502" ht="14.25">
      <c r="A502" s="13">
        <v>48.799999999999997</v>
      </c>
      <c r="B502" s="13">
        <v>10.57</v>
      </c>
      <c r="C502" s="18">
        <v>105764</v>
      </c>
      <c r="G502" s="19">
        <f t="shared" si="362"/>
        <v>14.800000000000001</v>
      </c>
      <c r="H502" s="19">
        <f t="shared" si="363"/>
        <v>9.1999999999999993</v>
      </c>
      <c r="I502" s="5">
        <f t="shared" si="364"/>
        <v>983.34752000000003</v>
      </c>
      <c r="J502" s="25">
        <f t="shared" si="365"/>
        <v>9.5934281059999993</v>
      </c>
      <c r="K502" s="23">
        <f t="shared" si="366"/>
        <v>5.2065718939999996</v>
      </c>
      <c r="L502" s="5">
        <f t="shared" si="367"/>
        <v>188.866597834402</v>
      </c>
      <c r="M502" s="24">
        <f t="shared" si="368"/>
        <v>559.99314443485503</v>
      </c>
      <c r="N502" s="16">
        <f t="shared" si="369"/>
        <v>0.64820460175675698</v>
      </c>
      <c r="O502" s="17">
        <f t="shared" si="370"/>
        <v>1.044705527369</v>
      </c>
    </row>
    <row r="503" ht="14.25">
      <c r="A503" s="13">
        <v>48.899999999999999</v>
      </c>
      <c r="B503" s="13">
        <v>10.5906</v>
      </c>
      <c r="C503" s="18">
        <v>106206</v>
      </c>
      <c r="G503" s="19">
        <f t="shared" si="362"/>
        <v>14.800000000000001</v>
      </c>
      <c r="H503" s="19">
        <f t="shared" si="363"/>
        <v>9.1999999999999993</v>
      </c>
      <c r="I503" s="5">
        <f t="shared" si="364"/>
        <v>983.34752000000003</v>
      </c>
      <c r="J503" s="25">
        <f t="shared" si="365"/>
        <v>9.6099468990000005</v>
      </c>
      <c r="K503" s="23">
        <f t="shared" si="366"/>
        <v>5.1900531010000002</v>
      </c>
      <c r="L503" s="5">
        <f t="shared" si="367"/>
        <v>189.46771851149899</v>
      </c>
      <c r="M503" s="24">
        <f t="shared" si="368"/>
        <v>560.54931591713</v>
      </c>
      <c r="N503" s="16">
        <f t="shared" si="369"/>
        <v>0.64932073641891896</v>
      </c>
      <c r="O503" s="17">
        <f t="shared" si="370"/>
        <v>1.0478832522380599</v>
      </c>
    </row>
    <row r="504" ht="14.25">
      <c r="A504" s="13">
        <v>49</v>
      </c>
      <c r="B504" s="13">
        <v>10.6119</v>
      </c>
      <c r="C504" s="18">
        <v>106648</v>
      </c>
      <c r="G504" s="19">
        <f t="shared" si="362"/>
        <v>14.800000000000001</v>
      </c>
      <c r="H504" s="19">
        <f t="shared" si="363"/>
        <v>9.1999999999999993</v>
      </c>
      <c r="I504" s="5">
        <f t="shared" si="364"/>
        <v>983.34752000000003</v>
      </c>
      <c r="J504" s="25">
        <f t="shared" si="365"/>
        <v>9.6271656920000002</v>
      </c>
      <c r="K504" s="23">
        <f t="shared" si="366"/>
        <v>5.1728343079999997</v>
      </c>
      <c r="L504" s="5">
        <f t="shared" si="367"/>
        <v>190.09839895300999</v>
      </c>
      <c r="M504" s="24">
        <f t="shared" si="368"/>
        <v>561.01471967873999</v>
      </c>
      <c r="N504" s="16">
        <f t="shared" si="369"/>
        <v>0.65048416837837797</v>
      </c>
      <c r="O504" s="17">
        <f t="shared" si="370"/>
        <v>1.0512064204182501</v>
      </c>
    </row>
    <row r="505" ht="14.25">
      <c r="A505" s="13">
        <v>49.100000000000001</v>
      </c>
      <c r="B505" s="13">
        <v>10.6326</v>
      </c>
      <c r="C505" s="18">
        <v>107094</v>
      </c>
      <c r="G505" s="19">
        <f t="shared" si="362"/>
        <v>14.800000000000001</v>
      </c>
      <c r="H505" s="19">
        <f t="shared" si="363"/>
        <v>9.1999999999999993</v>
      </c>
      <c r="I505" s="5">
        <f t="shared" si="364"/>
        <v>983.34752000000003</v>
      </c>
      <c r="J505" s="25">
        <f t="shared" si="365"/>
        <v>9.6437475510000006</v>
      </c>
      <c r="K505" s="23">
        <f t="shared" si="366"/>
        <v>5.1562524490000001</v>
      </c>
      <c r="L505" s="5">
        <f t="shared" si="367"/>
        <v>190.70973148157401</v>
      </c>
      <c r="M505" s="24">
        <f t="shared" si="368"/>
        <v>561.55498289476202</v>
      </c>
      <c r="N505" s="16">
        <f t="shared" si="369"/>
        <v>0.65160456425675695</v>
      </c>
      <c r="O505" s="17">
        <f t="shared" si="370"/>
        <v>1.0544171347117499</v>
      </c>
    </row>
    <row r="506" ht="14.25">
      <c r="A506" s="13">
        <v>49.200000000000003</v>
      </c>
      <c r="B506" s="13">
        <v>10.6534</v>
      </c>
      <c r="C506" s="18">
        <v>107520</v>
      </c>
      <c r="G506" s="19">
        <f t="shared" si="362"/>
        <v>14.800000000000001</v>
      </c>
      <c r="H506" s="19">
        <f t="shared" si="363"/>
        <v>9.1999999999999993</v>
      </c>
      <c r="I506" s="5">
        <f t="shared" si="364"/>
        <v>983.34752000000003</v>
      </c>
      <c r="J506" s="25">
        <f t="shared" si="365"/>
        <v>9.6606140800000002</v>
      </c>
      <c r="K506" s="23">
        <f t="shared" si="366"/>
        <v>5.1393859199999996</v>
      </c>
      <c r="L506" s="5">
        <f t="shared" si="367"/>
        <v>191.33560610291701</v>
      </c>
      <c r="M506" s="24">
        <f t="shared" si="368"/>
        <v>561.94454440521702</v>
      </c>
      <c r="N506" s="16">
        <f t="shared" si="369"/>
        <v>0.65274419459459498</v>
      </c>
      <c r="O506" s="17">
        <f t="shared" si="370"/>
        <v>1.0576935792573201</v>
      </c>
    </row>
    <row r="507" ht="14.25">
      <c r="A507" s="13">
        <v>49.299999999999997</v>
      </c>
      <c r="B507" s="13">
        <v>10.674300000000001</v>
      </c>
      <c r="C507" s="18">
        <v>107967</v>
      </c>
      <c r="G507" s="19">
        <f t="shared" si="362"/>
        <v>14.800000000000001</v>
      </c>
      <c r="H507" s="19">
        <f t="shared" si="363"/>
        <v>9.1999999999999993</v>
      </c>
      <c r="I507" s="5">
        <f t="shared" si="364"/>
        <v>983.34752000000003</v>
      </c>
      <c r="J507" s="25">
        <f t="shared" si="365"/>
        <v>9.6773867055</v>
      </c>
      <c r="K507" s="23">
        <f t="shared" si="366"/>
        <v>5.1226132944999998</v>
      </c>
      <c r="L507" s="5">
        <f t="shared" si="367"/>
        <v>191.962083309273</v>
      </c>
      <c r="M507" s="24">
        <f t="shared" si="368"/>
        <v>562.43919704732798</v>
      </c>
      <c r="N507" s="16">
        <f t="shared" si="369"/>
        <v>0.65387748010135105</v>
      </c>
      <c r="O507" s="17">
        <f t="shared" si="370"/>
        <v>1.0609624628510299</v>
      </c>
    </row>
    <row r="508" ht="14.25">
      <c r="A508" s="13">
        <v>49.399999999999999</v>
      </c>
      <c r="B508" s="13">
        <v>10.6951</v>
      </c>
      <c r="C508" s="18">
        <v>108435</v>
      </c>
      <c r="G508" s="19">
        <f t="shared" si="362"/>
        <v>14.800000000000001</v>
      </c>
      <c r="H508" s="19">
        <f t="shared" si="363"/>
        <v>9.1999999999999993</v>
      </c>
      <c r="I508" s="5">
        <f t="shared" si="364"/>
        <v>983.34752000000003</v>
      </c>
      <c r="J508" s="25">
        <f t="shared" si="365"/>
        <v>9.6938654275000005</v>
      </c>
      <c r="K508" s="23">
        <f t="shared" si="366"/>
        <v>5.1061345725000002</v>
      </c>
      <c r="L508" s="5">
        <f t="shared" si="367"/>
        <v>192.58159103287099</v>
      </c>
      <c r="M508" s="24">
        <f t="shared" si="368"/>
        <v>563.06004856659195</v>
      </c>
      <c r="N508" s="16">
        <f t="shared" si="369"/>
        <v>0.65499090726351406</v>
      </c>
      <c r="O508" s="17">
        <f t="shared" si="370"/>
        <v>1.0641845065401501</v>
      </c>
    </row>
    <row r="509" ht="14.25">
      <c r="A509" s="13">
        <v>49.5</v>
      </c>
      <c r="B509" s="13">
        <v>10.7158</v>
      </c>
      <c r="C509" s="18">
        <v>108878</v>
      </c>
      <c r="G509" s="19">
        <f t="shared" si="362"/>
        <v>14.800000000000001</v>
      </c>
      <c r="H509" s="19">
        <f t="shared" si="363"/>
        <v>9.1999999999999993</v>
      </c>
      <c r="I509" s="5">
        <f t="shared" si="364"/>
        <v>983.34752000000003</v>
      </c>
      <c r="J509" s="25">
        <f t="shared" si="365"/>
        <v>9.7104749869999996</v>
      </c>
      <c r="K509" s="23">
        <f t="shared" si="366"/>
        <v>5.0895250130000003</v>
      </c>
      <c r="L509" s="5">
        <f t="shared" si="367"/>
        <v>193.210077067756</v>
      </c>
      <c r="M509" s="24">
        <f t="shared" si="368"/>
        <v>563.52133207740701</v>
      </c>
      <c r="N509" s="16">
        <f t="shared" si="369"/>
        <v>0.65611317479729703</v>
      </c>
      <c r="O509" s="17">
        <f t="shared" si="370"/>
        <v>1.06744267224373</v>
      </c>
    </row>
    <row r="510" ht="14.25">
      <c r="A510" s="13">
        <v>49.600000000000001</v>
      </c>
      <c r="B510" s="13">
        <v>10.7364</v>
      </c>
      <c r="C510" s="18">
        <v>109297</v>
      </c>
      <c r="G510" s="19">
        <f t="shared" si="362"/>
        <v>14.800000000000001</v>
      </c>
      <c r="H510" s="19">
        <f t="shared" si="363"/>
        <v>9.1999999999999993</v>
      </c>
      <c r="I510" s="5">
        <f t="shared" si="364"/>
        <v>983.34752000000003</v>
      </c>
      <c r="J510" s="25">
        <f t="shared" si="365"/>
        <v>9.7272061505000007</v>
      </c>
      <c r="K510" s="23">
        <f t="shared" si="366"/>
        <v>5.0727938495</v>
      </c>
      <c r="L510" s="5">
        <f t="shared" si="367"/>
        <v>193.84732539385999</v>
      </c>
      <c r="M510" s="24">
        <f t="shared" si="368"/>
        <v>563.830322538264</v>
      </c>
      <c r="N510" s="16">
        <f t="shared" si="369"/>
        <v>0.65724365881756697</v>
      </c>
      <c r="O510" s="17">
        <f t="shared" si="370"/>
        <v>1.0707354598138901</v>
      </c>
    </row>
    <row r="511" ht="14.25">
      <c r="A511" s="13">
        <v>49.700000000000003</v>
      </c>
      <c r="B511" s="13">
        <v>10.757199999999999</v>
      </c>
      <c r="C511" s="18">
        <v>109743</v>
      </c>
      <c r="G511" s="19">
        <f t="shared" si="362"/>
        <v>14.800000000000001</v>
      </c>
      <c r="H511" s="19">
        <f t="shared" si="363"/>
        <v>9.1999999999999993</v>
      </c>
      <c r="I511" s="5">
        <f t="shared" si="364"/>
        <v>983.34752000000003</v>
      </c>
      <c r="J511" s="25">
        <f t="shared" si="365"/>
        <v>9.7438880094999991</v>
      </c>
      <c r="K511" s="23">
        <f t="shared" si="366"/>
        <v>5.0561119904999998</v>
      </c>
      <c r="L511" s="5">
        <f t="shared" si="367"/>
        <v>194.486894643082</v>
      </c>
      <c r="M511" s="24">
        <f t="shared" si="368"/>
        <v>564.26938278487899</v>
      </c>
      <c r="N511" s="16">
        <f t="shared" si="369"/>
        <v>0.65837081145270304</v>
      </c>
      <c r="O511" s="17">
        <f t="shared" si="370"/>
        <v>1.0740293741510401</v>
      </c>
    </row>
    <row r="512" ht="14.25">
      <c r="A512" s="13">
        <v>49.799999999999997</v>
      </c>
      <c r="B512" s="13">
        <v>10.778499999999999</v>
      </c>
      <c r="C512" s="18">
        <v>110197</v>
      </c>
      <c r="G512" s="19">
        <f t="shared" si="362"/>
        <v>14.800000000000001</v>
      </c>
      <c r="H512" s="19">
        <f t="shared" si="363"/>
        <v>9.1999999999999993</v>
      </c>
      <c r="I512" s="5">
        <f t="shared" si="364"/>
        <v>983.34752000000003</v>
      </c>
      <c r="J512" s="25">
        <f t="shared" si="365"/>
        <v>9.7609960005000005</v>
      </c>
      <c r="K512" s="23">
        <f t="shared" si="366"/>
        <v>5.0390039995000002</v>
      </c>
      <c r="L512" s="5">
        <f t="shared" si="367"/>
        <v>195.14719974375399</v>
      </c>
      <c r="M512" s="24">
        <f t="shared" si="368"/>
        <v>564.68655530132605</v>
      </c>
      <c r="N512" s="16">
        <f t="shared" si="369"/>
        <v>0.65952675679053996</v>
      </c>
      <c r="O512" s="17">
        <f t="shared" si="370"/>
        <v>1.0774187373628501</v>
      </c>
    </row>
    <row r="513" ht="14.25">
      <c r="A513" s="13">
        <v>49.899999999999999</v>
      </c>
      <c r="B513" s="13">
        <v>10.799200000000001</v>
      </c>
      <c r="C513" s="18">
        <v>110653</v>
      </c>
      <c r="G513" s="19">
        <f t="shared" si="362"/>
        <v>14.800000000000001</v>
      </c>
      <c r="H513" s="19">
        <f t="shared" si="363"/>
        <v>9.1999999999999993</v>
      </c>
      <c r="I513" s="5">
        <f t="shared" si="364"/>
        <v>983.34752000000003</v>
      </c>
      <c r="J513" s="25">
        <f t="shared" si="365"/>
        <v>9.7774855244999994</v>
      </c>
      <c r="K513" s="23">
        <f t="shared" si="366"/>
        <v>5.0225144755000004</v>
      </c>
      <c r="L513" s="5">
        <f t="shared" si="367"/>
        <v>195.78789166199601</v>
      </c>
      <c r="M513" s="24">
        <f t="shared" si="368"/>
        <v>565.16773872323495</v>
      </c>
      <c r="N513" s="16">
        <f t="shared" si="369"/>
        <v>0.66064091381756795</v>
      </c>
      <c r="O513" s="17">
        <f t="shared" si="370"/>
        <v>1.08069648093686</v>
      </c>
    </row>
    <row r="514" ht="14.25">
      <c r="A514" s="13">
        <v>50</v>
      </c>
      <c r="B514" s="13">
        <v>10.819900000000001</v>
      </c>
      <c r="C514" s="18">
        <v>111110</v>
      </c>
      <c r="G514" s="19">
        <f t="shared" si="362"/>
        <v>14.800000000000001</v>
      </c>
      <c r="H514" s="19">
        <f t="shared" si="363"/>
        <v>9.1999999999999993</v>
      </c>
      <c r="I514" s="5">
        <f t="shared" si="364"/>
        <v>983.34752000000003</v>
      </c>
      <c r="J514" s="25">
        <f t="shared" si="365"/>
        <v>9.793965815</v>
      </c>
      <c r="K514" s="23">
        <f t="shared" si="366"/>
        <v>5.0060341849999999</v>
      </c>
      <c r="L514" s="5">
        <f t="shared" si="367"/>
        <v>196.43244206092001</v>
      </c>
      <c r="M514" s="24">
        <f t="shared" si="368"/>
        <v>565.63976313821399</v>
      </c>
      <c r="N514" s="16">
        <f t="shared" si="369"/>
        <v>0.66175444695945895</v>
      </c>
      <c r="O514" s="17">
        <f t="shared" si="370"/>
        <v>1.0839831589783699</v>
      </c>
    </row>
    <row r="515" ht="14.25">
      <c r="A515" s="13">
        <v>50.100000000000001</v>
      </c>
      <c r="B515" s="13">
        <v>10.8406</v>
      </c>
      <c r="C515" s="18">
        <v>111582</v>
      </c>
      <c r="G515" s="19">
        <f t="shared" si="362"/>
        <v>14.800000000000001</v>
      </c>
      <c r="H515" s="19">
        <f t="shared" si="363"/>
        <v>9.1999999999999993</v>
      </c>
      <c r="I515" s="5">
        <f t="shared" si="364"/>
        <v>983.34752000000003</v>
      </c>
      <c r="J515" s="25">
        <f t="shared" si="365"/>
        <v>9.810307603</v>
      </c>
      <c r="K515" s="23">
        <f t="shared" si="366"/>
        <v>4.9896923969999998</v>
      </c>
      <c r="L515" s="5">
        <f t="shared" si="367"/>
        <v>197.07577977977701</v>
      </c>
      <c r="M515" s="24">
        <f t="shared" si="368"/>
        <v>566.18829632280404</v>
      </c>
      <c r="N515" s="16">
        <f t="shared" si="369"/>
        <v>0.66285862182432398</v>
      </c>
      <c r="O515" s="17">
        <f t="shared" si="370"/>
        <v>1.08725291679448</v>
      </c>
    </row>
    <row r="516" ht="14.25">
      <c r="A516" s="13">
        <v>50.200000000000003</v>
      </c>
      <c r="B516" s="13">
        <v>10.8612</v>
      </c>
      <c r="C516" s="18">
        <v>112027</v>
      </c>
      <c r="G516" s="19">
        <f t="shared" si="362"/>
        <v>14.800000000000001</v>
      </c>
      <c r="H516" s="19">
        <f t="shared" si="363"/>
        <v>9.1999999999999993</v>
      </c>
      <c r="I516" s="5">
        <f t="shared" si="364"/>
        <v>983.34752000000003</v>
      </c>
      <c r="J516" s="25">
        <f t="shared" si="365"/>
        <v>9.8267986955000008</v>
      </c>
      <c r="K516" s="23">
        <f t="shared" si="366"/>
        <v>4.9732013044999999</v>
      </c>
      <c r="L516" s="5">
        <f t="shared" si="367"/>
        <v>197.729281360523</v>
      </c>
      <c r="M516" s="24">
        <f t="shared" si="368"/>
        <v>566.56757779713701</v>
      </c>
      <c r="N516" s="16">
        <f t="shared" si="369"/>
        <v>0.66397288483108097</v>
      </c>
      <c r="O516" s="17">
        <f t="shared" si="370"/>
        <v>1.0905634223675</v>
      </c>
    </row>
    <row r="517" ht="14.25">
      <c r="A517" s="13">
        <v>50.299999999999997</v>
      </c>
      <c r="B517" s="13">
        <v>10.8819</v>
      </c>
      <c r="C517" s="18">
        <v>112493</v>
      </c>
      <c r="G517" s="19">
        <f t="shared" si="362"/>
        <v>14.800000000000001</v>
      </c>
      <c r="H517" s="19">
        <f t="shared" si="363"/>
        <v>9.1999999999999993</v>
      </c>
      <c r="I517" s="5">
        <f t="shared" si="364"/>
        <v>983.34752000000003</v>
      </c>
      <c r="J517" s="25">
        <f t="shared" si="365"/>
        <v>9.8431958845</v>
      </c>
      <c r="K517" s="23">
        <f t="shared" si="366"/>
        <v>4.9568041154999998</v>
      </c>
      <c r="L517" s="5">
        <f t="shared" si="367"/>
        <v>198.38337305383101</v>
      </c>
      <c r="M517" s="24">
        <f t="shared" si="368"/>
        <v>567.04852966420401</v>
      </c>
      <c r="N517" s="16">
        <f t="shared" si="369"/>
        <v>0.66508080300675698</v>
      </c>
      <c r="O517" s="17">
        <f t="shared" si="370"/>
        <v>1.09386597925644</v>
      </c>
    </row>
    <row r="518" ht="14.25">
      <c r="A518" s="13">
        <v>50.399999999999999</v>
      </c>
      <c r="B518" s="13">
        <v>10.9026</v>
      </c>
      <c r="C518" s="18">
        <v>112970</v>
      </c>
      <c r="G518" s="19">
        <f t="shared" si="362"/>
        <v>14.800000000000001</v>
      </c>
      <c r="H518" s="19">
        <f t="shared" si="363"/>
        <v>9.1999999999999993</v>
      </c>
      <c r="I518" s="5">
        <f t="shared" si="364"/>
        <v>983.34752000000003</v>
      </c>
      <c r="J518" s="25">
        <f t="shared" si="365"/>
        <v>9.8594915049999994</v>
      </c>
      <c r="K518" s="23">
        <f t="shared" si="366"/>
        <v>4.9405084950000004</v>
      </c>
      <c r="L518" s="5">
        <f t="shared" si="367"/>
        <v>199.03771463912801</v>
      </c>
      <c r="M518" s="24">
        <f t="shared" si="368"/>
        <v>567.58087382998701</v>
      </c>
      <c r="N518" s="16">
        <f t="shared" si="369"/>
        <v>0.66618185844594602</v>
      </c>
      <c r="O518" s="17">
        <f t="shared" si="370"/>
        <v>1.09715892065707</v>
      </c>
    </row>
    <row r="519" ht="14.25">
      <c r="A519" s="13">
        <v>50.5</v>
      </c>
      <c r="B519" s="13">
        <v>10.923299999999999</v>
      </c>
      <c r="C519" s="18">
        <v>113451</v>
      </c>
      <c r="G519" s="19">
        <f t="shared" si="362"/>
        <v>14.800000000000001</v>
      </c>
      <c r="H519" s="19">
        <f t="shared" si="363"/>
        <v>9.1999999999999993</v>
      </c>
      <c r="I519" s="5">
        <f t="shared" si="364"/>
        <v>983.34752000000003</v>
      </c>
      <c r="J519" s="25">
        <f t="shared" si="365"/>
        <v>9.8757501914999999</v>
      </c>
      <c r="K519" s="23">
        <f t="shared" si="366"/>
        <v>4.9242498084999999</v>
      </c>
      <c r="L519" s="5">
        <f t="shared" si="367"/>
        <v>199.69488921999701</v>
      </c>
      <c r="M519" s="24">
        <f t="shared" si="368"/>
        <v>568.12170027553805</v>
      </c>
      <c r="N519" s="16">
        <f t="shared" si="369"/>
        <v>0.66728041834459495</v>
      </c>
      <c r="O519" s="17">
        <f t="shared" si="370"/>
        <v>1.1004552408955699</v>
      </c>
    </row>
    <row r="520" ht="14.25">
      <c r="A520" s="13">
        <v>50.600000000000001</v>
      </c>
      <c r="B520" s="13">
        <v>10.944599999999999</v>
      </c>
      <c r="C520" s="18">
        <v>113925</v>
      </c>
      <c r="G520" s="19">
        <f t="shared" si="362"/>
        <v>14.800000000000001</v>
      </c>
      <c r="H520" s="19">
        <f t="shared" si="363"/>
        <v>9.1999999999999993</v>
      </c>
      <c r="I520" s="5">
        <f t="shared" si="364"/>
        <v>983.34752000000003</v>
      </c>
      <c r="J520" s="25">
        <f t="shared" si="365"/>
        <v>9.8926735125</v>
      </c>
      <c r="K520" s="23">
        <f t="shared" si="366"/>
        <v>4.9073264874999998</v>
      </c>
      <c r="L520" s="5">
        <f t="shared" si="367"/>
        <v>200.38355355095999</v>
      </c>
      <c r="M520" s="24">
        <f t="shared" si="368"/>
        <v>568.53468251838103</v>
      </c>
      <c r="N520" s="16">
        <f t="shared" si="369"/>
        <v>0.66842388597973001</v>
      </c>
      <c r="O520" s="17">
        <f t="shared" si="370"/>
        <v>1.1038978908236901</v>
      </c>
    </row>
    <row r="521" ht="14.25">
      <c r="A521" s="13">
        <v>50.700000000000003</v>
      </c>
      <c r="B521" s="13">
        <v>10.965199999999999</v>
      </c>
      <c r="C521" s="18">
        <v>114418</v>
      </c>
      <c r="G521" s="19">
        <f t="shared" si="362"/>
        <v>14.800000000000001</v>
      </c>
      <c r="H521" s="19">
        <f t="shared" si="363"/>
        <v>9.1999999999999993</v>
      </c>
      <c r="I521" s="5">
        <f t="shared" si="364"/>
        <v>983.34752000000003</v>
      </c>
      <c r="J521" s="25">
        <f t="shared" si="365"/>
        <v>9.9087213970000008</v>
      </c>
      <c r="K521" s="23">
        <f t="shared" si="366"/>
        <v>4.8912786029999999</v>
      </c>
      <c r="L521" s="5">
        <f t="shared" si="367"/>
        <v>201.040995578718</v>
      </c>
      <c r="M521" s="24">
        <f t="shared" si="368"/>
        <v>569.12770288783997</v>
      </c>
      <c r="N521" s="16">
        <f t="shared" si="369"/>
        <v>0.66950820249999998</v>
      </c>
      <c r="O521" s="17">
        <f t="shared" si="370"/>
        <v>1.1071734384552601</v>
      </c>
    </row>
    <row r="522" ht="14.25">
      <c r="A522" s="13">
        <v>50.799999999999997</v>
      </c>
      <c r="B522" s="13">
        <v>10.986000000000001</v>
      </c>
      <c r="C522" s="18">
        <v>114879</v>
      </c>
      <c r="G522" s="19">
        <f t="shared" si="362"/>
        <v>14.800000000000001</v>
      </c>
      <c r="H522" s="19">
        <f t="shared" si="363"/>
        <v>9.1999999999999993</v>
      </c>
      <c r="I522" s="5">
        <f t="shared" si="364"/>
        <v>983.34752000000003</v>
      </c>
      <c r="J522" s="25">
        <f t="shared" si="365"/>
        <v>9.9252647535000005</v>
      </c>
      <c r="K522" s="23">
        <f t="shared" si="366"/>
        <v>4.8747352465000002</v>
      </c>
      <c r="L522" s="5">
        <f t="shared" si="367"/>
        <v>201.723267064818</v>
      </c>
      <c r="M522" s="24">
        <f t="shared" si="368"/>
        <v>569.48809957101798</v>
      </c>
      <c r="N522" s="16">
        <f t="shared" si="369"/>
        <v>0.67062599685810798</v>
      </c>
      <c r="O522" s="17">
        <f t="shared" si="370"/>
        <v>1.1105613862052699</v>
      </c>
    </row>
    <row r="523" ht="14.25">
      <c r="A523" s="13">
        <v>50.899999999999999</v>
      </c>
      <c r="B523" s="13">
        <v>11.0067</v>
      </c>
      <c r="C523" s="18">
        <v>115362</v>
      </c>
      <c r="G523" s="19">
        <f t="shared" si="362"/>
        <v>14.800000000000001</v>
      </c>
      <c r="H523" s="19">
        <f t="shared" si="363"/>
        <v>9.1999999999999993</v>
      </c>
      <c r="I523" s="5">
        <f t="shared" si="364"/>
        <v>983.34752000000003</v>
      </c>
      <c r="J523" s="25">
        <f t="shared" si="365"/>
        <v>9.9415049730000007</v>
      </c>
      <c r="K523" s="23">
        <f t="shared" si="366"/>
        <v>4.858495027</v>
      </c>
      <c r="L523" s="5">
        <f t="shared" si="367"/>
        <v>202.39755614347001</v>
      </c>
      <c r="M523" s="24">
        <f t="shared" si="368"/>
        <v>569.97723785867095</v>
      </c>
      <c r="N523" s="16">
        <f t="shared" si="369"/>
        <v>0.67172330898648702</v>
      </c>
      <c r="O523" s="17">
        <f t="shared" si="370"/>
        <v>1.1138984560401799</v>
      </c>
    </row>
    <row r="524" ht="14.25">
      <c r="A524" s="13">
        <v>51</v>
      </c>
      <c r="B524" s="13">
        <v>11.0273</v>
      </c>
      <c r="C524" s="18">
        <v>115852</v>
      </c>
      <c r="G524" s="19">
        <f t="shared" si="362"/>
        <v>14.800000000000001</v>
      </c>
      <c r="H524" s="19">
        <f t="shared" si="363"/>
        <v>9.1999999999999993</v>
      </c>
      <c r="I524" s="5">
        <f t="shared" si="364"/>
        <v>983.34752000000003</v>
      </c>
      <c r="J524" s="25">
        <f t="shared" si="365"/>
        <v>9.9575805580000001</v>
      </c>
      <c r="K524" s="23">
        <f t="shared" si="366"/>
        <v>4.8424194419999997</v>
      </c>
      <c r="L524" s="5">
        <f t="shared" si="367"/>
        <v>203.06946388639599</v>
      </c>
      <c r="M524" s="24">
        <f t="shared" si="368"/>
        <v>570.504288447877</v>
      </c>
      <c r="N524" s="16">
        <f t="shared" si="369"/>
        <v>0.67280949716216198</v>
      </c>
      <c r="O524" s="17">
        <f t="shared" si="370"/>
        <v>1.11721270023152</v>
      </c>
    </row>
    <row r="525" ht="14.25">
      <c r="A525" s="13">
        <v>51.100000000000001</v>
      </c>
      <c r="B525" s="13">
        <v>11.048</v>
      </c>
      <c r="C525" s="18">
        <v>116342</v>
      </c>
      <c r="G525" s="19">
        <f t="shared" si="362"/>
        <v>14.800000000000001</v>
      </c>
      <c r="H525" s="19">
        <f t="shared" si="363"/>
        <v>9.1999999999999993</v>
      </c>
      <c r="I525" s="5">
        <f t="shared" si="364"/>
        <v>983.34752000000003</v>
      </c>
      <c r="J525" s="25">
        <f t="shared" si="365"/>
        <v>9.9737561429999992</v>
      </c>
      <c r="K525" s="23">
        <f t="shared" si="366"/>
        <v>4.8262438569999997</v>
      </c>
      <c r="L525" s="5">
        <f t="shared" si="367"/>
        <v>203.75006923318799</v>
      </c>
      <c r="M525" s="24">
        <f t="shared" si="368"/>
        <v>571.00348695758601</v>
      </c>
      <c r="N525" s="16">
        <f t="shared" si="369"/>
        <v>0.67390244209459504</v>
      </c>
      <c r="O525" s="17">
        <f t="shared" si="370"/>
        <v>1.1205586850054401</v>
      </c>
    </row>
    <row r="526" ht="14.25">
      <c r="A526" s="13">
        <v>51.200000000000003</v>
      </c>
      <c r="B526" s="13">
        <v>11.0686</v>
      </c>
      <c r="C526" s="18">
        <v>116822</v>
      </c>
      <c r="G526" s="19">
        <f t="shared" ref="G526:G589" si="371">$G$11</f>
        <v>14.800000000000001</v>
      </c>
      <c r="H526" s="19">
        <f t="shared" ref="H526:H589" si="372">$H$11</f>
        <v>9.1999999999999993</v>
      </c>
      <c r="I526" s="5">
        <f t="shared" si="364"/>
        <v>983.34752000000003</v>
      </c>
      <c r="J526" s="25">
        <f t="shared" si="365"/>
        <v>9.9899240630000001</v>
      </c>
      <c r="K526" s="23">
        <f t="shared" si="366"/>
        <v>4.8100759369999997</v>
      </c>
      <c r="L526" s="5">
        <f t="shared" si="367"/>
        <v>204.43492636694299</v>
      </c>
      <c r="M526" s="24">
        <f t="shared" si="368"/>
        <v>571.43856030898803</v>
      </c>
      <c r="N526" s="16">
        <f t="shared" si="369"/>
        <v>0.67499486912162199</v>
      </c>
      <c r="O526" s="17">
        <f t="shared" si="370"/>
        <v>1.1239143094589299</v>
      </c>
    </row>
    <row r="527" ht="14.25">
      <c r="A527" s="13">
        <v>51.299999999999997</v>
      </c>
      <c r="B527" s="13">
        <v>11.0892</v>
      </c>
      <c r="C527" s="18">
        <v>117331</v>
      </c>
      <c r="G527" s="19">
        <f t="shared" si="371"/>
        <v>14.800000000000001</v>
      </c>
      <c r="H527" s="19">
        <f t="shared" si="372"/>
        <v>9.1999999999999993</v>
      </c>
      <c r="I527" s="5">
        <f t="shared" si="364"/>
        <v>983.34752000000003</v>
      </c>
      <c r="J527" s="25">
        <f t="shared" si="365"/>
        <v>10.0058242115</v>
      </c>
      <c r="K527" s="23">
        <f t="shared" si="366"/>
        <v>4.7941757884999996</v>
      </c>
      <c r="L527" s="5">
        <f t="shared" si="367"/>
        <v>205.11294607903201</v>
      </c>
      <c r="M527" s="24">
        <f t="shared" si="368"/>
        <v>572.03117717782402</v>
      </c>
      <c r="N527" s="16">
        <f t="shared" si="369"/>
        <v>0.67606920347972999</v>
      </c>
      <c r="O527" s="17">
        <f t="shared" si="370"/>
        <v>1.1272253769904299</v>
      </c>
    </row>
    <row r="528" ht="14.25">
      <c r="A528" s="13">
        <v>51.399999999999999</v>
      </c>
      <c r="B528" s="13">
        <v>11.1104</v>
      </c>
      <c r="C528" s="18">
        <v>117844</v>
      </c>
      <c r="G528" s="19">
        <f t="shared" si="371"/>
        <v>14.800000000000001</v>
      </c>
      <c r="H528" s="19">
        <f t="shared" si="372"/>
        <v>9.1999999999999993</v>
      </c>
      <c r="I528" s="5">
        <f t="shared" si="364"/>
        <v>983.34752000000003</v>
      </c>
      <c r="J528" s="25">
        <f t="shared" si="365"/>
        <v>10.022287426</v>
      </c>
      <c r="K528" s="23">
        <f t="shared" si="366"/>
        <v>4.7777125739999997</v>
      </c>
      <c r="L528" s="5">
        <f t="shared" si="367"/>
        <v>205.81973167480001</v>
      </c>
      <c r="M528" s="24">
        <f t="shared" si="368"/>
        <v>572.55929274165101</v>
      </c>
      <c r="N528" s="16">
        <f t="shared" si="369"/>
        <v>0.67718158283783803</v>
      </c>
      <c r="O528" s="17">
        <f t="shared" si="370"/>
        <v>1.1306652898081799</v>
      </c>
    </row>
    <row r="529" ht="14.25">
      <c r="A529" s="13">
        <v>51.5</v>
      </c>
      <c r="B529" s="13">
        <v>11.131</v>
      </c>
      <c r="C529" s="18">
        <v>118361</v>
      </c>
      <c r="G529" s="19">
        <f t="shared" si="371"/>
        <v>14.800000000000001</v>
      </c>
      <c r="H529" s="19">
        <f t="shared" si="372"/>
        <v>9.1999999999999993</v>
      </c>
      <c r="I529" s="5">
        <f t="shared" si="364"/>
        <v>983.34752000000003</v>
      </c>
      <c r="J529" s="25">
        <f t="shared" si="365"/>
        <v>10.038113706500001</v>
      </c>
      <c r="K529" s="23">
        <f t="shared" si="366"/>
        <v>4.7618862934999999</v>
      </c>
      <c r="L529" s="5">
        <f t="shared" si="367"/>
        <v>206.503780097033</v>
      </c>
      <c r="M529" s="24">
        <f t="shared" si="368"/>
        <v>573.16626332159103</v>
      </c>
      <c r="N529" s="16">
        <f t="shared" si="369"/>
        <v>0.67825092611486504</v>
      </c>
      <c r="O529" s="17">
        <f t="shared" si="370"/>
        <v>1.13398331087792</v>
      </c>
    </row>
    <row r="530" ht="14.25">
      <c r="A530" s="13">
        <v>51.600000000000001</v>
      </c>
      <c r="B530" s="13">
        <v>11.1517</v>
      </c>
      <c r="C530" s="18">
        <v>118884</v>
      </c>
      <c r="G530" s="19">
        <f t="shared" si="371"/>
        <v>14.800000000000001</v>
      </c>
      <c r="H530" s="19">
        <f t="shared" si="372"/>
        <v>9.1999999999999993</v>
      </c>
      <c r="I530" s="5">
        <f t="shared" si="364"/>
        <v>983.34752000000003</v>
      </c>
      <c r="J530" s="25">
        <f t="shared" si="365"/>
        <v>10.053984586</v>
      </c>
      <c r="K530" s="23">
        <f t="shared" si="366"/>
        <v>4.7460154140000004</v>
      </c>
      <c r="L530" s="5">
        <f t="shared" si="367"/>
        <v>207.19433761198499</v>
      </c>
      <c r="M530" s="24">
        <f t="shared" si="368"/>
        <v>573.78015910181603</v>
      </c>
      <c r="N530" s="16">
        <f t="shared" si="369"/>
        <v>0.67932328283783805</v>
      </c>
      <c r="O530" s="17">
        <f t="shared" si="370"/>
        <v>1.13732177497416</v>
      </c>
    </row>
    <row r="531" ht="14.25">
      <c r="A531" s="13">
        <v>51.700000000000003</v>
      </c>
      <c r="B531" s="13">
        <v>11.1724</v>
      </c>
      <c r="C531" s="18">
        <v>119409</v>
      </c>
      <c r="G531" s="19">
        <f t="shared" si="371"/>
        <v>14.800000000000001</v>
      </c>
      <c r="H531" s="19">
        <f t="shared" si="372"/>
        <v>9.1999999999999993</v>
      </c>
      <c r="I531" s="5">
        <f t="shared" si="364"/>
        <v>983.34752000000003</v>
      </c>
      <c r="J531" s="25">
        <f t="shared" si="365"/>
        <v>10.0698369985</v>
      </c>
      <c r="K531" s="23">
        <f t="shared" si="366"/>
        <v>4.7301630015000002</v>
      </c>
      <c r="L531" s="5">
        <f t="shared" si="367"/>
        <v>207.888717511039</v>
      </c>
      <c r="M531" s="24">
        <f t="shared" si="368"/>
        <v>574.38903577660301</v>
      </c>
      <c r="N531" s="16">
        <f t="shared" si="369"/>
        <v>0.68039439179054095</v>
      </c>
      <c r="O531" s="17">
        <f t="shared" si="370"/>
        <v>1.1406675176549299</v>
      </c>
    </row>
    <row r="532" ht="14.25">
      <c r="A532" s="13">
        <v>51.799999999999997</v>
      </c>
      <c r="B532" s="13">
        <v>11.193099999999999</v>
      </c>
      <c r="C532" s="18">
        <v>119901</v>
      </c>
      <c r="G532" s="19">
        <f t="shared" si="371"/>
        <v>14.800000000000001</v>
      </c>
      <c r="H532" s="19">
        <f t="shared" si="372"/>
        <v>9.1999999999999993</v>
      </c>
      <c r="I532" s="5">
        <f t="shared" si="364"/>
        <v>983.34752000000003</v>
      </c>
      <c r="J532" s="25">
        <f t="shared" si="365"/>
        <v>10.0859941165</v>
      </c>
      <c r="K532" s="23">
        <f t="shared" si="366"/>
        <v>4.7140058834999996</v>
      </c>
      <c r="L532" s="5">
        <f t="shared" si="367"/>
        <v>208.60125004126999</v>
      </c>
      <c r="M532" s="24">
        <f t="shared" si="368"/>
        <v>574.78562557165299</v>
      </c>
      <c r="N532" s="16">
        <f t="shared" si="369"/>
        <v>0.68148608895270302</v>
      </c>
      <c r="O532" s="17">
        <f t="shared" si="370"/>
        <v>1.1440891281661201</v>
      </c>
    </row>
    <row r="533" ht="14.25">
      <c r="A533" s="13">
        <v>51.899999999999999</v>
      </c>
      <c r="B533" s="13">
        <v>11.213699999999999</v>
      </c>
      <c r="C533" s="18">
        <v>120450</v>
      </c>
      <c r="G533" s="19">
        <f t="shared" si="371"/>
        <v>14.800000000000001</v>
      </c>
      <c r="H533" s="19">
        <f t="shared" si="372"/>
        <v>9.1999999999999993</v>
      </c>
      <c r="I533" s="5">
        <f t="shared" si="364"/>
        <v>983.34752000000003</v>
      </c>
      <c r="J533" s="25">
        <f t="shared" si="365"/>
        <v>10.101524925</v>
      </c>
      <c r="K533" s="23">
        <f t="shared" si="366"/>
        <v>4.6984750750000002</v>
      </c>
      <c r="L533" s="5">
        <f t="shared" si="367"/>
        <v>209.29078143508099</v>
      </c>
      <c r="M533" s="24">
        <f t="shared" si="368"/>
        <v>575.51507607783503</v>
      </c>
      <c r="N533" s="16">
        <f t="shared" si="369"/>
        <v>0.68253546790540498</v>
      </c>
      <c r="O533" s="17">
        <f t="shared" si="370"/>
        <v>1.1473891768277</v>
      </c>
    </row>
    <row r="534" ht="14.25">
      <c r="A534" s="13">
        <v>52</v>
      </c>
      <c r="B534" s="13">
        <v>11.234400000000001</v>
      </c>
      <c r="C534" s="18">
        <v>120988</v>
      </c>
      <c r="G534" s="19">
        <f t="shared" si="371"/>
        <v>14.800000000000001</v>
      </c>
      <c r="H534" s="19">
        <f t="shared" si="372"/>
        <v>9.1999999999999993</v>
      </c>
      <c r="I534" s="5">
        <f t="shared" si="364"/>
        <v>983.34752000000003</v>
      </c>
      <c r="J534" s="25">
        <f t="shared" si="365"/>
        <v>10.117257302000001</v>
      </c>
      <c r="K534" s="23">
        <f t="shared" si="366"/>
        <v>4.6827426980000002</v>
      </c>
      <c r="L534" s="5">
        <f t="shared" si="367"/>
        <v>209.99392523103799</v>
      </c>
      <c r="M534" s="24">
        <f t="shared" si="368"/>
        <v>576.14999989589001</v>
      </c>
      <c r="N534" s="16">
        <f t="shared" si="369"/>
        <v>0.68359846635135102</v>
      </c>
      <c r="O534" s="17">
        <f t="shared" si="370"/>
        <v>1.15074319591755</v>
      </c>
    </row>
    <row r="535" ht="14.25">
      <c r="A535" s="13">
        <v>52.100000000000001</v>
      </c>
      <c r="B535" s="13">
        <v>11.255100000000001</v>
      </c>
      <c r="C535" s="18">
        <v>121504</v>
      </c>
      <c r="G535" s="19">
        <f t="shared" si="371"/>
        <v>14.800000000000001</v>
      </c>
      <c r="H535" s="19">
        <f t="shared" si="372"/>
        <v>9.1999999999999993</v>
      </c>
      <c r="I535" s="5">
        <f t="shared" si="364"/>
        <v>983.34752000000003</v>
      </c>
      <c r="J535" s="25">
        <f t="shared" si="365"/>
        <v>10.133192815999999</v>
      </c>
      <c r="K535" s="23">
        <f t="shared" si="366"/>
        <v>4.6668071839999996</v>
      </c>
      <c r="L535" s="5">
        <f t="shared" si="367"/>
        <v>210.71098102603801</v>
      </c>
      <c r="M535" s="24">
        <f t="shared" si="368"/>
        <v>576.63819611274005</v>
      </c>
      <c r="N535" s="16">
        <f t="shared" si="369"/>
        <v>0.68467519027027002</v>
      </c>
      <c r="O535" s="17">
        <f t="shared" si="370"/>
        <v>1.1541520294190999</v>
      </c>
    </row>
    <row r="536" ht="14.25">
      <c r="A536" s="13">
        <v>52.200000000000003</v>
      </c>
      <c r="B536" s="13">
        <v>11.2765</v>
      </c>
      <c r="C536" s="18">
        <v>122096</v>
      </c>
      <c r="G536" s="19">
        <f t="shared" si="371"/>
        <v>14.800000000000001</v>
      </c>
      <c r="H536" s="19">
        <f t="shared" si="372"/>
        <v>9.1999999999999993</v>
      </c>
      <c r="I536" s="5">
        <f t="shared" si="364"/>
        <v>983.34752000000003</v>
      </c>
      <c r="J536" s="25">
        <f t="shared" si="365"/>
        <v>10.149126583999999</v>
      </c>
      <c r="K536" s="23">
        <f t="shared" si="366"/>
        <v>4.6508734159999996</v>
      </c>
      <c r="L536" s="5">
        <f t="shared" si="367"/>
        <v>211.432871214485</v>
      </c>
      <c r="M536" s="24">
        <f t="shared" si="368"/>
        <v>577.46933718807395</v>
      </c>
      <c r="N536" s="16">
        <f t="shared" si="369"/>
        <v>0.68575179621621596</v>
      </c>
      <c r="O536" s="17">
        <f t="shared" si="370"/>
        <v>1.1575721474110601</v>
      </c>
    </row>
    <row r="537" ht="14.25">
      <c r="A537" s="13">
        <v>52.299999999999997</v>
      </c>
      <c r="B537" s="13">
        <v>11.2971</v>
      </c>
      <c r="C537" s="18">
        <v>122619</v>
      </c>
      <c r="G537" s="19">
        <f t="shared" si="371"/>
        <v>14.800000000000001</v>
      </c>
      <c r="H537" s="19">
        <f t="shared" si="372"/>
        <v>9.1999999999999993</v>
      </c>
      <c r="I537" s="5">
        <f t="shared" si="364"/>
        <v>983.34752000000003</v>
      </c>
      <c r="J537" s="25">
        <f t="shared" si="365"/>
        <v>10.164897463499999</v>
      </c>
      <c r="K537" s="23">
        <f t="shared" si="366"/>
        <v>4.6351025364999998</v>
      </c>
      <c r="L537" s="5">
        <f t="shared" si="367"/>
        <v>212.152268964158</v>
      </c>
      <c r="M537" s="24">
        <f t="shared" si="368"/>
        <v>577.97637799818096</v>
      </c>
      <c r="N537" s="16">
        <f t="shared" si="369"/>
        <v>0.68681739618243198</v>
      </c>
      <c r="O537" s="17">
        <f t="shared" si="370"/>
        <v>1.1609688597747201</v>
      </c>
    </row>
    <row r="538" ht="14.25">
      <c r="A538" s="13">
        <v>52.399999999999999</v>
      </c>
      <c r="B538" s="13">
        <v>11.3178</v>
      </c>
      <c r="C538" s="18">
        <v>123165</v>
      </c>
      <c r="G538" s="19">
        <f t="shared" si="371"/>
        <v>14.800000000000001</v>
      </c>
      <c r="H538" s="19">
        <f t="shared" si="372"/>
        <v>9.1999999999999993</v>
      </c>
      <c r="I538" s="5">
        <f t="shared" si="364"/>
        <v>983.34752000000003</v>
      </c>
      <c r="J538" s="25">
        <f t="shared" si="365"/>
        <v>10.180555972500001</v>
      </c>
      <c r="K538" s="23">
        <f t="shared" si="366"/>
        <v>4.6194440275000002</v>
      </c>
      <c r="L538" s="5">
        <f t="shared" si="367"/>
        <v>212.87140057245799</v>
      </c>
      <c r="M538" s="24">
        <f t="shared" si="368"/>
        <v>578.58876142488998</v>
      </c>
      <c r="N538" s="16">
        <f t="shared" si="369"/>
        <v>0.68787540354729704</v>
      </c>
      <c r="O538" s="17">
        <f t="shared" si="370"/>
        <v>1.16435282328587</v>
      </c>
    </row>
    <row r="539" ht="14.25">
      <c r="A539" s="13">
        <v>52.5</v>
      </c>
      <c r="B539" s="13">
        <v>11.3385</v>
      </c>
      <c r="C539" s="18">
        <v>123710</v>
      </c>
      <c r="G539" s="19">
        <f t="shared" si="371"/>
        <v>14.800000000000001</v>
      </c>
      <c r="H539" s="19">
        <f t="shared" si="372"/>
        <v>9.1999999999999993</v>
      </c>
      <c r="I539" s="5">
        <f t="shared" si="364"/>
        <v>983.34752000000003</v>
      </c>
      <c r="J539" s="25">
        <f t="shared" si="365"/>
        <v>10.196223715</v>
      </c>
      <c r="K539" s="23">
        <f t="shared" si="366"/>
        <v>4.6037762850000004</v>
      </c>
      <c r="L539" s="5">
        <f t="shared" si="367"/>
        <v>213.59585243182599</v>
      </c>
      <c r="M539" s="24">
        <f t="shared" si="368"/>
        <v>579.17791282714597</v>
      </c>
      <c r="N539" s="16">
        <f t="shared" si="369"/>
        <v>0.68893403479729698</v>
      </c>
      <c r="O539" s="17">
        <f t="shared" si="370"/>
        <v>1.16775028253326</v>
      </c>
    </row>
    <row r="540" ht="14.25">
      <c r="A540" s="13">
        <v>52.600000000000001</v>
      </c>
      <c r="B540" s="13">
        <v>11.3592</v>
      </c>
      <c r="C540" s="18">
        <v>124274</v>
      </c>
      <c r="G540" s="19">
        <f t="shared" si="371"/>
        <v>14.800000000000001</v>
      </c>
      <c r="H540" s="19">
        <f t="shared" si="372"/>
        <v>9.1999999999999993</v>
      </c>
      <c r="I540" s="5">
        <f t="shared" si="364"/>
        <v>983.34752000000003</v>
      </c>
      <c r="J540" s="25">
        <f t="shared" si="365"/>
        <v>10.211716021000001</v>
      </c>
      <c r="K540" s="23">
        <f t="shared" si="366"/>
        <v>4.5882839789999998</v>
      </c>
      <c r="L540" s="5">
        <f t="shared" si="367"/>
        <v>214.317057204972</v>
      </c>
      <c r="M540" s="24">
        <f t="shared" si="368"/>
        <v>579.86051890001795</v>
      </c>
      <c r="N540" s="16">
        <f t="shared" si="369"/>
        <v>0.68998081222972996</v>
      </c>
      <c r="O540" s="17">
        <f t="shared" si="370"/>
        <v>1.1711210873853</v>
      </c>
    </row>
    <row r="541" ht="14.25">
      <c r="A541" s="13">
        <v>52.700000000000003</v>
      </c>
      <c r="B541" s="13">
        <v>11.3994</v>
      </c>
      <c r="C541" s="18">
        <v>125348</v>
      </c>
      <c r="G541" s="19">
        <f t="shared" si="371"/>
        <v>14.800000000000001</v>
      </c>
      <c r="H541" s="19">
        <f t="shared" si="372"/>
        <v>9.1999999999999993</v>
      </c>
      <c r="I541" s="5">
        <f t="shared" si="364"/>
        <v>983.34752000000003</v>
      </c>
      <c r="J541" s="25">
        <f t="shared" si="365"/>
        <v>10.241999242</v>
      </c>
      <c r="K541" s="23">
        <f t="shared" si="366"/>
        <v>4.5580007580000004</v>
      </c>
      <c r="L541" s="5">
        <f t="shared" si="367"/>
        <v>215.74097333662601</v>
      </c>
      <c r="M541" s="24">
        <f t="shared" si="368"/>
        <v>581.01156243703599</v>
      </c>
      <c r="N541" s="16">
        <f t="shared" si="369"/>
        <v>0.69202697581081096</v>
      </c>
      <c r="O541" s="17">
        <f t="shared" si="370"/>
        <v>1.17774308364558</v>
      </c>
    </row>
    <row r="542" ht="14.25">
      <c r="A542" s="13">
        <v>52.799999999999997</v>
      </c>
      <c r="B542" s="13">
        <v>11.4201</v>
      </c>
      <c r="C542" s="18">
        <v>125924</v>
      </c>
      <c r="G542" s="19">
        <f t="shared" si="371"/>
        <v>14.800000000000001</v>
      </c>
      <c r="H542" s="19">
        <f t="shared" si="372"/>
        <v>9.1999999999999993</v>
      </c>
      <c r="I542" s="5">
        <f t="shared" si="364"/>
        <v>983.34752000000003</v>
      </c>
      <c r="J542" s="25">
        <f t="shared" si="365"/>
        <v>10.257380746000001</v>
      </c>
      <c r="K542" s="23">
        <f t="shared" si="366"/>
        <v>4.5426192539999999</v>
      </c>
      <c r="L542" s="5">
        <f t="shared" si="367"/>
        <v>216.47148154319001</v>
      </c>
      <c r="M542" s="24">
        <f t="shared" si="368"/>
        <v>581.71172988842898</v>
      </c>
      <c r="N542" s="16">
        <f t="shared" si="369"/>
        <v>0.69306626662162196</v>
      </c>
      <c r="O542" s="17">
        <f t="shared" si="370"/>
        <v>1.18112340688207</v>
      </c>
    </row>
    <row r="543" ht="14.25">
      <c r="A543" s="13">
        <v>52.899999999999999</v>
      </c>
      <c r="B543" s="13">
        <v>11.441599999999999</v>
      </c>
      <c r="C543" s="18">
        <v>126496</v>
      </c>
      <c r="G543" s="19">
        <f t="shared" si="371"/>
        <v>14.800000000000001</v>
      </c>
      <c r="H543" s="19">
        <f t="shared" si="372"/>
        <v>9.1999999999999993</v>
      </c>
      <c r="I543" s="5">
        <f t="shared" si="364"/>
        <v>983.34752000000003</v>
      </c>
      <c r="J543" s="25">
        <f t="shared" si="365"/>
        <v>10.273599184</v>
      </c>
      <c r="K543" s="23">
        <f t="shared" si="366"/>
        <v>4.5264008159999998</v>
      </c>
      <c r="L543" s="5">
        <f t="shared" si="367"/>
        <v>217.24711530716499</v>
      </c>
      <c r="M543" s="24">
        <f t="shared" si="368"/>
        <v>582.26780052359902</v>
      </c>
      <c r="N543" s="16">
        <f t="shared" si="369"/>
        <v>0.69416210702702696</v>
      </c>
      <c r="O543" s="17">
        <f t="shared" si="370"/>
        <v>1.1847000789291999</v>
      </c>
    </row>
    <row r="544" ht="14.25">
      <c r="A544" s="13">
        <v>53</v>
      </c>
      <c r="B544" s="13">
        <v>11.4625</v>
      </c>
      <c r="C544" s="18">
        <v>127069</v>
      </c>
      <c r="G544" s="19">
        <f t="shared" si="371"/>
        <v>14.800000000000001</v>
      </c>
      <c r="H544" s="19">
        <f t="shared" si="372"/>
        <v>9.1999999999999993</v>
      </c>
      <c r="I544" s="5">
        <f t="shared" si="364"/>
        <v>983.34752000000003</v>
      </c>
      <c r="J544" s="25">
        <f t="shared" si="365"/>
        <v>10.289208388500001</v>
      </c>
      <c r="K544" s="23">
        <f t="shared" si="366"/>
        <v>4.5107916115000002</v>
      </c>
      <c r="L544" s="5">
        <f t="shared" si="367"/>
        <v>217.99888017283101</v>
      </c>
      <c r="M544" s="24">
        <f t="shared" si="368"/>
        <v>582.88831529436698</v>
      </c>
      <c r="N544" s="16">
        <f t="shared" si="369"/>
        <v>0.69521678300675704</v>
      </c>
      <c r="O544" s="17">
        <f t="shared" si="370"/>
        <v>1.1881545190437599</v>
      </c>
    </row>
    <row r="545" ht="14.25">
      <c r="A545" s="13">
        <v>53.100000000000001</v>
      </c>
      <c r="B545" s="13">
        <v>11.4832</v>
      </c>
      <c r="C545" s="18">
        <v>127657</v>
      </c>
      <c r="G545" s="19">
        <f t="shared" si="371"/>
        <v>14.800000000000001</v>
      </c>
      <c r="H545" s="19">
        <f t="shared" si="372"/>
        <v>9.1999999999999993</v>
      </c>
      <c r="I545" s="5">
        <f t="shared" si="364"/>
        <v>983.34752000000003</v>
      </c>
      <c r="J545" s="25">
        <f t="shared" si="365"/>
        <v>10.304479090499999</v>
      </c>
      <c r="K545" s="23">
        <f t="shared" si="366"/>
        <v>4.4955209094999997</v>
      </c>
      <c r="L545" s="5">
        <f t="shared" si="367"/>
        <v>218.739394120485</v>
      </c>
      <c r="M545" s="24">
        <f t="shared" si="368"/>
        <v>583.60315257015304</v>
      </c>
      <c r="N545" s="16">
        <f t="shared" si="369"/>
        <v>0.69624858719594596</v>
      </c>
      <c r="O545" s="17">
        <f t="shared" si="370"/>
        <v>1.19154563313143</v>
      </c>
    </row>
    <row r="546" ht="14.25">
      <c r="A546" s="13">
        <v>53.200000000000003</v>
      </c>
      <c r="B546" s="13">
        <v>11.5039</v>
      </c>
      <c r="C546" s="18">
        <v>128212</v>
      </c>
      <c r="G546" s="19">
        <f t="shared" si="371"/>
        <v>14.800000000000001</v>
      </c>
      <c r="H546" s="19">
        <f t="shared" si="372"/>
        <v>9.1999999999999993</v>
      </c>
      <c r="I546" s="5">
        <f t="shared" si="364"/>
        <v>983.34752000000003</v>
      </c>
      <c r="J546" s="25">
        <f t="shared" si="365"/>
        <v>10.320054497999999</v>
      </c>
      <c r="K546" s="23">
        <f t="shared" si="366"/>
        <v>4.4799455019999996</v>
      </c>
      <c r="L546" s="5">
        <f t="shared" si="367"/>
        <v>219.499884443014</v>
      </c>
      <c r="M546" s="24">
        <f t="shared" si="368"/>
        <v>584.10964691549202</v>
      </c>
      <c r="N546" s="16">
        <f t="shared" si="369"/>
        <v>0.69730097959459503</v>
      </c>
      <c r="O546" s="17">
        <f t="shared" si="370"/>
        <v>1.1950162991493101</v>
      </c>
    </row>
    <row r="547" ht="14.25">
      <c r="A547" s="13">
        <v>53.299999999999997</v>
      </c>
      <c r="B547" s="13">
        <v>11.5246</v>
      </c>
      <c r="C547" s="18">
        <v>128807</v>
      </c>
      <c r="G547" s="19">
        <f t="shared" si="371"/>
        <v>14.800000000000001</v>
      </c>
      <c r="H547" s="19">
        <f t="shared" si="372"/>
        <v>9.1999999999999993</v>
      </c>
      <c r="I547" s="5">
        <f t="shared" si="364"/>
        <v>983.34752000000003</v>
      </c>
      <c r="J547" s="25">
        <f t="shared" si="365"/>
        <v>10.3352605655</v>
      </c>
      <c r="K547" s="23">
        <f t="shared" si="366"/>
        <v>4.4647394345000002</v>
      </c>
      <c r="L547" s="5">
        <f t="shared" si="367"/>
        <v>220.24745999765699</v>
      </c>
      <c r="M547" s="24">
        <f t="shared" si="368"/>
        <v>584.82853786994997</v>
      </c>
      <c r="N547" s="16">
        <f t="shared" si="369"/>
        <v>0.69832841658783795</v>
      </c>
      <c r="O547" s="17">
        <f t="shared" si="370"/>
        <v>1.1984163254792899</v>
      </c>
    </row>
    <row r="548" ht="14.25">
      <c r="A548" s="13">
        <v>53.399999999999999</v>
      </c>
      <c r="B548" s="13">
        <v>11.5451</v>
      </c>
      <c r="C548" s="18">
        <v>129402</v>
      </c>
      <c r="G548" s="19">
        <f t="shared" si="371"/>
        <v>14.800000000000001</v>
      </c>
      <c r="H548" s="19">
        <f t="shared" si="372"/>
        <v>9.1999999999999993</v>
      </c>
      <c r="I548" s="5">
        <f t="shared" ref="I548:I611" si="373">(3.14*POWER(H548,2)*0.25*G548)</f>
        <v>983.34752000000003</v>
      </c>
      <c r="J548" s="25">
        <f t="shared" ref="J548:J611" si="374">B548-C548/(2*10^5/1.8467)</f>
        <v>10.350266633</v>
      </c>
      <c r="K548" s="23">
        <f t="shared" ref="K548:K611" si="375">G548-J548</f>
        <v>4.4497333670000003</v>
      </c>
      <c r="L548" s="5">
        <f t="shared" ref="L548:L611" si="376">I548/K548</f>
        <v>220.99021197375001</v>
      </c>
      <c r="M548" s="24">
        <f t="shared" ref="M548:M611" si="377">C548/L548</f>
        <v>585.55534584206202</v>
      </c>
      <c r="N548" s="16">
        <f t="shared" ref="N548:N611" si="378">J548/G548</f>
        <v>0.69934234006756801</v>
      </c>
      <c r="O548" s="17">
        <f t="shared" ref="O548:O611" si="379">LN(L548/(3.14*H548^2/4))</f>
        <v>1.20178300391514</v>
      </c>
    </row>
    <row r="549" ht="14.25">
      <c r="A549" s="13">
        <v>53.5</v>
      </c>
      <c r="B549" s="13">
        <v>11.5657</v>
      </c>
      <c r="C549" s="18">
        <v>129975</v>
      </c>
      <c r="G549" s="19">
        <f t="shared" si="371"/>
        <v>14.800000000000001</v>
      </c>
      <c r="H549" s="19">
        <f t="shared" si="372"/>
        <v>9.1999999999999993</v>
      </c>
      <c r="I549" s="5">
        <f t="shared" si="373"/>
        <v>983.34752000000003</v>
      </c>
      <c r="J549" s="25">
        <f t="shared" si="374"/>
        <v>10.3655758375</v>
      </c>
      <c r="K549" s="23">
        <f t="shared" si="375"/>
        <v>4.4344241625</v>
      </c>
      <c r="L549" s="5">
        <f t="shared" si="376"/>
        <v>221.75314854085099</v>
      </c>
      <c r="M549" s="24">
        <f t="shared" si="377"/>
        <v>586.12471054072296</v>
      </c>
      <c r="N549" s="16">
        <f t="shared" si="378"/>
        <v>0.70037674577702702</v>
      </c>
      <c r="O549" s="17">
        <f t="shared" si="379"/>
        <v>1.20522941278449</v>
      </c>
    </row>
    <row r="550" ht="14.25">
      <c r="A550" s="13">
        <v>53.600000000000001</v>
      </c>
      <c r="B550" s="13">
        <v>11.586399999999999</v>
      </c>
      <c r="C550" s="18">
        <v>130591</v>
      </c>
      <c r="G550" s="19">
        <f t="shared" si="371"/>
        <v>14.800000000000001</v>
      </c>
      <c r="H550" s="19">
        <f t="shared" si="372"/>
        <v>9.1999999999999993</v>
      </c>
      <c r="I550" s="5">
        <f t="shared" si="373"/>
        <v>983.34752000000003</v>
      </c>
      <c r="J550" s="25">
        <f t="shared" si="374"/>
        <v>10.3805880015</v>
      </c>
      <c r="K550" s="23">
        <f t="shared" si="375"/>
        <v>4.4194119985000002</v>
      </c>
      <c r="L550" s="5">
        <f t="shared" si="376"/>
        <v>222.50641495605299</v>
      </c>
      <c r="M550" s="24">
        <f t="shared" si="377"/>
        <v>586.90892137106698</v>
      </c>
      <c r="N550" s="16">
        <f t="shared" si="378"/>
        <v>0.70139108118243199</v>
      </c>
      <c r="O550" s="17">
        <f t="shared" si="379"/>
        <v>1.20862052554358</v>
      </c>
    </row>
    <row r="551" ht="14.25">
      <c r="A551" s="13">
        <v>53.700000000000003</v>
      </c>
      <c r="B551" s="13">
        <v>11.6076</v>
      </c>
      <c r="C551" s="18">
        <v>131235</v>
      </c>
      <c r="G551" s="19">
        <f t="shared" si="371"/>
        <v>14.800000000000001</v>
      </c>
      <c r="H551" s="19">
        <f t="shared" si="372"/>
        <v>9.1999999999999993</v>
      </c>
      <c r="I551" s="5">
        <f t="shared" si="373"/>
        <v>983.34752000000003</v>
      </c>
      <c r="J551" s="25">
        <f t="shared" si="374"/>
        <v>10.395841627499999</v>
      </c>
      <c r="K551" s="23">
        <f t="shared" si="375"/>
        <v>4.4041583725000004</v>
      </c>
      <c r="L551" s="5">
        <f t="shared" si="376"/>
        <v>223.277057005969</v>
      </c>
      <c r="M551" s="24">
        <f t="shared" si="377"/>
        <v>587.76751073215496</v>
      </c>
      <c r="N551" s="16">
        <f t="shared" si="378"/>
        <v>0.70242173158783805</v>
      </c>
      <c r="O551" s="17">
        <f t="shared" si="379"/>
        <v>1.2120780014980901</v>
      </c>
    </row>
    <row r="552" ht="14.25">
      <c r="A552" s="13">
        <v>53.799999999999997</v>
      </c>
      <c r="B552" s="13">
        <v>11.6282</v>
      </c>
      <c r="C552" s="18">
        <v>131821</v>
      </c>
      <c r="G552" s="19">
        <f t="shared" si="371"/>
        <v>14.800000000000001</v>
      </c>
      <c r="H552" s="19">
        <f t="shared" si="372"/>
        <v>9.1999999999999993</v>
      </c>
      <c r="I552" s="5">
        <f t="shared" si="373"/>
        <v>983.34752000000003</v>
      </c>
      <c r="J552" s="25">
        <f t="shared" si="374"/>
        <v>10.4110307965</v>
      </c>
      <c r="K552" s="23">
        <f t="shared" si="375"/>
        <v>4.3889692035000003</v>
      </c>
      <c r="L552" s="5">
        <f t="shared" si="376"/>
        <v>224.04976531068499</v>
      </c>
      <c r="M552" s="24">
        <f t="shared" si="377"/>
        <v>588.35589413453101</v>
      </c>
      <c r="N552" s="16">
        <f t="shared" si="378"/>
        <v>0.70344802679054097</v>
      </c>
      <c r="O552" s="17">
        <f t="shared" si="379"/>
        <v>1.2155327868350001</v>
      </c>
    </row>
    <row r="553" ht="14.25">
      <c r="A553" s="13">
        <v>53.899999999999999</v>
      </c>
      <c r="B553" s="13">
        <v>11.648999999999999</v>
      </c>
      <c r="C553" s="18">
        <v>132450</v>
      </c>
      <c r="G553" s="19">
        <f t="shared" si="371"/>
        <v>14.800000000000001</v>
      </c>
      <c r="H553" s="19">
        <f t="shared" si="372"/>
        <v>9.1999999999999993</v>
      </c>
      <c r="I553" s="5">
        <f t="shared" si="373"/>
        <v>983.34752000000003</v>
      </c>
      <c r="J553" s="25">
        <f t="shared" si="374"/>
        <v>10.426022925</v>
      </c>
      <c r="K553" s="23">
        <f t="shared" si="375"/>
        <v>4.373977075</v>
      </c>
      <c r="L553" s="5">
        <f t="shared" si="376"/>
        <v>224.817712379071</v>
      </c>
      <c r="M553" s="24">
        <f t="shared" si="377"/>
        <v>589.143971791122</v>
      </c>
      <c r="N553" s="16">
        <f t="shared" si="378"/>
        <v>0.70446100844594595</v>
      </c>
      <c r="O553" s="17">
        <f t="shared" si="379"/>
        <v>1.2189544997272199</v>
      </c>
    </row>
    <row r="554" ht="14.25">
      <c r="A554" s="13">
        <v>54</v>
      </c>
      <c r="B554" s="13">
        <v>11.669700000000001</v>
      </c>
      <c r="C554" s="18">
        <v>133076</v>
      </c>
      <c r="G554" s="19">
        <f t="shared" si="371"/>
        <v>14.800000000000001</v>
      </c>
      <c r="H554" s="19">
        <f t="shared" si="372"/>
        <v>9.1999999999999993</v>
      </c>
      <c r="I554" s="5">
        <f t="shared" si="373"/>
        <v>983.34752000000003</v>
      </c>
      <c r="J554" s="25">
        <f t="shared" si="374"/>
        <v>10.440942754</v>
      </c>
      <c r="K554" s="23">
        <f t="shared" si="375"/>
        <v>4.3590572459999999</v>
      </c>
      <c r="L554" s="5">
        <f t="shared" si="376"/>
        <v>225.58720028335199</v>
      </c>
      <c r="M554" s="24">
        <f t="shared" si="377"/>
        <v>589.90935581827296</v>
      </c>
      <c r="N554" s="16">
        <f t="shared" si="378"/>
        <v>0.70546910500000004</v>
      </c>
      <c r="O554" s="17">
        <f t="shared" si="379"/>
        <v>1.22237137477142</v>
      </c>
    </row>
    <row r="555" ht="14.25">
      <c r="A555" s="13">
        <v>54.100000000000001</v>
      </c>
      <c r="B555" s="13">
        <v>11.6904</v>
      </c>
      <c r="C555" s="18">
        <v>133669</v>
      </c>
      <c r="G555" s="19">
        <f t="shared" si="371"/>
        <v>14.800000000000001</v>
      </c>
      <c r="H555" s="19">
        <f t="shared" si="372"/>
        <v>9.1999999999999993</v>
      </c>
      <c r="I555" s="5">
        <f t="shared" si="373"/>
        <v>983.34752000000003</v>
      </c>
      <c r="J555" s="25">
        <f t="shared" si="374"/>
        <v>10.4561672885</v>
      </c>
      <c r="K555" s="23">
        <f t="shared" si="375"/>
        <v>4.3438327115000002</v>
      </c>
      <c r="L555" s="5">
        <f t="shared" si="376"/>
        <v>226.377852304637</v>
      </c>
      <c r="M555" s="24">
        <f t="shared" si="377"/>
        <v>590.46854027098505</v>
      </c>
      <c r="N555" s="16">
        <f t="shared" si="378"/>
        <v>0.70649778976351296</v>
      </c>
      <c r="O555" s="17">
        <f t="shared" si="379"/>
        <v>1.2258701091239901</v>
      </c>
    </row>
    <row r="556" ht="14.25">
      <c r="A556" s="13">
        <v>54.200000000000003</v>
      </c>
      <c r="B556" s="13">
        <v>11.7111</v>
      </c>
      <c r="C556" s="18">
        <v>134309</v>
      </c>
      <c r="G556" s="19">
        <f t="shared" si="371"/>
        <v>14.800000000000001</v>
      </c>
      <c r="H556" s="19">
        <f t="shared" si="372"/>
        <v>9.1999999999999993</v>
      </c>
      <c r="I556" s="5">
        <f t="shared" si="373"/>
        <v>983.34752000000003</v>
      </c>
      <c r="J556" s="25">
        <f t="shared" si="374"/>
        <v>10.470957848499999</v>
      </c>
      <c r="K556" s="23">
        <f t="shared" si="375"/>
        <v>4.3290421515000004</v>
      </c>
      <c r="L556" s="5">
        <f t="shared" si="376"/>
        <v>227.15129249995201</v>
      </c>
      <c r="M556" s="24">
        <f t="shared" si="377"/>
        <v>591.27552620035499</v>
      </c>
      <c r="N556" s="16">
        <f t="shared" si="378"/>
        <v>0.70749715192567597</v>
      </c>
      <c r="O556" s="17">
        <f t="shared" si="379"/>
        <v>1.22928087535139</v>
      </c>
    </row>
    <row r="557" ht="14.25">
      <c r="A557" s="13">
        <v>54.299999999999997</v>
      </c>
      <c r="B557" s="13">
        <v>11.7318</v>
      </c>
      <c r="C557" s="18">
        <v>134951</v>
      </c>
      <c r="G557" s="19">
        <f t="shared" si="371"/>
        <v>14.800000000000001</v>
      </c>
      <c r="H557" s="19">
        <f t="shared" si="372"/>
        <v>9.1999999999999993</v>
      </c>
      <c r="I557" s="5">
        <f t="shared" si="373"/>
        <v>983.34752000000003</v>
      </c>
      <c r="J557" s="25">
        <f t="shared" si="374"/>
        <v>10.485729941500001</v>
      </c>
      <c r="K557" s="23">
        <f t="shared" si="375"/>
        <v>4.3142700585</v>
      </c>
      <c r="L557" s="5">
        <f t="shared" si="376"/>
        <v>227.929060227142</v>
      </c>
      <c r="M557" s="24">
        <f t="shared" si="377"/>
        <v>592.07456857635998</v>
      </c>
      <c r="N557" s="16">
        <f t="shared" si="378"/>
        <v>0.70849526631756798</v>
      </c>
      <c r="O557" s="17">
        <f t="shared" si="379"/>
        <v>1.2326990342756501</v>
      </c>
    </row>
    <row r="558" ht="14.25">
      <c r="A558" s="13">
        <v>54.399999999999999</v>
      </c>
      <c r="B558" s="13">
        <v>11.7525</v>
      </c>
      <c r="C558" s="18">
        <v>135616</v>
      </c>
      <c r="G558" s="19">
        <f t="shared" si="371"/>
        <v>14.800000000000001</v>
      </c>
      <c r="H558" s="19">
        <f t="shared" si="372"/>
        <v>9.1999999999999993</v>
      </c>
      <c r="I558" s="5">
        <f t="shared" si="373"/>
        <v>983.34752000000003</v>
      </c>
      <c r="J558" s="25">
        <f t="shared" si="374"/>
        <v>10.500289664</v>
      </c>
      <c r="K558" s="23">
        <f t="shared" si="375"/>
        <v>4.2997103360000004</v>
      </c>
      <c r="L558" s="5">
        <f t="shared" si="376"/>
        <v>228.70087590942299</v>
      </c>
      <c r="M558" s="24">
        <f t="shared" si="377"/>
        <v>592.98417402524797</v>
      </c>
      <c r="N558" s="16">
        <f t="shared" si="378"/>
        <v>0.70947903135135104</v>
      </c>
      <c r="O558" s="17">
        <f t="shared" si="379"/>
        <v>1.23607952406052</v>
      </c>
    </row>
    <row r="559" ht="14.25">
      <c r="A559" s="13">
        <v>54.5</v>
      </c>
      <c r="B559" s="13">
        <v>11.7737</v>
      </c>
      <c r="C559" s="18">
        <v>136267</v>
      </c>
      <c r="G559" s="19">
        <f t="shared" si="371"/>
        <v>14.800000000000001</v>
      </c>
      <c r="H559" s="19">
        <f t="shared" si="372"/>
        <v>9.1999999999999993</v>
      </c>
      <c r="I559" s="5">
        <f t="shared" si="373"/>
        <v>983.34752000000003</v>
      </c>
      <c r="J559" s="25">
        <f t="shared" si="374"/>
        <v>10.515478655500001</v>
      </c>
      <c r="K559" s="23">
        <f t="shared" si="375"/>
        <v>4.2845213444999999</v>
      </c>
      <c r="L559" s="5">
        <f t="shared" si="376"/>
        <v>229.511639908695</v>
      </c>
      <c r="M559" s="24">
        <f t="shared" si="377"/>
        <v>593.72587836595301</v>
      </c>
      <c r="N559" s="16">
        <f t="shared" si="378"/>
        <v>0.71050531456081101</v>
      </c>
      <c r="O559" s="17">
        <f t="shared" si="379"/>
        <v>1.2396183398606</v>
      </c>
    </row>
    <row r="560" ht="14.25">
      <c r="A560" s="13">
        <v>54.600000000000001</v>
      </c>
      <c r="B560" s="13">
        <v>11.7943</v>
      </c>
      <c r="C560" s="18">
        <v>136915</v>
      </c>
      <c r="G560" s="19">
        <f t="shared" si="371"/>
        <v>14.800000000000001</v>
      </c>
      <c r="H560" s="19">
        <f t="shared" si="372"/>
        <v>9.1999999999999993</v>
      </c>
      <c r="I560" s="5">
        <f t="shared" si="373"/>
        <v>983.34752000000003</v>
      </c>
      <c r="J560" s="25">
        <f t="shared" si="374"/>
        <v>10.5300953475</v>
      </c>
      <c r="K560" s="23">
        <f t="shared" si="375"/>
        <v>4.2699046525000002</v>
      </c>
      <c r="L560" s="5">
        <f t="shared" si="376"/>
        <v>230.29730170303799</v>
      </c>
      <c r="M560" s="24">
        <f t="shared" si="377"/>
        <v>594.51413015923197</v>
      </c>
      <c r="N560" s="16">
        <f t="shared" si="378"/>
        <v>0.71149292888513505</v>
      </c>
      <c r="O560" s="17">
        <f t="shared" si="379"/>
        <v>1.2430356834041401</v>
      </c>
    </row>
    <row r="561" ht="14.25">
      <c r="A561" s="13">
        <v>54.700000000000003</v>
      </c>
      <c r="B561" s="13">
        <v>11.8149</v>
      </c>
      <c r="C561" s="18">
        <v>137531</v>
      </c>
      <c r="G561" s="19">
        <f t="shared" si="371"/>
        <v>14.800000000000001</v>
      </c>
      <c r="H561" s="19">
        <f t="shared" si="372"/>
        <v>9.1999999999999993</v>
      </c>
      <c r="I561" s="5">
        <f t="shared" si="373"/>
        <v>983.34752000000003</v>
      </c>
      <c r="J561" s="25">
        <f t="shared" si="374"/>
        <v>10.5450075115</v>
      </c>
      <c r="K561" s="23">
        <f t="shared" si="375"/>
        <v>4.2549924885000001</v>
      </c>
      <c r="L561" s="5">
        <f t="shared" si="376"/>
        <v>231.10440797667701</v>
      </c>
      <c r="M561" s="24">
        <f t="shared" si="377"/>
        <v>595.103318037446</v>
      </c>
      <c r="N561" s="16">
        <f t="shared" si="378"/>
        <v>0.71250050753378402</v>
      </c>
      <c r="O561" s="17">
        <f t="shared" si="379"/>
        <v>1.2465341840811901</v>
      </c>
    </row>
    <row r="562" ht="14.25">
      <c r="A562" s="13">
        <v>54.799999999999997</v>
      </c>
      <c r="B562" s="13">
        <v>11.835599999999999</v>
      </c>
      <c r="C562" s="18">
        <v>138192</v>
      </c>
      <c r="G562" s="19">
        <f t="shared" si="371"/>
        <v>14.800000000000001</v>
      </c>
      <c r="H562" s="19">
        <f t="shared" si="372"/>
        <v>9.1999999999999993</v>
      </c>
      <c r="I562" s="5">
        <f t="shared" si="373"/>
        <v>983.34752000000003</v>
      </c>
      <c r="J562" s="25">
        <f t="shared" si="374"/>
        <v>10.559604168</v>
      </c>
      <c r="K562" s="23">
        <f t="shared" si="375"/>
        <v>4.2403958319999999</v>
      </c>
      <c r="L562" s="5">
        <f t="shared" si="376"/>
        <v>231.89993551526501</v>
      </c>
      <c r="M562" s="24">
        <f t="shared" si="377"/>
        <v>595.91219675394495</v>
      </c>
      <c r="N562" s="16">
        <f t="shared" si="378"/>
        <v>0.71348676810810796</v>
      </c>
      <c r="O562" s="17">
        <f t="shared" si="379"/>
        <v>1.24997055927989</v>
      </c>
    </row>
    <row r="563" ht="14.25">
      <c r="A563" s="13">
        <v>54.899999999999999</v>
      </c>
      <c r="B563" s="13">
        <v>11.856199999999999</v>
      </c>
      <c r="C563" s="18">
        <v>138855</v>
      </c>
      <c r="G563" s="19">
        <f t="shared" si="371"/>
        <v>14.800000000000001</v>
      </c>
      <c r="H563" s="19">
        <f t="shared" si="372"/>
        <v>9.1999999999999993</v>
      </c>
      <c r="I563" s="5">
        <f t="shared" si="373"/>
        <v>983.34752000000003</v>
      </c>
      <c r="J563" s="25">
        <f t="shared" si="374"/>
        <v>10.5740823575</v>
      </c>
      <c r="K563" s="23">
        <f t="shared" si="375"/>
        <v>4.2259176424999998</v>
      </c>
      <c r="L563" s="5">
        <f t="shared" si="376"/>
        <v>232.69443543113201</v>
      </c>
      <c r="M563" s="24">
        <f t="shared" si="377"/>
        <v>596.72677493439699</v>
      </c>
      <c r="N563" s="16">
        <f t="shared" si="378"/>
        <v>0.71446502415540503</v>
      </c>
      <c r="O563" s="17">
        <f t="shared" si="379"/>
        <v>1.2533907500529</v>
      </c>
    </row>
    <row r="564" ht="14.25">
      <c r="A564" s="13">
        <v>55</v>
      </c>
      <c r="B564" s="13">
        <v>11.876899999999999</v>
      </c>
      <c r="C564" s="18">
        <v>139531</v>
      </c>
      <c r="G564" s="19">
        <f t="shared" si="371"/>
        <v>14.800000000000001</v>
      </c>
      <c r="H564" s="19">
        <f t="shared" si="372"/>
        <v>9.1999999999999993</v>
      </c>
      <c r="I564" s="5">
        <f t="shared" si="373"/>
        <v>983.34752000000003</v>
      </c>
      <c r="J564" s="25">
        <f t="shared" si="374"/>
        <v>10.5885405115</v>
      </c>
      <c r="K564" s="23">
        <f t="shared" si="375"/>
        <v>4.2114594885000001</v>
      </c>
      <c r="L564" s="5">
        <f t="shared" si="376"/>
        <v>233.49328722861301</v>
      </c>
      <c r="M564" s="24">
        <f t="shared" si="377"/>
        <v>597.58034869492894</v>
      </c>
      <c r="N564" s="16">
        <f t="shared" si="378"/>
        <v>0.71544192645270299</v>
      </c>
      <c r="O564" s="17">
        <f t="shared" si="379"/>
        <v>1.25681792129985</v>
      </c>
    </row>
    <row r="565" ht="14.25">
      <c r="A565" s="13">
        <v>55.100000000000001</v>
      </c>
      <c r="B565" s="13">
        <v>11.8977</v>
      </c>
      <c r="C565" s="18">
        <v>140178</v>
      </c>
      <c r="G565" s="19">
        <f t="shared" si="371"/>
        <v>14.800000000000001</v>
      </c>
      <c r="H565" s="19">
        <f t="shared" si="372"/>
        <v>9.1999999999999993</v>
      </c>
      <c r="I565" s="5">
        <f t="shared" si="373"/>
        <v>983.34752000000003</v>
      </c>
      <c r="J565" s="25">
        <f t="shared" si="374"/>
        <v>10.603366437</v>
      </c>
      <c r="K565" s="23">
        <f t="shared" si="375"/>
        <v>4.1966335629999998</v>
      </c>
      <c r="L565" s="5">
        <f t="shared" si="376"/>
        <v>234.318175565714</v>
      </c>
      <c r="M565" s="24">
        <f t="shared" si="377"/>
        <v>598.23784331526497</v>
      </c>
      <c r="N565" s="16">
        <f t="shared" si="378"/>
        <v>0.716443678175676</v>
      </c>
      <c r="O565" s="17">
        <f t="shared" si="379"/>
        <v>1.2603445094988199</v>
      </c>
    </row>
    <row r="566" ht="14.25">
      <c r="A566" s="13">
        <v>55.200000000000003</v>
      </c>
      <c r="B566" s="13">
        <v>11.9185</v>
      </c>
      <c r="C566" s="18">
        <v>140865</v>
      </c>
      <c r="G566" s="19">
        <f t="shared" si="371"/>
        <v>14.800000000000001</v>
      </c>
      <c r="H566" s="19">
        <f t="shared" si="372"/>
        <v>9.1999999999999993</v>
      </c>
      <c r="I566" s="5">
        <f t="shared" si="373"/>
        <v>983.34752000000003</v>
      </c>
      <c r="J566" s="25">
        <f t="shared" si="374"/>
        <v>10.6178230225</v>
      </c>
      <c r="K566" s="23">
        <f t="shared" si="375"/>
        <v>4.1821769775000002</v>
      </c>
      <c r="L566" s="5">
        <f t="shared" si="376"/>
        <v>235.12814624784701</v>
      </c>
      <c r="M566" s="24">
        <f t="shared" si="377"/>
        <v>599.098841410143</v>
      </c>
      <c r="N566" s="16">
        <f t="shared" si="378"/>
        <v>0.71742047449324298</v>
      </c>
      <c r="O566" s="17">
        <f t="shared" si="379"/>
        <v>1.2637952617924699</v>
      </c>
    </row>
    <row r="567" ht="14.25">
      <c r="A567" s="13">
        <v>55.299999999999997</v>
      </c>
      <c r="B567" s="13">
        <v>11.94</v>
      </c>
      <c r="C567" s="18">
        <v>141564</v>
      </c>
      <c r="G567" s="19">
        <f t="shared" si="371"/>
        <v>14.800000000000001</v>
      </c>
      <c r="H567" s="19">
        <f t="shared" si="372"/>
        <v>9.1999999999999993</v>
      </c>
      <c r="I567" s="5">
        <f t="shared" si="373"/>
        <v>983.34752000000003</v>
      </c>
      <c r="J567" s="25">
        <f t="shared" si="374"/>
        <v>10.632868805999999</v>
      </c>
      <c r="K567" s="23">
        <f t="shared" si="375"/>
        <v>4.1671311940000004</v>
      </c>
      <c r="L567" s="5">
        <f t="shared" si="376"/>
        <v>235.97709652527001</v>
      </c>
      <c r="M567" s="24">
        <f t="shared" si="377"/>
        <v>599.90567764630805</v>
      </c>
      <c r="N567" s="16">
        <f t="shared" si="378"/>
        <v>0.718437081486486</v>
      </c>
      <c r="O567" s="17">
        <f t="shared" si="379"/>
        <v>1.2673993447840901</v>
      </c>
    </row>
    <row r="568" ht="14.25">
      <c r="A568" s="13">
        <v>55.399999999999999</v>
      </c>
      <c r="B568" s="13">
        <v>11.960800000000001</v>
      </c>
      <c r="C568" s="18">
        <v>142279</v>
      </c>
      <c r="G568" s="19">
        <f t="shared" si="371"/>
        <v>14.800000000000001</v>
      </c>
      <c r="H568" s="19">
        <f t="shared" si="372"/>
        <v>9.1999999999999993</v>
      </c>
      <c r="I568" s="5">
        <f t="shared" si="373"/>
        <v>983.34752000000003</v>
      </c>
      <c r="J568" s="25">
        <f t="shared" si="374"/>
        <v>10.6470668535</v>
      </c>
      <c r="K568" s="23">
        <f t="shared" si="375"/>
        <v>4.1529331464999997</v>
      </c>
      <c r="L568" s="5">
        <f t="shared" si="376"/>
        <v>236.78385500348</v>
      </c>
      <c r="M568" s="24">
        <f t="shared" si="377"/>
        <v>600.88133964162898</v>
      </c>
      <c r="N568" s="16">
        <f t="shared" si="378"/>
        <v>0.71939640902027002</v>
      </c>
      <c r="O568" s="17">
        <f t="shared" si="379"/>
        <v>1.2708123138912799</v>
      </c>
    </row>
    <row r="569" ht="14.25">
      <c r="A569" s="13">
        <v>55.5</v>
      </c>
      <c r="B569" s="13">
        <v>11.9816</v>
      </c>
      <c r="C569" s="18">
        <v>143018</v>
      </c>
      <c r="G569" s="19">
        <f t="shared" si="371"/>
        <v>14.800000000000001</v>
      </c>
      <c r="H569" s="19">
        <f t="shared" si="372"/>
        <v>9.1999999999999993</v>
      </c>
      <c r="I569" s="5">
        <f t="shared" si="373"/>
        <v>983.34752000000003</v>
      </c>
      <c r="J569" s="25">
        <f t="shared" si="374"/>
        <v>10.661043297000001</v>
      </c>
      <c r="K569" s="23">
        <f t="shared" si="375"/>
        <v>4.1389567029999998</v>
      </c>
      <c r="L569" s="5">
        <f t="shared" si="376"/>
        <v>237.583427554883</v>
      </c>
      <c r="M569" s="24">
        <f t="shared" si="377"/>
        <v>601.96959641455601</v>
      </c>
      <c r="N569" s="16">
        <f t="shared" si="378"/>
        <v>0.72034076331081098</v>
      </c>
      <c r="O569" s="17">
        <f t="shared" si="379"/>
        <v>1.2741834287975</v>
      </c>
    </row>
    <row r="570" ht="14.25">
      <c r="A570" s="13">
        <v>55.600000000000001</v>
      </c>
      <c r="B570" s="13">
        <v>12.0024</v>
      </c>
      <c r="C570" s="18">
        <v>143720</v>
      </c>
      <c r="G570" s="19">
        <f t="shared" si="371"/>
        <v>14.800000000000001</v>
      </c>
      <c r="H570" s="19">
        <f t="shared" si="372"/>
        <v>9.1999999999999993</v>
      </c>
      <c r="I570" s="5">
        <f t="shared" si="373"/>
        <v>983.34752000000003</v>
      </c>
      <c r="J570" s="25">
        <f t="shared" si="374"/>
        <v>10.67536138</v>
      </c>
      <c r="K570" s="23">
        <f t="shared" si="375"/>
        <v>4.1246386199999998</v>
      </c>
      <c r="L570" s="5">
        <f t="shared" si="376"/>
        <v>238.40816386479</v>
      </c>
      <c r="M570" s="24">
        <f t="shared" si="377"/>
        <v>602.83170538366801</v>
      </c>
      <c r="N570" s="16">
        <f t="shared" si="378"/>
        <v>0.72130820135135099</v>
      </c>
      <c r="O570" s="17">
        <f t="shared" si="379"/>
        <v>1.2776487720938901</v>
      </c>
    </row>
    <row r="571" ht="14.25">
      <c r="A571" s="13">
        <v>55.700000000000003</v>
      </c>
      <c r="B571" s="13">
        <v>12.023099999999999</v>
      </c>
      <c r="C571" s="18">
        <v>144441</v>
      </c>
      <c r="G571" s="19">
        <f t="shared" si="371"/>
        <v>14.800000000000001</v>
      </c>
      <c r="H571" s="19">
        <f t="shared" si="372"/>
        <v>9.1999999999999993</v>
      </c>
      <c r="I571" s="5">
        <f t="shared" si="373"/>
        <v>983.34752000000003</v>
      </c>
      <c r="J571" s="25">
        <f t="shared" si="374"/>
        <v>10.6894040265</v>
      </c>
      <c r="K571" s="23">
        <f t="shared" si="375"/>
        <v>4.1105959734999997</v>
      </c>
      <c r="L571" s="5">
        <f t="shared" si="376"/>
        <v>239.222615489189</v>
      </c>
      <c r="M571" s="24">
        <f t="shared" si="377"/>
        <v>603.79324799467997</v>
      </c>
      <c r="N571" s="16">
        <f t="shared" si="378"/>
        <v>0.72225702881756804</v>
      </c>
      <c r="O571" s="17">
        <f t="shared" si="379"/>
        <v>1.28105915705648</v>
      </c>
    </row>
    <row r="572" ht="14.25">
      <c r="A572" s="13">
        <v>55.799999999999997</v>
      </c>
      <c r="B572" s="13">
        <v>12.043699999999999</v>
      </c>
      <c r="C572" s="18">
        <v>145165</v>
      </c>
      <c r="G572" s="19">
        <f t="shared" si="371"/>
        <v>14.800000000000001</v>
      </c>
      <c r="H572" s="19">
        <f t="shared" si="372"/>
        <v>9.1999999999999993</v>
      </c>
      <c r="I572" s="5">
        <f t="shared" si="373"/>
        <v>983.34752000000003</v>
      </c>
      <c r="J572" s="25">
        <f t="shared" si="374"/>
        <v>10.7033189725</v>
      </c>
      <c r="K572" s="23">
        <f t="shared" si="375"/>
        <v>4.0966810274999998</v>
      </c>
      <c r="L572" s="5">
        <f t="shared" si="376"/>
        <v>240.035168322609</v>
      </c>
      <c r="M572" s="24">
        <f t="shared" si="377"/>
        <v>604.76554754217295</v>
      </c>
      <c r="N572" s="16">
        <f t="shared" si="378"/>
        <v>0.72319722787162199</v>
      </c>
      <c r="O572" s="17">
        <f t="shared" si="379"/>
        <v>1.2844500403741099</v>
      </c>
    </row>
    <row r="573" ht="14.25">
      <c r="A573" s="13">
        <v>55.899999999999999</v>
      </c>
      <c r="B573" s="13">
        <v>12.064399999999999</v>
      </c>
      <c r="C573" s="18">
        <v>145890</v>
      </c>
      <c r="G573" s="19">
        <f t="shared" si="371"/>
        <v>14.800000000000001</v>
      </c>
      <c r="H573" s="19">
        <f t="shared" si="372"/>
        <v>9.1999999999999993</v>
      </c>
      <c r="I573" s="5">
        <f t="shared" si="373"/>
        <v>983.34752000000003</v>
      </c>
      <c r="J573" s="25">
        <f t="shared" si="374"/>
        <v>10.717324684999999</v>
      </c>
      <c r="K573" s="23">
        <f t="shared" si="375"/>
        <v>4.0826753150000004</v>
      </c>
      <c r="L573" s="5">
        <f t="shared" si="376"/>
        <v>240.858614543047</v>
      </c>
      <c r="M573" s="24">
        <f t="shared" si="377"/>
        <v>605.70804277347497</v>
      </c>
      <c r="N573" s="16">
        <f t="shared" si="378"/>
        <v>0.72414355979729705</v>
      </c>
      <c r="O573" s="17">
        <f t="shared" si="379"/>
        <v>1.28787469278001</v>
      </c>
    </row>
    <row r="574" ht="14.25">
      <c r="A574" s="13">
        <v>56</v>
      </c>
      <c r="B574" s="13">
        <v>12.085100000000001</v>
      </c>
      <c r="C574" s="18">
        <v>146590</v>
      </c>
      <c r="G574" s="19">
        <f t="shared" si="371"/>
        <v>14.800000000000001</v>
      </c>
      <c r="H574" s="19">
        <f t="shared" si="372"/>
        <v>9.1999999999999993</v>
      </c>
      <c r="I574" s="5">
        <f t="shared" si="373"/>
        <v>983.34752000000003</v>
      </c>
      <c r="J574" s="25">
        <f t="shared" si="374"/>
        <v>10.731561234999999</v>
      </c>
      <c r="K574" s="23">
        <f t="shared" si="375"/>
        <v>4.0684387649999998</v>
      </c>
      <c r="L574" s="5">
        <f t="shared" si="376"/>
        <v>241.701442936674</v>
      </c>
      <c r="M574" s="24">
        <f t="shared" si="377"/>
        <v>606.49203504509796</v>
      </c>
      <c r="N574" s="16">
        <f t="shared" si="378"/>
        <v>0.72510548885135095</v>
      </c>
      <c r="O574" s="17">
        <f t="shared" si="379"/>
        <v>1.2913678507303601</v>
      </c>
    </row>
    <row r="575" ht="14.25">
      <c r="A575" s="13">
        <v>56.100000000000001</v>
      </c>
      <c r="B575" s="13">
        <v>12.106400000000001</v>
      </c>
      <c r="C575" s="18">
        <v>147373</v>
      </c>
      <c r="G575" s="19">
        <f t="shared" si="371"/>
        <v>14.800000000000001</v>
      </c>
      <c r="H575" s="19">
        <f t="shared" si="372"/>
        <v>9.1999999999999993</v>
      </c>
      <c r="I575" s="5">
        <f t="shared" si="373"/>
        <v>983.34752000000003</v>
      </c>
      <c r="J575" s="25">
        <f t="shared" si="374"/>
        <v>10.745631404499999</v>
      </c>
      <c r="K575" s="23">
        <f t="shared" si="375"/>
        <v>4.0543685954999997</v>
      </c>
      <c r="L575" s="5">
        <f t="shared" si="376"/>
        <v>242.54023699064501</v>
      </c>
      <c r="M575" s="24">
        <f t="shared" si="377"/>
        <v>607.62289106563401</v>
      </c>
      <c r="N575" s="16">
        <f t="shared" si="378"/>
        <v>0.72605617597973005</v>
      </c>
      <c r="O575" s="17">
        <f t="shared" si="379"/>
        <v>1.2948322154377501</v>
      </c>
    </row>
    <row r="576" ht="14.25">
      <c r="A576" s="13">
        <v>56.200000000000003</v>
      </c>
      <c r="B576" s="13">
        <v>12.1271</v>
      </c>
      <c r="C576" s="18">
        <v>148093</v>
      </c>
      <c r="G576" s="19">
        <f t="shared" si="371"/>
        <v>14.800000000000001</v>
      </c>
      <c r="H576" s="19">
        <f t="shared" si="372"/>
        <v>9.1999999999999993</v>
      </c>
      <c r="I576" s="5">
        <f t="shared" si="373"/>
        <v>983.34752000000003</v>
      </c>
      <c r="J576" s="25">
        <f t="shared" si="374"/>
        <v>10.759683284499999</v>
      </c>
      <c r="K576" s="23">
        <f t="shared" si="375"/>
        <v>4.0403167155000004</v>
      </c>
      <c r="L576" s="5">
        <f t="shared" si="376"/>
        <v>243.38377143246001</v>
      </c>
      <c r="M576" s="24">
        <f t="shared" si="377"/>
        <v>608.47524519972501</v>
      </c>
      <c r="N576" s="16">
        <f t="shared" si="378"/>
        <v>0.72700562733108098</v>
      </c>
      <c r="O576" s="17">
        <f t="shared" si="379"/>
        <v>1.2983040969439901</v>
      </c>
    </row>
    <row r="577" ht="14.25">
      <c r="A577" s="13">
        <v>56.299999999999997</v>
      </c>
      <c r="B577" s="13">
        <v>12.148</v>
      </c>
      <c r="C577" s="18">
        <v>148846</v>
      </c>
      <c r="G577" s="19">
        <f t="shared" si="371"/>
        <v>14.800000000000001</v>
      </c>
      <c r="H577" s="19">
        <f t="shared" si="372"/>
        <v>9.1999999999999993</v>
      </c>
      <c r="I577" s="5">
        <f t="shared" si="373"/>
        <v>983.34752000000003</v>
      </c>
      <c r="J577" s="25">
        <f t="shared" si="374"/>
        <v>10.773630459</v>
      </c>
      <c r="K577" s="23">
        <f t="shared" si="375"/>
        <v>4.0263695410000002</v>
      </c>
      <c r="L577" s="5">
        <f t="shared" si="376"/>
        <v>244.226842565418</v>
      </c>
      <c r="M577" s="24">
        <f t="shared" si="377"/>
        <v>609.45798764986603</v>
      </c>
      <c r="N577" s="16">
        <f t="shared" si="378"/>
        <v>0.72794800398648596</v>
      </c>
      <c r="O577" s="17">
        <f t="shared" si="379"/>
        <v>1.30176206914084</v>
      </c>
    </row>
    <row r="578" ht="14.25">
      <c r="A578" s="13">
        <v>56.399999999999999</v>
      </c>
      <c r="B578" s="13">
        <v>12.1685</v>
      </c>
      <c r="C578" s="18">
        <v>149609</v>
      </c>
      <c r="G578" s="19">
        <f t="shared" si="371"/>
        <v>14.800000000000001</v>
      </c>
      <c r="H578" s="19">
        <f t="shared" si="372"/>
        <v>9.1999999999999993</v>
      </c>
      <c r="I578" s="5">
        <f t="shared" si="373"/>
        <v>983.34752000000003</v>
      </c>
      <c r="J578" s="25">
        <f t="shared" si="374"/>
        <v>10.787085298499999</v>
      </c>
      <c r="K578" s="23">
        <f t="shared" si="375"/>
        <v>4.0129147014999997</v>
      </c>
      <c r="L578" s="5">
        <f t="shared" si="376"/>
        <v>245.045706960188</v>
      </c>
      <c r="M578" s="24">
        <f t="shared" si="377"/>
        <v>610.53507876514902</v>
      </c>
      <c r="N578" s="16">
        <f t="shared" si="378"/>
        <v>0.728857114763513</v>
      </c>
      <c r="O578" s="17">
        <f t="shared" si="379"/>
        <v>1.3051093452556699</v>
      </c>
    </row>
    <row r="579" ht="14.25">
      <c r="A579" s="13">
        <v>56.5</v>
      </c>
      <c r="B579" s="13">
        <v>12.1892</v>
      </c>
      <c r="C579" s="18">
        <v>150375</v>
      </c>
      <c r="G579" s="19">
        <f t="shared" si="371"/>
        <v>14.800000000000001</v>
      </c>
      <c r="H579" s="19">
        <f t="shared" si="372"/>
        <v>9.1999999999999993</v>
      </c>
      <c r="I579" s="5">
        <f t="shared" si="373"/>
        <v>983.34752000000003</v>
      </c>
      <c r="J579" s="25">
        <f t="shared" si="374"/>
        <v>10.8007124375</v>
      </c>
      <c r="K579" s="23">
        <f t="shared" si="375"/>
        <v>3.9992875625000002</v>
      </c>
      <c r="L579" s="5">
        <f t="shared" si="376"/>
        <v>245.880673653109</v>
      </c>
      <c r="M579" s="24">
        <f t="shared" si="377"/>
        <v>611.57714335918399</v>
      </c>
      <c r="N579" s="16">
        <f t="shared" si="378"/>
        <v>0.72977786739864903</v>
      </c>
      <c r="O579" s="17">
        <f t="shared" si="379"/>
        <v>1.3085109448885399</v>
      </c>
    </row>
    <row r="580" ht="14.25">
      <c r="A580" s="13">
        <v>56.600000000000001</v>
      </c>
      <c r="B580" s="13">
        <v>12.2098</v>
      </c>
      <c r="C580" s="18">
        <v>151099</v>
      </c>
      <c r="G580" s="19">
        <f t="shared" si="371"/>
        <v>14.800000000000001</v>
      </c>
      <c r="H580" s="19">
        <f t="shared" si="372"/>
        <v>9.1999999999999993</v>
      </c>
      <c r="I580" s="5">
        <f t="shared" si="373"/>
        <v>983.34752000000003</v>
      </c>
      <c r="J580" s="25">
        <f t="shared" si="374"/>
        <v>10.8146273835</v>
      </c>
      <c r="K580" s="23">
        <f t="shared" si="375"/>
        <v>3.9853726164999999</v>
      </c>
      <c r="L580" s="5">
        <f t="shared" si="376"/>
        <v>246.73916710543</v>
      </c>
      <c r="M580" s="24">
        <f t="shared" si="377"/>
        <v>612.38352132167199</v>
      </c>
      <c r="N580" s="16">
        <f t="shared" si="378"/>
        <v>0.73071806645270299</v>
      </c>
      <c r="O580" s="17">
        <f t="shared" si="379"/>
        <v>1.31199636813131</v>
      </c>
    </row>
    <row r="581" ht="14.25">
      <c r="A581" s="13">
        <v>56.700000000000003</v>
      </c>
      <c r="B581" s="13">
        <v>12.230399999999999</v>
      </c>
      <c r="C581" s="18">
        <v>151881</v>
      </c>
      <c r="G581" s="19">
        <f t="shared" si="371"/>
        <v>14.800000000000001</v>
      </c>
      <c r="H581" s="19">
        <f t="shared" si="372"/>
        <v>9.1999999999999993</v>
      </c>
      <c r="I581" s="5">
        <f t="shared" si="373"/>
        <v>983.34752000000003</v>
      </c>
      <c r="J581" s="25">
        <f t="shared" si="374"/>
        <v>10.8280067865</v>
      </c>
      <c r="K581" s="23">
        <f t="shared" si="375"/>
        <v>3.9719932134999998</v>
      </c>
      <c r="L581" s="5">
        <f t="shared" si="376"/>
        <v>247.57029207849601</v>
      </c>
      <c r="M581" s="24">
        <f t="shared" si="377"/>
        <v>613.48637077926799</v>
      </c>
      <c r="N581" s="16">
        <f t="shared" si="378"/>
        <v>0.73162208016891905</v>
      </c>
      <c r="O581" s="17">
        <f t="shared" si="379"/>
        <v>1.3153591431737</v>
      </c>
    </row>
    <row r="582" ht="14.25">
      <c r="A582" s="13">
        <v>56.799999999999997</v>
      </c>
      <c r="B582" s="13">
        <v>12.251200000000001</v>
      </c>
      <c r="C582" s="18">
        <v>152680</v>
      </c>
      <c r="G582" s="19">
        <f t="shared" si="371"/>
        <v>14.800000000000001</v>
      </c>
      <c r="H582" s="19">
        <f t="shared" si="372"/>
        <v>9.1999999999999993</v>
      </c>
      <c r="I582" s="5">
        <f t="shared" si="373"/>
        <v>983.34752000000003</v>
      </c>
      <c r="J582" s="25">
        <f t="shared" si="374"/>
        <v>10.84142922</v>
      </c>
      <c r="K582" s="23">
        <f t="shared" si="375"/>
        <v>3.9585707800000001</v>
      </c>
      <c r="L582" s="5">
        <f t="shared" si="376"/>
        <v>248.40973539445</v>
      </c>
      <c r="M582" s="24">
        <f t="shared" si="377"/>
        <v>614.62969540046197</v>
      </c>
      <c r="N582" s="16">
        <f t="shared" si="378"/>
        <v>0.73252900135135102</v>
      </c>
      <c r="O582" s="17">
        <f t="shared" si="379"/>
        <v>1.31874413479028</v>
      </c>
    </row>
    <row r="583" ht="14.25">
      <c r="A583" s="13">
        <v>56.899999999999999</v>
      </c>
      <c r="B583" s="13">
        <v>12.272399999999999</v>
      </c>
      <c r="C583" s="18">
        <v>153476</v>
      </c>
      <c r="G583" s="19">
        <f t="shared" si="371"/>
        <v>14.800000000000001</v>
      </c>
      <c r="H583" s="19">
        <f t="shared" si="372"/>
        <v>9.1999999999999993</v>
      </c>
      <c r="I583" s="5">
        <f t="shared" si="373"/>
        <v>983.34752000000003</v>
      </c>
      <c r="J583" s="25">
        <f t="shared" si="374"/>
        <v>10.855279354</v>
      </c>
      <c r="K583" s="23">
        <f t="shared" si="375"/>
        <v>3.9447206459999999</v>
      </c>
      <c r="L583" s="5">
        <f t="shared" si="376"/>
        <v>249.281915817569</v>
      </c>
      <c r="M583" s="24">
        <f t="shared" si="377"/>
        <v>615.67241850113805</v>
      </c>
      <c r="N583" s="16">
        <f t="shared" si="378"/>
        <v>0.73346482121621603</v>
      </c>
      <c r="O583" s="17">
        <f t="shared" si="379"/>
        <v>1.32224904114683</v>
      </c>
    </row>
    <row r="584" ht="14.25">
      <c r="A584" s="13">
        <v>57</v>
      </c>
      <c r="B584" s="13">
        <v>12.293100000000001</v>
      </c>
      <c r="C584" s="18">
        <v>154321</v>
      </c>
      <c r="G584" s="19">
        <f t="shared" si="371"/>
        <v>14.800000000000001</v>
      </c>
      <c r="H584" s="19">
        <f t="shared" si="372"/>
        <v>9.1999999999999993</v>
      </c>
      <c r="I584" s="5">
        <f t="shared" si="373"/>
        <v>983.34752000000003</v>
      </c>
      <c r="J584" s="25">
        <f t="shared" si="374"/>
        <v>10.8681770465</v>
      </c>
      <c r="K584" s="23">
        <f t="shared" si="375"/>
        <v>3.9318229535000002</v>
      </c>
      <c r="L584" s="5">
        <f t="shared" si="376"/>
        <v>250.09964376057499</v>
      </c>
      <c r="M584" s="24">
        <f t="shared" si="377"/>
        <v>617.03806402753105</v>
      </c>
      <c r="N584" s="16">
        <f t="shared" si="378"/>
        <v>0.73433628692567599</v>
      </c>
      <c r="O584" s="17">
        <f t="shared" si="379"/>
        <v>1.3255240065843501</v>
      </c>
    </row>
    <row r="585" ht="14.25">
      <c r="A585" s="13">
        <v>57.100000000000001</v>
      </c>
      <c r="B585" s="13">
        <v>12.313700000000001</v>
      </c>
      <c r="C585" s="18">
        <v>155130</v>
      </c>
      <c r="G585" s="19">
        <f t="shared" si="371"/>
        <v>14.800000000000001</v>
      </c>
      <c r="H585" s="19">
        <f t="shared" si="372"/>
        <v>9.1999999999999993</v>
      </c>
      <c r="I585" s="5">
        <f t="shared" si="373"/>
        <v>983.34752000000003</v>
      </c>
      <c r="J585" s="25">
        <f t="shared" si="374"/>
        <v>10.881307144999999</v>
      </c>
      <c r="K585" s="23">
        <f t="shared" si="375"/>
        <v>3.9186928550000002</v>
      </c>
      <c r="L585" s="5">
        <f t="shared" si="376"/>
        <v>250.93763568260101</v>
      </c>
      <c r="M585" s="24">
        <f t="shared" si="377"/>
        <v>618.20140919880498</v>
      </c>
      <c r="N585" s="16">
        <f t="shared" si="378"/>
        <v>0.73522345574324299</v>
      </c>
      <c r="O585" s="17">
        <f t="shared" si="379"/>
        <v>1.32886903793344</v>
      </c>
    </row>
    <row r="586" ht="14.25">
      <c r="A586" s="13">
        <v>57.200000000000003</v>
      </c>
      <c r="B586" s="13">
        <v>12.3345</v>
      </c>
      <c r="C586" s="18">
        <v>155894</v>
      </c>
      <c r="G586" s="19">
        <f t="shared" si="371"/>
        <v>14.800000000000001</v>
      </c>
      <c r="H586" s="19">
        <f t="shared" si="372"/>
        <v>9.1999999999999993</v>
      </c>
      <c r="I586" s="5">
        <f t="shared" si="373"/>
        <v>983.34752000000003</v>
      </c>
      <c r="J586" s="25">
        <f t="shared" si="374"/>
        <v>10.895052751</v>
      </c>
      <c r="K586" s="23">
        <f t="shared" si="375"/>
        <v>3.9049472490000001</v>
      </c>
      <c r="L586" s="5">
        <f t="shared" si="376"/>
        <v>251.82094847806701</v>
      </c>
      <c r="M586" s="24">
        <f t="shared" si="377"/>
        <v>619.06684468539299</v>
      </c>
      <c r="N586" s="16">
        <f t="shared" si="378"/>
        <v>0.736152212905405</v>
      </c>
      <c r="O586" s="17">
        <f t="shared" si="379"/>
        <v>1.33238290614841</v>
      </c>
    </row>
    <row r="587" ht="14.25">
      <c r="A587" s="13">
        <v>57.299999999999997</v>
      </c>
      <c r="B587" s="13">
        <v>12.3551</v>
      </c>
      <c r="C587" s="18">
        <v>156706</v>
      </c>
      <c r="G587" s="19">
        <f t="shared" si="371"/>
        <v>14.800000000000001</v>
      </c>
      <c r="H587" s="19">
        <f t="shared" si="372"/>
        <v>9.1999999999999993</v>
      </c>
      <c r="I587" s="5">
        <f t="shared" si="373"/>
        <v>983.34752000000003</v>
      </c>
      <c r="J587" s="25">
        <f t="shared" si="374"/>
        <v>10.908155149000001</v>
      </c>
      <c r="K587" s="23">
        <f t="shared" si="375"/>
        <v>3.8918448510000001</v>
      </c>
      <c r="L587" s="5">
        <f t="shared" si="376"/>
        <v>252.66873620291699</v>
      </c>
      <c r="M587" s="24">
        <f t="shared" si="377"/>
        <v>620.20336332449995</v>
      </c>
      <c r="N587" s="16">
        <f t="shared" si="378"/>
        <v>0.73703751006756801</v>
      </c>
      <c r="O587" s="17">
        <f t="shared" si="379"/>
        <v>1.33574388080717</v>
      </c>
    </row>
    <row r="588" ht="14.25">
      <c r="A588" s="13">
        <v>57.399999999999999</v>
      </c>
      <c r="B588" s="13">
        <v>12.3758</v>
      </c>
      <c r="C588" s="18">
        <v>157532</v>
      </c>
      <c r="G588" s="19">
        <f t="shared" si="371"/>
        <v>14.800000000000001</v>
      </c>
      <c r="H588" s="19">
        <f t="shared" si="372"/>
        <v>9.1999999999999993</v>
      </c>
      <c r="I588" s="5">
        <f t="shared" si="373"/>
        <v>983.34752000000003</v>
      </c>
      <c r="J588" s="25">
        <f t="shared" si="374"/>
        <v>10.921228277999999</v>
      </c>
      <c r="K588" s="23">
        <f t="shared" si="375"/>
        <v>3.8787717220000002</v>
      </c>
      <c r="L588" s="5">
        <f t="shared" si="376"/>
        <v>253.520338519164</v>
      </c>
      <c r="M588" s="24">
        <f t="shared" si="377"/>
        <v>621.37815419527794</v>
      </c>
      <c r="N588" s="16">
        <f t="shared" si="378"/>
        <v>0.73792082959459504</v>
      </c>
      <c r="O588" s="17">
        <f t="shared" si="379"/>
        <v>1.33910864374748</v>
      </c>
    </row>
    <row r="589" ht="14.25">
      <c r="A589" s="13">
        <v>57.5</v>
      </c>
      <c r="B589" s="13">
        <v>12.3964</v>
      </c>
      <c r="C589" s="18">
        <v>158317</v>
      </c>
      <c r="G589" s="19">
        <f t="shared" si="371"/>
        <v>14.800000000000001</v>
      </c>
      <c r="H589" s="19">
        <f t="shared" si="372"/>
        <v>9.1999999999999993</v>
      </c>
      <c r="I589" s="5">
        <f t="shared" si="373"/>
        <v>983.34752000000003</v>
      </c>
      <c r="J589" s="25">
        <f t="shared" si="374"/>
        <v>10.934579980500001</v>
      </c>
      <c r="K589" s="23">
        <f t="shared" si="375"/>
        <v>3.8654200195000001</v>
      </c>
      <c r="L589" s="5">
        <f t="shared" si="376"/>
        <v>254.396033300205</v>
      </c>
      <c r="M589" s="24">
        <f t="shared" si="377"/>
        <v>622.324955095409</v>
      </c>
      <c r="N589" s="16">
        <f t="shared" si="378"/>
        <v>0.738822971655405</v>
      </c>
      <c r="O589" s="17">
        <f t="shared" si="379"/>
        <v>1.3425568320607399</v>
      </c>
    </row>
    <row r="590" ht="14.25">
      <c r="A590" s="13">
        <v>57.600000000000001</v>
      </c>
      <c r="B590" s="13">
        <v>12.4171</v>
      </c>
      <c r="C590" s="18">
        <v>159151</v>
      </c>
      <c r="G590" s="19">
        <f t="shared" ref="G590:G633" si="380">$G$11</f>
        <v>14.800000000000001</v>
      </c>
      <c r="H590" s="19">
        <f t="shared" ref="H590:H633" si="381">$H$11</f>
        <v>9.1999999999999993</v>
      </c>
      <c r="I590" s="5">
        <f t="shared" si="373"/>
        <v>983.34752000000003</v>
      </c>
      <c r="J590" s="25">
        <f t="shared" si="374"/>
        <v>10.9475792415</v>
      </c>
      <c r="K590" s="23">
        <f t="shared" si="375"/>
        <v>3.8524207585000001</v>
      </c>
      <c r="L590" s="5">
        <f t="shared" si="376"/>
        <v>255.25444432058401</v>
      </c>
      <c r="M590" s="24">
        <f t="shared" si="377"/>
        <v>623.49942788896601</v>
      </c>
      <c r="N590" s="16">
        <f t="shared" si="378"/>
        <v>0.73970130010135104</v>
      </c>
      <c r="O590" s="17">
        <f t="shared" si="379"/>
        <v>1.34592546162087</v>
      </c>
    </row>
    <row r="591" ht="14.25">
      <c r="A591" s="13">
        <v>57.700000000000003</v>
      </c>
      <c r="B591" s="13">
        <v>12.4384</v>
      </c>
      <c r="C591" s="18">
        <v>160003</v>
      </c>
      <c r="G591" s="19">
        <f t="shared" si="380"/>
        <v>14.800000000000001</v>
      </c>
      <c r="H591" s="19">
        <f t="shared" si="381"/>
        <v>9.1999999999999993</v>
      </c>
      <c r="I591" s="5">
        <f t="shared" si="373"/>
        <v>983.34752000000003</v>
      </c>
      <c r="J591" s="25">
        <f t="shared" si="374"/>
        <v>10.9610122995</v>
      </c>
      <c r="K591" s="23">
        <f t="shared" si="375"/>
        <v>3.8389877005000002</v>
      </c>
      <c r="L591" s="5">
        <f t="shared" si="376"/>
        <v>256.147608879269</v>
      </c>
      <c r="M591" s="24">
        <f t="shared" si="377"/>
        <v>624.65154642694495</v>
      </c>
      <c r="N591" s="16">
        <f t="shared" si="378"/>
        <v>0.74060893915540504</v>
      </c>
      <c r="O591" s="17">
        <f t="shared" si="379"/>
        <v>1.3494184685856601</v>
      </c>
    </row>
    <row r="592" ht="14.25">
      <c r="A592" s="13">
        <v>57.799999999999997</v>
      </c>
      <c r="B592" s="13">
        <v>12.459099999999999</v>
      </c>
      <c r="C592" s="18">
        <v>160847</v>
      </c>
      <c r="G592" s="19">
        <f t="shared" si="380"/>
        <v>14.800000000000001</v>
      </c>
      <c r="H592" s="19">
        <f t="shared" si="381"/>
        <v>9.1999999999999993</v>
      </c>
      <c r="I592" s="5">
        <f t="shared" si="373"/>
        <v>983.34752000000003</v>
      </c>
      <c r="J592" s="25">
        <f t="shared" si="374"/>
        <v>10.9739192255</v>
      </c>
      <c r="K592" s="23">
        <f t="shared" si="375"/>
        <v>3.8260807744999998</v>
      </c>
      <c r="L592" s="5">
        <f t="shared" si="376"/>
        <v>257.01169890447602</v>
      </c>
      <c r="M592" s="24">
        <f t="shared" si="377"/>
        <v>625.83532456155694</v>
      </c>
      <c r="N592" s="16">
        <f t="shared" si="378"/>
        <v>0.74148102874999999</v>
      </c>
      <c r="O592" s="17">
        <f t="shared" si="379"/>
        <v>1.352786197978</v>
      </c>
    </row>
    <row r="593" ht="14.25">
      <c r="A593" s="13">
        <v>57.899999999999999</v>
      </c>
      <c r="B593" s="13">
        <v>12.479900000000001</v>
      </c>
      <c r="C593" s="18">
        <v>161717</v>
      </c>
      <c r="G593" s="19">
        <f t="shared" si="380"/>
        <v>14.800000000000001</v>
      </c>
      <c r="H593" s="19">
        <f t="shared" si="381"/>
        <v>9.1999999999999993</v>
      </c>
      <c r="I593" s="5">
        <f t="shared" si="373"/>
        <v>983.34752000000003</v>
      </c>
      <c r="J593" s="25">
        <f t="shared" si="374"/>
        <v>10.9866860805</v>
      </c>
      <c r="K593" s="23">
        <f t="shared" si="375"/>
        <v>3.8133139195000001</v>
      </c>
      <c r="L593" s="5">
        <f t="shared" si="376"/>
        <v>257.87216598441898</v>
      </c>
      <c r="M593" s="24">
        <f t="shared" si="377"/>
        <v>627.12080376201197</v>
      </c>
      <c r="N593" s="16">
        <f t="shared" si="378"/>
        <v>0.74234365408783798</v>
      </c>
      <c r="O593" s="17">
        <f t="shared" si="379"/>
        <v>1.3561285745397</v>
      </c>
    </row>
    <row r="594" ht="14.25">
      <c r="A594" s="13">
        <v>58</v>
      </c>
      <c r="B594" s="13">
        <v>12.5007</v>
      </c>
      <c r="C594" s="18">
        <v>162588</v>
      </c>
      <c r="G594" s="19">
        <f t="shared" si="380"/>
        <v>14.800000000000001</v>
      </c>
      <c r="H594" s="19">
        <f t="shared" si="381"/>
        <v>9.1999999999999993</v>
      </c>
      <c r="I594" s="5">
        <f t="shared" si="373"/>
        <v>983.34752000000003</v>
      </c>
      <c r="J594" s="25">
        <f t="shared" si="374"/>
        <v>10.999443702000001</v>
      </c>
      <c r="K594" s="23">
        <f t="shared" si="375"/>
        <v>3.8005562980000001</v>
      </c>
      <c r="L594" s="5">
        <f t="shared" si="376"/>
        <v>258.73778544406099</v>
      </c>
      <c r="M594" s="24">
        <f t="shared" si="377"/>
        <v>628.38908403330697</v>
      </c>
      <c r="N594" s="16">
        <f t="shared" si="378"/>
        <v>0.74320565554054097</v>
      </c>
      <c r="O594" s="17">
        <f t="shared" si="379"/>
        <v>1.3594797305417901</v>
      </c>
    </row>
    <row r="595" ht="14.25">
      <c r="A595" s="13">
        <v>58.100000000000001</v>
      </c>
      <c r="B595" s="13">
        <v>12.5214</v>
      </c>
      <c r="C595" s="18">
        <v>163416</v>
      </c>
      <c r="G595" s="19">
        <f t="shared" si="380"/>
        <v>14.800000000000001</v>
      </c>
      <c r="H595" s="19">
        <f t="shared" si="381"/>
        <v>9.1999999999999993</v>
      </c>
      <c r="I595" s="5">
        <f t="shared" si="373"/>
        <v>983.34752000000003</v>
      </c>
      <c r="J595" s="25">
        <f t="shared" si="374"/>
        <v>11.012498364000001</v>
      </c>
      <c r="K595" s="23">
        <f t="shared" si="375"/>
        <v>3.787501636</v>
      </c>
      <c r="L595" s="5">
        <f t="shared" si="376"/>
        <v>259.62959610454902</v>
      </c>
      <c r="M595" s="24">
        <f t="shared" si="377"/>
        <v>629.41976743743305</v>
      </c>
      <c r="N595" s="16">
        <f t="shared" si="378"/>
        <v>0.744087727297297</v>
      </c>
      <c r="O595" s="17">
        <f t="shared" si="379"/>
        <v>1.36292057798748</v>
      </c>
    </row>
    <row r="596" ht="14.25">
      <c r="A596" s="13">
        <v>58.200000000000003</v>
      </c>
      <c r="B596" s="13">
        <v>12.542</v>
      </c>
      <c r="C596" s="18">
        <v>164283</v>
      </c>
      <c r="G596" s="19">
        <f t="shared" si="380"/>
        <v>14.800000000000001</v>
      </c>
      <c r="H596" s="19">
        <f t="shared" si="381"/>
        <v>9.1999999999999993</v>
      </c>
      <c r="I596" s="5">
        <f t="shared" si="373"/>
        <v>983.34752000000003</v>
      </c>
      <c r="J596" s="25">
        <f t="shared" si="374"/>
        <v>11.0250929195</v>
      </c>
      <c r="K596" s="23">
        <f t="shared" si="375"/>
        <v>3.7749070804999998</v>
      </c>
      <c r="L596" s="5">
        <f t="shared" si="376"/>
        <v>260.49582122952597</v>
      </c>
      <c r="M596" s="24">
        <f t="shared" si="377"/>
        <v>630.65503018280003</v>
      </c>
      <c r="N596" s="16">
        <f t="shared" si="378"/>
        <v>0.744938710777027</v>
      </c>
      <c r="O596" s="17">
        <f t="shared" si="379"/>
        <v>1.3662514128091101</v>
      </c>
    </row>
    <row r="597" ht="14.25">
      <c r="A597" s="13">
        <v>58.299999999999997</v>
      </c>
      <c r="B597" s="13">
        <v>12.5626</v>
      </c>
      <c r="C597" s="18">
        <v>165153</v>
      </c>
      <c r="G597" s="19">
        <f t="shared" si="380"/>
        <v>14.800000000000001</v>
      </c>
      <c r="H597" s="19">
        <f t="shared" si="381"/>
        <v>9.1999999999999993</v>
      </c>
      <c r="I597" s="5">
        <f t="shared" si="373"/>
        <v>983.34752000000003</v>
      </c>
      <c r="J597" s="25">
        <f t="shared" si="374"/>
        <v>11.0376597745</v>
      </c>
      <c r="K597" s="23">
        <f t="shared" si="375"/>
        <v>3.7623402255</v>
      </c>
      <c r="L597" s="5">
        <f t="shared" si="376"/>
        <v>261.36592149087699</v>
      </c>
      <c r="M597" s="24">
        <f t="shared" si="377"/>
        <v>631.88421450638498</v>
      </c>
      <c r="N597" s="16">
        <f t="shared" si="378"/>
        <v>0.74578782260135101</v>
      </c>
      <c r="O597" s="17">
        <f t="shared" si="379"/>
        <v>1.3695860165801299</v>
      </c>
    </row>
    <row r="598" ht="14.25">
      <c r="A598" s="13">
        <v>58.399999999999999</v>
      </c>
      <c r="B598" s="13">
        <v>12.5832</v>
      </c>
      <c r="C598" s="18">
        <v>166038</v>
      </c>
      <c r="G598" s="19">
        <f t="shared" si="380"/>
        <v>14.800000000000001</v>
      </c>
      <c r="H598" s="19">
        <f t="shared" si="381"/>
        <v>9.1999999999999993</v>
      </c>
      <c r="I598" s="5">
        <f t="shared" si="373"/>
        <v>983.34752000000003</v>
      </c>
      <c r="J598" s="25">
        <f t="shared" si="374"/>
        <v>11.050088127</v>
      </c>
      <c r="K598" s="23">
        <f t="shared" si="375"/>
        <v>3.7499118729999998</v>
      </c>
      <c r="L598" s="5">
        <f t="shared" si="376"/>
        <v>262.23216792913701</v>
      </c>
      <c r="M598" s="24">
        <f t="shared" si="377"/>
        <v>633.17174742981399</v>
      </c>
      <c r="N598" s="16">
        <f t="shared" si="378"/>
        <v>0.74662757614864905</v>
      </c>
      <c r="O598" s="17">
        <f t="shared" si="379"/>
        <v>1.37289484159723</v>
      </c>
    </row>
    <row r="599" ht="14.25">
      <c r="A599" s="13">
        <v>58.5</v>
      </c>
      <c r="B599" s="13">
        <v>12.6046</v>
      </c>
      <c r="C599" s="18">
        <v>166959</v>
      </c>
      <c r="G599" s="19">
        <f t="shared" si="380"/>
        <v>14.800000000000001</v>
      </c>
      <c r="H599" s="19">
        <f t="shared" si="381"/>
        <v>9.1999999999999993</v>
      </c>
      <c r="I599" s="5">
        <f t="shared" si="373"/>
        <v>983.34752000000003</v>
      </c>
      <c r="J599" s="25">
        <f t="shared" si="374"/>
        <v>11.062984073499999</v>
      </c>
      <c r="K599" s="23">
        <f t="shared" si="375"/>
        <v>3.7370159264999998</v>
      </c>
      <c r="L599" s="5">
        <f t="shared" si="376"/>
        <v>263.137096373303</v>
      </c>
      <c r="M599" s="24">
        <f t="shared" si="377"/>
        <v>634.49434648751003</v>
      </c>
      <c r="N599" s="16">
        <f t="shared" si="378"/>
        <v>0.74749892388513495</v>
      </c>
      <c r="O599" s="17">
        <f t="shared" si="379"/>
        <v>1.37633976843476</v>
      </c>
    </row>
    <row r="600" ht="14.25">
      <c r="A600" s="13">
        <v>58.600000000000001</v>
      </c>
      <c r="B600" s="13">
        <v>12.6252</v>
      </c>
      <c r="C600" s="18">
        <v>167867</v>
      </c>
      <c r="G600" s="19">
        <f t="shared" si="380"/>
        <v>14.800000000000001</v>
      </c>
      <c r="H600" s="19">
        <f t="shared" si="381"/>
        <v>9.1999999999999993</v>
      </c>
      <c r="I600" s="5">
        <f t="shared" si="373"/>
        <v>983.34752000000003</v>
      </c>
      <c r="J600" s="25">
        <f t="shared" si="374"/>
        <v>11.0752000555</v>
      </c>
      <c r="K600" s="23">
        <f t="shared" si="375"/>
        <v>3.7247999445</v>
      </c>
      <c r="L600" s="5">
        <f t="shared" si="376"/>
        <v>264.00008984428803</v>
      </c>
      <c r="M600" s="24">
        <f t="shared" si="377"/>
        <v>635.85963208956105</v>
      </c>
      <c r="N600" s="16">
        <f t="shared" si="378"/>
        <v>0.74832432807432403</v>
      </c>
      <c r="O600" s="17">
        <f t="shared" si="379"/>
        <v>1.37961403655527</v>
      </c>
    </row>
    <row r="601" ht="14.25">
      <c r="A601" s="13">
        <v>58.700000000000003</v>
      </c>
      <c r="B601" s="13">
        <v>12.646000000000001</v>
      </c>
      <c r="C601" s="18">
        <v>168744</v>
      </c>
      <c r="G601" s="19">
        <f t="shared" si="380"/>
        <v>14.800000000000001</v>
      </c>
      <c r="H601" s="19">
        <f t="shared" si="381"/>
        <v>9.1999999999999993</v>
      </c>
      <c r="I601" s="5">
        <f t="shared" si="373"/>
        <v>983.34752000000003</v>
      </c>
      <c r="J601" s="25">
        <f t="shared" si="374"/>
        <v>11.087902275999999</v>
      </c>
      <c r="K601" s="23">
        <f t="shared" si="375"/>
        <v>3.7120977239999999</v>
      </c>
      <c r="L601" s="5">
        <f t="shared" si="376"/>
        <v>264.903457051337</v>
      </c>
      <c r="M601" s="24">
        <f t="shared" si="377"/>
        <v>637.00187939524801</v>
      </c>
      <c r="N601" s="16">
        <f t="shared" si="378"/>
        <v>0.74918258621621603</v>
      </c>
      <c r="O601" s="17">
        <f t="shared" si="379"/>
        <v>1.38303003968403</v>
      </c>
    </row>
    <row r="602" ht="14.25">
      <c r="A602" s="13">
        <v>58.799999999999997</v>
      </c>
      <c r="B602" s="13">
        <v>12.6668</v>
      </c>
      <c r="C602" s="18">
        <v>169658</v>
      </c>
      <c r="G602" s="19">
        <f t="shared" si="380"/>
        <v>14.800000000000001</v>
      </c>
      <c r="H602" s="19">
        <f t="shared" si="381"/>
        <v>9.1999999999999993</v>
      </c>
      <c r="I602" s="5">
        <f t="shared" si="373"/>
        <v>983.34752000000003</v>
      </c>
      <c r="J602" s="25">
        <f t="shared" si="374"/>
        <v>11.100262857000001</v>
      </c>
      <c r="K602" s="23">
        <f t="shared" si="375"/>
        <v>3.6997371430000001</v>
      </c>
      <c r="L602" s="5">
        <f t="shared" si="376"/>
        <v>265.78848226029203</v>
      </c>
      <c r="M602" s="24">
        <f t="shared" si="377"/>
        <v>638.31960872499496</v>
      </c>
      <c r="N602" s="16">
        <f t="shared" si="378"/>
        <v>0.75001776060810799</v>
      </c>
      <c r="O602" s="17">
        <f t="shared" si="379"/>
        <v>1.38636540607596</v>
      </c>
    </row>
    <row r="603" ht="14.25">
      <c r="A603" s="13">
        <v>58.899999999999999</v>
      </c>
      <c r="B603" s="13">
        <v>12.6876</v>
      </c>
      <c r="C603" s="18">
        <v>170569</v>
      </c>
      <c r="G603" s="19">
        <f t="shared" si="380"/>
        <v>14.800000000000001</v>
      </c>
      <c r="H603" s="19">
        <f t="shared" si="381"/>
        <v>9.1999999999999993</v>
      </c>
      <c r="I603" s="5">
        <f t="shared" si="373"/>
        <v>983.34752000000003</v>
      </c>
      <c r="J603" s="25">
        <f t="shared" si="374"/>
        <v>11.1126511385</v>
      </c>
      <c r="K603" s="23">
        <f t="shared" si="375"/>
        <v>3.6873488614999999</v>
      </c>
      <c r="L603" s="5">
        <f t="shared" si="376"/>
        <v>266.68144429382198</v>
      </c>
      <c r="M603" s="24">
        <f t="shared" si="377"/>
        <v>639.59830595514597</v>
      </c>
      <c r="N603" s="16">
        <f t="shared" si="378"/>
        <v>0.75085480665540505</v>
      </c>
      <c r="O603" s="17">
        <f t="shared" si="379"/>
        <v>1.3897194466559699</v>
      </c>
    </row>
    <row r="604" ht="14.25">
      <c r="A604" s="13">
        <v>59</v>
      </c>
      <c r="B604" s="13">
        <v>12.708299999999999</v>
      </c>
      <c r="C604" s="18">
        <v>171489</v>
      </c>
      <c r="G604" s="19">
        <f t="shared" si="380"/>
        <v>14.800000000000001</v>
      </c>
      <c r="H604" s="19">
        <f t="shared" si="381"/>
        <v>9.1999999999999993</v>
      </c>
      <c r="I604" s="5">
        <f t="shared" si="373"/>
        <v>983.34752000000003</v>
      </c>
      <c r="J604" s="25">
        <f t="shared" si="374"/>
        <v>11.124856318499999</v>
      </c>
      <c r="K604" s="23">
        <f t="shared" si="375"/>
        <v>3.6751436814999998</v>
      </c>
      <c r="L604" s="5">
        <f t="shared" si="376"/>
        <v>267.567095390036</v>
      </c>
      <c r="M604" s="24">
        <f t="shared" si="377"/>
        <v>640.91961588183403</v>
      </c>
      <c r="N604" s="16">
        <f t="shared" si="378"/>
        <v>0.75167948097973003</v>
      </c>
      <c r="O604" s="17">
        <f t="shared" si="379"/>
        <v>1.3930349518627301</v>
      </c>
    </row>
    <row r="605" ht="14.25">
      <c r="A605" s="13">
        <v>59.100000000000001</v>
      </c>
      <c r="B605" s="13">
        <v>12.728999999999999</v>
      </c>
      <c r="C605" s="18">
        <v>172344</v>
      </c>
      <c r="G605" s="19">
        <f t="shared" si="380"/>
        <v>14.800000000000001</v>
      </c>
      <c r="H605" s="19">
        <f t="shared" si="381"/>
        <v>9.1999999999999993</v>
      </c>
      <c r="I605" s="5">
        <f t="shared" si="373"/>
        <v>983.34752000000003</v>
      </c>
      <c r="J605" s="25">
        <f t="shared" si="374"/>
        <v>11.137661676</v>
      </c>
      <c r="K605" s="23">
        <f t="shared" si="375"/>
        <v>3.6623383239999998</v>
      </c>
      <c r="L605" s="5">
        <f t="shared" si="376"/>
        <v>268.502643121728</v>
      </c>
      <c r="M605" s="24">
        <f t="shared" si="377"/>
        <v>641.87077637767004</v>
      </c>
      <c r="N605" s="16">
        <f t="shared" si="378"/>
        <v>0.752544707837838</v>
      </c>
      <c r="O605" s="17">
        <f t="shared" si="379"/>
        <v>1.3965253510189899</v>
      </c>
    </row>
    <row r="606" ht="14.25">
      <c r="A606" s="13">
        <v>59.200000000000003</v>
      </c>
      <c r="B606" s="13">
        <v>12.749700000000001</v>
      </c>
      <c r="C606" s="18">
        <v>173271</v>
      </c>
      <c r="G606" s="19">
        <f t="shared" si="380"/>
        <v>14.800000000000001</v>
      </c>
      <c r="H606" s="19">
        <f t="shared" si="381"/>
        <v>9.1999999999999993</v>
      </c>
      <c r="I606" s="5">
        <f t="shared" si="373"/>
        <v>983.34752000000003</v>
      </c>
      <c r="J606" s="25">
        <f t="shared" si="374"/>
        <v>11.1498022215</v>
      </c>
      <c r="K606" s="23">
        <f t="shared" si="375"/>
        <v>3.6501977784999999</v>
      </c>
      <c r="L606" s="5">
        <f t="shared" si="376"/>
        <v>269.395682007152</v>
      </c>
      <c r="M606" s="24">
        <f t="shared" si="377"/>
        <v>643.18402844853199</v>
      </c>
      <c r="N606" s="16">
        <f t="shared" si="378"/>
        <v>0.753365014966216</v>
      </c>
      <c r="O606" s="17">
        <f t="shared" si="379"/>
        <v>1.39984582875326</v>
      </c>
    </row>
    <row r="607" ht="14.25">
      <c r="A607" s="13">
        <v>59.299999999999997</v>
      </c>
      <c r="B607" s="13">
        <v>12.771000000000001</v>
      </c>
      <c r="C607" s="18">
        <v>174218</v>
      </c>
      <c r="G607" s="19">
        <f t="shared" si="380"/>
        <v>14.800000000000001</v>
      </c>
      <c r="H607" s="19">
        <f t="shared" si="381"/>
        <v>9.1999999999999993</v>
      </c>
      <c r="I607" s="5">
        <f t="shared" si="373"/>
        <v>983.34752000000003</v>
      </c>
      <c r="J607" s="25">
        <f t="shared" si="374"/>
        <v>11.162358097</v>
      </c>
      <c r="K607" s="23">
        <f t="shared" si="375"/>
        <v>3.637641903</v>
      </c>
      <c r="L607" s="5">
        <f t="shared" si="376"/>
        <v>270.32554226654997</v>
      </c>
      <c r="M607" s="24">
        <f t="shared" si="377"/>
        <v>644.47480078747196</v>
      </c>
      <c r="N607" s="16">
        <f t="shared" si="378"/>
        <v>0.75421338493243195</v>
      </c>
      <c r="O607" s="17">
        <f t="shared" si="379"/>
        <v>1.40329153789935</v>
      </c>
    </row>
    <row r="608" ht="14.25">
      <c r="A608" s="13">
        <v>59.399999999999999</v>
      </c>
      <c r="B608" s="13">
        <v>12.791499999999999</v>
      </c>
      <c r="C608" s="18">
        <v>175150</v>
      </c>
      <c r="G608" s="19">
        <f t="shared" si="380"/>
        <v>14.800000000000001</v>
      </c>
      <c r="H608" s="19">
        <f t="shared" si="381"/>
        <v>9.1999999999999993</v>
      </c>
      <c r="I608" s="5">
        <f t="shared" si="373"/>
        <v>983.34752000000003</v>
      </c>
      <c r="J608" s="25">
        <f t="shared" si="374"/>
        <v>11.174252474999999</v>
      </c>
      <c r="K608" s="23">
        <f t="shared" si="375"/>
        <v>3.625747525</v>
      </c>
      <c r="L608" s="5">
        <f t="shared" si="376"/>
        <v>271.21235365112699</v>
      </c>
      <c r="M608" s="24">
        <f t="shared" si="377"/>
        <v>645.80391579545596</v>
      </c>
      <c r="N608" s="16">
        <f t="shared" si="378"/>
        <v>0.75501705912162198</v>
      </c>
      <c r="O608" s="17">
        <f t="shared" si="379"/>
        <v>1.4065666999294699</v>
      </c>
    </row>
    <row r="609" ht="14.25">
      <c r="A609" s="13">
        <v>59.5</v>
      </c>
      <c r="B609" s="13">
        <v>12.812200000000001</v>
      </c>
      <c r="C609" s="18">
        <v>176097</v>
      </c>
      <c r="G609" s="19">
        <f t="shared" si="380"/>
        <v>14.800000000000001</v>
      </c>
      <c r="H609" s="19">
        <f t="shared" si="381"/>
        <v>9.1999999999999993</v>
      </c>
      <c r="I609" s="5">
        <f t="shared" si="373"/>
        <v>983.34752000000003</v>
      </c>
      <c r="J609" s="25">
        <f t="shared" si="374"/>
        <v>11.186208350499999</v>
      </c>
      <c r="K609" s="23">
        <f t="shared" si="375"/>
        <v>3.6137916495</v>
      </c>
      <c r="L609" s="5">
        <f t="shared" si="376"/>
        <v>272.10963314281099</v>
      </c>
      <c r="M609" s="24">
        <f t="shared" si="377"/>
        <v>647.154597086899</v>
      </c>
      <c r="N609" s="16">
        <f t="shared" si="378"/>
        <v>0.75582488854729701</v>
      </c>
      <c r="O609" s="17">
        <f t="shared" si="379"/>
        <v>1.4098696412027001</v>
      </c>
    </row>
    <row r="610" ht="14.25">
      <c r="A610" s="13">
        <v>59.600000000000001</v>
      </c>
      <c r="B610" s="13">
        <v>12.832700000000001</v>
      </c>
      <c r="C610" s="18">
        <v>177039</v>
      </c>
      <c r="G610" s="19">
        <f t="shared" si="380"/>
        <v>14.800000000000001</v>
      </c>
      <c r="H610" s="19">
        <f t="shared" si="381"/>
        <v>9.1999999999999993</v>
      </c>
      <c r="I610" s="5">
        <f t="shared" si="373"/>
        <v>983.34752000000003</v>
      </c>
      <c r="J610" s="25">
        <f t="shared" si="374"/>
        <v>11.198010393500001</v>
      </c>
      <c r="K610" s="23">
        <f t="shared" si="375"/>
        <v>3.6019896065000001</v>
      </c>
      <c r="L610" s="5">
        <f t="shared" si="376"/>
        <v>273.00120972739398</v>
      </c>
      <c r="M610" s="24">
        <f t="shared" si="377"/>
        <v>648.49163187512204</v>
      </c>
      <c r="N610" s="16">
        <f t="shared" si="378"/>
        <v>0.75662232388513495</v>
      </c>
      <c r="O610" s="17">
        <f t="shared" si="379"/>
        <v>1.41314081950076</v>
      </c>
    </row>
    <row r="611" ht="14.25">
      <c r="A611" s="13">
        <v>59.700000000000003</v>
      </c>
      <c r="B611" s="13">
        <v>12.853300000000001</v>
      </c>
      <c r="C611" s="18">
        <v>178001</v>
      </c>
      <c r="G611" s="19">
        <f t="shared" si="380"/>
        <v>14.800000000000001</v>
      </c>
      <c r="H611" s="19">
        <f t="shared" si="381"/>
        <v>9.1999999999999993</v>
      </c>
      <c r="I611" s="5">
        <f t="shared" si="373"/>
        <v>983.34752000000003</v>
      </c>
      <c r="J611" s="25">
        <f t="shared" si="374"/>
        <v>11.2097277665</v>
      </c>
      <c r="K611" s="23">
        <f t="shared" si="375"/>
        <v>3.5902722334999999</v>
      </c>
      <c r="L611" s="5">
        <f t="shared" si="376"/>
        <v>273.89218868268898</v>
      </c>
      <c r="M611" s="24">
        <f t="shared" si="377"/>
        <v>649.89440135592497</v>
      </c>
      <c r="N611" s="16">
        <f t="shared" si="378"/>
        <v>0.75741403827702702</v>
      </c>
      <c r="O611" s="17">
        <f t="shared" si="379"/>
        <v>1.4163991500864199</v>
      </c>
    </row>
    <row r="612" ht="14.25">
      <c r="A612" s="13">
        <v>59.799999999999997</v>
      </c>
      <c r="B612" s="13">
        <v>12.874000000000001</v>
      </c>
      <c r="C612" s="18">
        <v>178939</v>
      </c>
      <c r="G612" s="19">
        <f t="shared" si="380"/>
        <v>14.800000000000001</v>
      </c>
      <c r="H612" s="19">
        <f t="shared" si="381"/>
        <v>9.1999999999999993</v>
      </c>
      <c r="I612" s="5">
        <f t="shared" ref="I612:I633" si="382">(3.14*POWER(H612,2)*0.25*G612)</f>
        <v>983.34752000000003</v>
      </c>
      <c r="J612" s="25">
        <f t="shared" ref="J612:J633" si="383">B612-C612/(2*10^5/1.8467)</f>
        <v>11.2217667435</v>
      </c>
      <c r="K612" s="23">
        <f t="shared" ref="K612:K633" si="384">G612-J612</f>
        <v>3.5782332564999999</v>
      </c>
      <c r="L612" s="5">
        <f t="shared" ref="L612:L633" si="385">I612/K612</f>
        <v>274.81369980945499</v>
      </c>
      <c r="M612" s="24">
        <f t="shared" ref="M612:M633" si="386">C612/L612</f>
        <v>651.12838306121296</v>
      </c>
      <c r="N612" s="16">
        <f t="shared" ref="N612:N633" si="387">J612/G612</f>
        <v>0.75822748266891904</v>
      </c>
      <c r="O612" s="17">
        <f t="shared" ref="O612:O633" si="388">LN(L612/(3.14*H612^2/4))</f>
        <v>1.4197580059414701</v>
      </c>
    </row>
    <row r="613" ht="14.25">
      <c r="A613" s="13">
        <v>59.899999999999999</v>
      </c>
      <c r="B613" s="13">
        <v>12.894600000000001</v>
      </c>
      <c r="C613" s="18">
        <v>179906</v>
      </c>
      <c r="G613" s="19">
        <f t="shared" si="380"/>
        <v>14.800000000000001</v>
      </c>
      <c r="H613" s="19">
        <f t="shared" si="381"/>
        <v>9.1999999999999993</v>
      </c>
      <c r="I613" s="5">
        <f t="shared" si="382"/>
        <v>983.34752000000003</v>
      </c>
      <c r="J613" s="25">
        <f t="shared" si="383"/>
        <v>11.233437949000001</v>
      </c>
      <c r="K613" s="23">
        <f t="shared" si="384"/>
        <v>3.566562051</v>
      </c>
      <c r="L613" s="5">
        <f t="shared" si="385"/>
        <v>275.71299922408099</v>
      </c>
      <c r="M613" s="24">
        <f t="shared" si="386"/>
        <v>652.51185292784999</v>
      </c>
      <c r="N613" s="16">
        <f t="shared" si="387"/>
        <v>0.75901607763513501</v>
      </c>
      <c r="O613" s="17">
        <f t="shared" si="388"/>
        <v>1.4230250598958201</v>
      </c>
    </row>
    <row r="614" ht="14.25">
      <c r="A614" s="13">
        <v>60</v>
      </c>
      <c r="B614" s="13">
        <v>12.9153</v>
      </c>
      <c r="C614" s="18">
        <v>180827</v>
      </c>
      <c r="G614" s="19">
        <f t="shared" si="380"/>
        <v>14.800000000000001</v>
      </c>
      <c r="H614" s="19">
        <f t="shared" si="381"/>
        <v>9.1999999999999993</v>
      </c>
      <c r="I614" s="5">
        <f t="shared" si="382"/>
        <v>983.34752000000003</v>
      </c>
      <c r="J614" s="25">
        <f t="shared" si="383"/>
        <v>11.245633895499999</v>
      </c>
      <c r="K614" s="23">
        <f t="shared" si="384"/>
        <v>3.5543661045000001</v>
      </c>
      <c r="L614" s="5">
        <f t="shared" si="385"/>
        <v>276.65904160942603</v>
      </c>
      <c r="M614" s="24">
        <f t="shared" si="386"/>
        <v>653.60958003781002</v>
      </c>
      <c r="N614" s="16">
        <f t="shared" si="387"/>
        <v>0.75984012807432399</v>
      </c>
      <c r="O614" s="17">
        <f t="shared" si="388"/>
        <v>1.42645044438462</v>
      </c>
    </row>
    <row r="615" ht="14.25">
      <c r="A615" s="13">
        <v>60.100000000000001</v>
      </c>
      <c r="B615" s="13">
        <v>12.9366</v>
      </c>
      <c r="C615" s="18">
        <v>181868</v>
      </c>
      <c r="G615" s="19">
        <f t="shared" si="380"/>
        <v>14.800000000000001</v>
      </c>
      <c r="H615" s="19">
        <f t="shared" si="381"/>
        <v>9.1999999999999993</v>
      </c>
      <c r="I615" s="5">
        <f t="shared" si="382"/>
        <v>983.34752000000003</v>
      </c>
      <c r="J615" s="25">
        <f t="shared" si="383"/>
        <v>11.257321822</v>
      </c>
      <c r="K615" s="23">
        <f t="shared" si="384"/>
        <v>3.5426781780000001</v>
      </c>
      <c r="L615" s="5">
        <f t="shared" si="385"/>
        <v>277.57178907939698</v>
      </c>
      <c r="M615" s="24">
        <f t="shared" si="386"/>
        <v>655.21067758070296</v>
      </c>
      <c r="N615" s="16">
        <f t="shared" si="387"/>
        <v>0.76062985283783802</v>
      </c>
      <c r="O615" s="17">
        <f t="shared" si="388"/>
        <v>1.42974419220453</v>
      </c>
    </row>
    <row r="616" ht="14.25">
      <c r="A616" s="13">
        <v>60.200000000000003</v>
      </c>
      <c r="B616" s="13">
        <v>12.9572</v>
      </c>
      <c r="C616" s="18">
        <v>182801</v>
      </c>
      <c r="G616" s="19">
        <f t="shared" si="380"/>
        <v>14.800000000000001</v>
      </c>
      <c r="H616" s="19">
        <f t="shared" si="381"/>
        <v>9.1999999999999993</v>
      </c>
      <c r="I616" s="5">
        <f t="shared" si="382"/>
        <v>983.34752000000003</v>
      </c>
      <c r="J616" s="25">
        <f t="shared" si="383"/>
        <v>11.2693069665</v>
      </c>
      <c r="K616" s="23">
        <f t="shared" si="384"/>
        <v>3.5306930335</v>
      </c>
      <c r="L616" s="5">
        <f t="shared" si="385"/>
        <v>278.51402279093099</v>
      </c>
      <c r="M616" s="24">
        <f t="shared" si="386"/>
        <v>656.34397208510097</v>
      </c>
      <c r="N616" s="16">
        <f t="shared" si="387"/>
        <v>0.76143965989864903</v>
      </c>
      <c r="O616" s="17">
        <f t="shared" si="388"/>
        <v>1.4331330023239</v>
      </c>
    </row>
    <row r="617" ht="14.25">
      <c r="A617" s="13">
        <v>60.299999999999997</v>
      </c>
      <c r="B617" s="13">
        <v>12.978</v>
      </c>
      <c r="C617" s="18">
        <v>183785</v>
      </c>
      <c r="G617" s="19">
        <f t="shared" si="380"/>
        <v>14.800000000000001</v>
      </c>
      <c r="H617" s="19">
        <f t="shared" si="381"/>
        <v>9.1999999999999993</v>
      </c>
      <c r="I617" s="5">
        <f t="shared" si="382"/>
        <v>983.34752000000003</v>
      </c>
      <c r="J617" s="25">
        <f t="shared" si="383"/>
        <v>11.2810212025</v>
      </c>
      <c r="K617" s="23">
        <f t="shared" si="384"/>
        <v>3.5189787975</v>
      </c>
      <c r="L617" s="5">
        <f t="shared" si="385"/>
        <v>279.44116079886697</v>
      </c>
      <c r="M617" s="24">
        <f t="shared" si="386"/>
        <v>657.68764871501196</v>
      </c>
      <c r="N617" s="16">
        <f t="shared" si="387"/>
        <v>0.76223116233108101</v>
      </c>
      <c r="O617" s="17">
        <f t="shared" si="388"/>
        <v>1.4364563475979599</v>
      </c>
    </row>
    <row r="618" ht="14.25">
      <c r="A618" s="13">
        <v>60.399999999999999</v>
      </c>
      <c r="B618" s="13">
        <v>12.998699999999999</v>
      </c>
      <c r="C618" s="18">
        <v>184793</v>
      </c>
      <c r="G618" s="19">
        <f t="shared" si="380"/>
        <v>14.800000000000001</v>
      </c>
      <c r="H618" s="19">
        <f t="shared" si="381"/>
        <v>9.1999999999999993</v>
      </c>
      <c r="I618" s="5">
        <f t="shared" si="382"/>
        <v>983.34752000000003</v>
      </c>
      <c r="J618" s="25">
        <f t="shared" si="383"/>
        <v>11.2924138345</v>
      </c>
      <c r="K618" s="23">
        <f t="shared" si="384"/>
        <v>3.5075861654999998</v>
      </c>
      <c r="L618" s="5">
        <f t="shared" si="385"/>
        <v>280.34878506251198</v>
      </c>
      <c r="M618" s="24">
        <f t="shared" si="386"/>
        <v>659.15391771287705</v>
      </c>
      <c r="N618" s="16">
        <f t="shared" si="387"/>
        <v>0.76300093476351405</v>
      </c>
      <c r="O618" s="17">
        <f t="shared" si="388"/>
        <v>1.43969908200463</v>
      </c>
    </row>
    <row r="619" ht="14.25">
      <c r="A619" s="13">
        <v>60.5</v>
      </c>
      <c r="B619" s="13">
        <v>13.019399999999999</v>
      </c>
      <c r="C619" s="18">
        <v>185794</v>
      </c>
      <c r="G619" s="19">
        <f t="shared" si="380"/>
        <v>14.800000000000001</v>
      </c>
      <c r="H619" s="19">
        <f t="shared" si="381"/>
        <v>9.1999999999999993</v>
      </c>
      <c r="I619" s="5">
        <f t="shared" si="382"/>
        <v>983.34752000000003</v>
      </c>
      <c r="J619" s="25">
        <f t="shared" si="383"/>
        <v>11.303871101</v>
      </c>
      <c r="K619" s="23">
        <f t="shared" si="384"/>
        <v>3.4961288989999999</v>
      </c>
      <c r="L619" s="5">
        <f t="shared" si="385"/>
        <v>281.26752428415</v>
      </c>
      <c r="M619" s="24">
        <f t="shared" si="386"/>
        <v>660.55973035942202</v>
      </c>
      <c r="N619" s="16">
        <f t="shared" si="387"/>
        <v>0.76377507439189196</v>
      </c>
      <c r="O619" s="17">
        <f t="shared" si="388"/>
        <v>1.44297085323314</v>
      </c>
    </row>
    <row r="620" ht="14.25">
      <c r="A620" s="13">
        <v>60.600000000000001</v>
      </c>
      <c r="B620" s="13">
        <v>13.039999999999999</v>
      </c>
      <c r="C620" s="18">
        <v>186727</v>
      </c>
      <c r="G620" s="19">
        <f t="shared" si="380"/>
        <v>14.800000000000001</v>
      </c>
      <c r="H620" s="19">
        <f t="shared" si="381"/>
        <v>9.1999999999999993</v>
      </c>
      <c r="I620" s="5">
        <f t="shared" si="382"/>
        <v>983.34752000000003</v>
      </c>
      <c r="J620" s="25">
        <f t="shared" si="383"/>
        <v>11.315856245499999</v>
      </c>
      <c r="K620" s="23">
        <f t="shared" si="384"/>
        <v>3.4841437544999998</v>
      </c>
      <c r="L620" s="5">
        <f t="shared" si="385"/>
        <v>282.23505954079599</v>
      </c>
      <c r="M620" s="24">
        <f t="shared" si="386"/>
        <v>661.60100840699897</v>
      </c>
      <c r="N620" s="16">
        <f t="shared" si="387"/>
        <v>0.76458488145270298</v>
      </c>
      <c r="O620" s="17">
        <f t="shared" si="388"/>
        <v>1.4464048612935001</v>
      </c>
    </row>
    <row r="621" ht="14.25">
      <c r="A621" s="13">
        <v>60.700000000000003</v>
      </c>
      <c r="B621" s="13">
        <v>13.060499999999999</v>
      </c>
      <c r="C621" s="18">
        <v>187716</v>
      </c>
      <c r="G621" s="19">
        <f t="shared" si="380"/>
        <v>14.800000000000001</v>
      </c>
      <c r="H621" s="19">
        <f t="shared" si="381"/>
        <v>9.1999999999999993</v>
      </c>
      <c r="I621" s="5">
        <f t="shared" si="382"/>
        <v>983.34752000000003</v>
      </c>
      <c r="J621" s="25">
        <f t="shared" si="383"/>
        <v>11.327224314</v>
      </c>
      <c r="K621" s="23">
        <f t="shared" si="384"/>
        <v>3.4727756859999999</v>
      </c>
      <c r="L621" s="5">
        <f t="shared" si="385"/>
        <v>283.15895091186701</v>
      </c>
      <c r="M621" s="24">
        <f t="shared" si="386"/>
        <v>662.93507372976001</v>
      </c>
      <c r="N621" s="16">
        <f t="shared" si="387"/>
        <v>0.76535299418918901</v>
      </c>
      <c r="O621" s="17">
        <f t="shared" si="388"/>
        <v>1.44967299705832</v>
      </c>
    </row>
    <row r="622" ht="14.25">
      <c r="A622" s="13">
        <v>60.799999999999997</v>
      </c>
      <c r="B622" s="13">
        <v>13.081099999999999</v>
      </c>
      <c r="C622" s="18">
        <v>188699</v>
      </c>
      <c r="G622" s="19">
        <f t="shared" si="380"/>
        <v>14.800000000000001</v>
      </c>
      <c r="H622" s="19">
        <f t="shared" si="381"/>
        <v>9.1999999999999993</v>
      </c>
      <c r="I622" s="5">
        <f t="shared" si="382"/>
        <v>983.34752000000003</v>
      </c>
      <c r="J622" s="25">
        <f t="shared" si="383"/>
        <v>11.338747783500001</v>
      </c>
      <c r="K622" s="23">
        <f t="shared" si="384"/>
        <v>3.4612522165000001</v>
      </c>
      <c r="L622" s="5">
        <f t="shared" si="385"/>
        <v>284.10166566663997</v>
      </c>
      <c r="M622" s="24">
        <f t="shared" si="386"/>
        <v>664.19533147481195</v>
      </c>
      <c r="N622" s="16">
        <f t="shared" si="387"/>
        <v>0.76613160699324301</v>
      </c>
      <c r="O622" s="17">
        <f t="shared" si="388"/>
        <v>1.4529967448916501</v>
      </c>
    </row>
    <row r="623" ht="14.25">
      <c r="A623" s="13">
        <v>60.899999999999999</v>
      </c>
      <c r="B623" s="13">
        <v>13.102399999999999</v>
      </c>
      <c r="C623" s="18">
        <v>189689</v>
      </c>
      <c r="G623" s="19">
        <f t="shared" si="380"/>
        <v>14.800000000000001</v>
      </c>
      <c r="H623" s="19">
        <f t="shared" si="381"/>
        <v>9.1999999999999993</v>
      </c>
      <c r="I623" s="5">
        <f t="shared" si="382"/>
        <v>983.34752000000003</v>
      </c>
      <c r="J623" s="25">
        <f t="shared" si="383"/>
        <v>11.3509066185</v>
      </c>
      <c r="K623" s="23">
        <f t="shared" si="384"/>
        <v>3.4490933815</v>
      </c>
      <c r="L623" s="5">
        <f t="shared" si="385"/>
        <v>285.10318835506399</v>
      </c>
      <c r="M623" s="24">
        <f t="shared" si="386"/>
        <v>665.33454464130205</v>
      </c>
      <c r="N623" s="16">
        <f t="shared" si="387"/>
        <v>0.76695314989864904</v>
      </c>
      <c r="O623" s="17">
        <f t="shared" si="388"/>
        <v>1.4565157722326201</v>
      </c>
    </row>
    <row r="624" ht="14.25">
      <c r="A624" s="13">
        <v>61</v>
      </c>
      <c r="B624" s="13">
        <v>13.123100000000001</v>
      </c>
      <c r="C624" s="18">
        <v>190690</v>
      </c>
      <c r="G624" s="19">
        <f t="shared" si="380"/>
        <v>14.800000000000001</v>
      </c>
      <c r="H624" s="19">
        <f t="shared" si="381"/>
        <v>9.1999999999999993</v>
      </c>
      <c r="I624" s="5">
        <f t="shared" si="382"/>
        <v>983.34752000000003</v>
      </c>
      <c r="J624" s="25">
        <f t="shared" si="383"/>
        <v>11.362363885000001</v>
      </c>
      <c r="K624" s="23">
        <f t="shared" si="384"/>
        <v>3.4376361150000001</v>
      </c>
      <c r="L624" s="5">
        <f t="shared" si="385"/>
        <v>286.05340620817901</v>
      </c>
      <c r="M624" s="24">
        <f t="shared" si="386"/>
        <v>666.623769762851</v>
      </c>
      <c r="N624" s="16">
        <f t="shared" si="387"/>
        <v>0.76772728952702696</v>
      </c>
      <c r="O624" s="17">
        <f t="shared" si="388"/>
        <v>1.45984312147041</v>
      </c>
    </row>
    <row r="625" ht="14.25">
      <c r="A625" s="13">
        <v>61.100000000000001</v>
      </c>
      <c r="B625" s="13">
        <v>13.1439</v>
      </c>
      <c r="C625" s="18">
        <v>191681</v>
      </c>
      <c r="G625" s="19">
        <f t="shared" si="380"/>
        <v>14.800000000000001</v>
      </c>
      <c r="H625" s="19">
        <f t="shared" si="381"/>
        <v>9.1999999999999993</v>
      </c>
      <c r="I625" s="5">
        <f t="shared" si="382"/>
        <v>983.34752000000003</v>
      </c>
      <c r="J625" s="25">
        <f t="shared" si="383"/>
        <v>11.374013486500001</v>
      </c>
      <c r="K625" s="23">
        <f t="shared" si="384"/>
        <v>3.4259865134999998</v>
      </c>
      <c r="L625" s="5">
        <f t="shared" si="385"/>
        <v>287.02609193735799</v>
      </c>
      <c r="M625" s="24">
        <f t="shared" si="386"/>
        <v>667.81733572094004</v>
      </c>
      <c r="N625" s="16">
        <f t="shared" si="387"/>
        <v>0.76851442476351395</v>
      </c>
      <c r="O625" s="17">
        <f t="shared" si="388"/>
        <v>1.46323771739078</v>
      </c>
    </row>
    <row r="626" ht="14.25">
      <c r="A626" s="13">
        <v>61.200000000000003</v>
      </c>
      <c r="B626" s="13">
        <v>13.1647</v>
      </c>
      <c r="C626" s="18">
        <v>192617</v>
      </c>
      <c r="G626" s="19">
        <f t="shared" si="380"/>
        <v>14.800000000000001</v>
      </c>
      <c r="H626" s="19">
        <f t="shared" si="381"/>
        <v>9.1999999999999993</v>
      </c>
      <c r="I626" s="5">
        <f t="shared" si="382"/>
        <v>983.34752000000003</v>
      </c>
      <c r="J626" s="25">
        <f t="shared" si="383"/>
        <v>11.386170930500001</v>
      </c>
      <c r="K626" s="23">
        <f t="shared" si="384"/>
        <v>3.4138290695000002</v>
      </c>
      <c r="L626" s="5">
        <f t="shared" si="385"/>
        <v>288.04825900203099</v>
      </c>
      <c r="M626" s="24">
        <f t="shared" si="386"/>
        <v>668.69697691400302</v>
      </c>
      <c r="N626" s="16">
        <f t="shared" si="387"/>
        <v>0.76933587368243195</v>
      </c>
      <c r="O626" s="17">
        <f t="shared" si="388"/>
        <v>1.46679262516735</v>
      </c>
    </row>
    <row r="627" ht="14.25">
      <c r="A627" s="13">
        <v>61.299999999999997</v>
      </c>
      <c r="B627" s="13">
        <v>13.185499999999999</v>
      </c>
      <c r="C627" s="18">
        <v>193589</v>
      </c>
      <c r="G627" s="19">
        <f t="shared" si="380"/>
        <v>14.800000000000001</v>
      </c>
      <c r="H627" s="19">
        <f t="shared" si="381"/>
        <v>9.1999999999999993</v>
      </c>
      <c r="I627" s="5">
        <f t="shared" si="382"/>
        <v>983.34752000000003</v>
      </c>
      <c r="J627" s="25">
        <f t="shared" si="383"/>
        <v>11.3979959685</v>
      </c>
      <c r="K627" s="23">
        <f t="shared" si="384"/>
        <v>3.4020040315000002</v>
      </c>
      <c r="L627" s="5">
        <f t="shared" si="385"/>
        <v>289.04948697736398</v>
      </c>
      <c r="M627" s="24">
        <f t="shared" si="386"/>
        <v>669.74344782407502</v>
      </c>
      <c r="N627" s="16">
        <f t="shared" si="387"/>
        <v>0.77013486273648701</v>
      </c>
      <c r="O627" s="17">
        <f t="shared" si="388"/>
        <v>1.47026250175889</v>
      </c>
    </row>
    <row r="628" ht="14.25">
      <c r="A628" s="13">
        <v>61.399999999999999</v>
      </c>
      <c r="B628" s="13">
        <v>13.2257</v>
      </c>
      <c r="C628" s="18">
        <v>195371</v>
      </c>
      <c r="G628" s="19">
        <f t="shared" si="380"/>
        <v>14.800000000000001</v>
      </c>
      <c r="H628" s="19">
        <f t="shared" si="381"/>
        <v>9.1999999999999993</v>
      </c>
      <c r="I628" s="5">
        <f t="shared" si="382"/>
        <v>983.34752000000003</v>
      </c>
      <c r="J628" s="25">
        <f t="shared" si="383"/>
        <v>11.4217418715</v>
      </c>
      <c r="K628" s="23">
        <f t="shared" si="384"/>
        <v>3.3782581285000002</v>
      </c>
      <c r="L628" s="5">
        <f t="shared" si="385"/>
        <v>291.08122665470302</v>
      </c>
      <c r="M628" s="24">
        <f t="shared" si="386"/>
        <v>671.19065782885605</v>
      </c>
      <c r="N628" s="16">
        <f t="shared" si="387"/>
        <v>0.77173931564189202</v>
      </c>
      <c r="O628" s="17">
        <f t="shared" si="388"/>
        <v>1.47726695070947</v>
      </c>
    </row>
    <row r="629" ht="14.25">
      <c r="A629" s="13">
        <v>61.5</v>
      </c>
      <c r="B629" s="13">
        <v>13.2464</v>
      </c>
      <c r="C629" s="18">
        <v>196309</v>
      </c>
      <c r="G629" s="19">
        <f t="shared" si="380"/>
        <v>14.800000000000001</v>
      </c>
      <c r="H629" s="19">
        <f t="shared" si="381"/>
        <v>9.1999999999999993</v>
      </c>
      <c r="I629" s="5">
        <f t="shared" si="382"/>
        <v>983.34752000000003</v>
      </c>
      <c r="J629" s="25">
        <f t="shared" si="383"/>
        <v>11.4337808485</v>
      </c>
      <c r="K629" s="23">
        <f t="shared" si="384"/>
        <v>3.3662191515000002</v>
      </c>
      <c r="L629" s="5">
        <f t="shared" si="385"/>
        <v>292.122252219323</v>
      </c>
      <c r="M629" s="24">
        <f t="shared" si="386"/>
        <v>672.00974423753405</v>
      </c>
      <c r="N629" s="16">
        <f t="shared" si="387"/>
        <v>0.77255276003378404</v>
      </c>
      <c r="O629" s="17">
        <f t="shared" si="388"/>
        <v>1.48083697972335</v>
      </c>
    </row>
    <row r="630" ht="14.25">
      <c r="A630" s="13">
        <v>61.600000000000001</v>
      </c>
      <c r="B630" s="13">
        <v>13.267799999999999</v>
      </c>
      <c r="C630" s="18">
        <v>197252</v>
      </c>
      <c r="G630" s="19">
        <f t="shared" si="380"/>
        <v>14.800000000000001</v>
      </c>
      <c r="H630" s="19">
        <f t="shared" si="381"/>
        <v>9.1999999999999993</v>
      </c>
      <c r="I630" s="5">
        <f t="shared" si="382"/>
        <v>983.34752000000003</v>
      </c>
      <c r="J630" s="25">
        <f t="shared" si="383"/>
        <v>11.446473658</v>
      </c>
      <c r="K630" s="23">
        <f t="shared" si="384"/>
        <v>3.3535263419999999</v>
      </c>
      <c r="L630" s="5">
        <f t="shared" si="385"/>
        <v>293.22790988233101</v>
      </c>
      <c r="M630" s="24">
        <f t="shared" si="386"/>
        <v>672.69176416104096</v>
      </c>
      <c r="N630" s="16">
        <f t="shared" si="387"/>
        <v>0.77341038229729697</v>
      </c>
      <c r="O630" s="17">
        <f t="shared" si="388"/>
        <v>1.4846147491664801</v>
      </c>
    </row>
    <row r="631" ht="14.25">
      <c r="A631" s="13">
        <v>61.700000000000003</v>
      </c>
      <c r="B631" s="13">
        <v>13.288399999999999</v>
      </c>
      <c r="C631" s="18">
        <v>198203</v>
      </c>
      <c r="G631" s="19">
        <f t="shared" si="380"/>
        <v>14.800000000000001</v>
      </c>
      <c r="H631" s="19">
        <f t="shared" si="381"/>
        <v>9.1999999999999993</v>
      </c>
      <c r="I631" s="5">
        <f t="shared" si="382"/>
        <v>983.34752000000003</v>
      </c>
      <c r="J631" s="25">
        <f t="shared" si="383"/>
        <v>11.4582925995</v>
      </c>
      <c r="K631" s="23">
        <f t="shared" si="384"/>
        <v>3.3417074004999998</v>
      </c>
      <c r="L631" s="5">
        <f t="shared" si="385"/>
        <v>294.264997543731</v>
      </c>
      <c r="M631" s="24">
        <f t="shared" si="386"/>
        <v>673.55275569444905</v>
      </c>
      <c r="N631" s="16">
        <f t="shared" si="387"/>
        <v>0.77420895942567602</v>
      </c>
      <c r="O631" s="17">
        <f t="shared" si="388"/>
        <v>1.48814530664403</v>
      </c>
    </row>
    <row r="632" ht="14.25">
      <c r="A632" s="13">
        <v>61.799999999999997</v>
      </c>
      <c r="B632" s="13">
        <v>13.309100000000001</v>
      </c>
      <c r="C632" s="18">
        <v>199138</v>
      </c>
      <c r="G632" s="19">
        <f t="shared" si="380"/>
        <v>14.800000000000001</v>
      </c>
      <c r="H632" s="19">
        <f t="shared" si="381"/>
        <v>9.1999999999999993</v>
      </c>
      <c r="I632" s="5">
        <f t="shared" si="382"/>
        <v>983.34752000000003</v>
      </c>
      <c r="J632" s="25">
        <f t="shared" si="383"/>
        <v>11.470359277</v>
      </c>
      <c r="K632" s="23">
        <f t="shared" si="384"/>
        <v>3.3296407229999998</v>
      </c>
      <c r="L632" s="5">
        <f t="shared" si="385"/>
        <v>295.33141915503899</v>
      </c>
      <c r="M632" s="24">
        <f t="shared" si="386"/>
        <v>674.28653737467505</v>
      </c>
      <c r="N632" s="16">
        <f t="shared" si="387"/>
        <v>0.77502427547297303</v>
      </c>
      <c r="O632" s="17">
        <f t="shared" si="388"/>
        <v>1.4917627735893599</v>
      </c>
    </row>
    <row r="633" ht="14.25">
      <c r="A633" s="13">
        <v>61.899999999999999</v>
      </c>
      <c r="B633" s="13">
        <v>13.329800000000001</v>
      </c>
      <c r="C633" s="18">
        <v>200080</v>
      </c>
      <c r="G633" s="19">
        <f t="shared" si="380"/>
        <v>14.800000000000001</v>
      </c>
      <c r="H633" s="19">
        <f t="shared" si="381"/>
        <v>9.1999999999999993</v>
      </c>
      <c r="I633" s="5">
        <f t="shared" si="382"/>
        <v>983.34752000000003</v>
      </c>
      <c r="J633" s="25">
        <f t="shared" si="383"/>
        <v>11.482361320000001</v>
      </c>
      <c r="K633" s="23">
        <f t="shared" si="384"/>
        <v>3.31763868</v>
      </c>
      <c r="L633" s="5">
        <f t="shared" si="385"/>
        <v>296.39982374451898</v>
      </c>
      <c r="M633" s="24">
        <f t="shared" si="386"/>
        <v>675.03413960346404</v>
      </c>
      <c r="N633" s="16">
        <f t="shared" si="387"/>
        <v>0.77583522432432395</v>
      </c>
      <c r="O633" s="17">
        <f t="shared" si="388"/>
        <v>1.49537389185738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615" zoomScale="240" workbookViewId="0">
      <selection activeCell="L630" activeCellId="0" sqref="L630"/>
    </sheetView>
  </sheetViews>
  <sheetFormatPr defaultColWidth="8.6796875" defaultRowHeight="14.25"/>
  <sheetData>
    <row r="1" ht="14.25">
      <c r="A1" t="s">
        <v>2</v>
      </c>
      <c r="B1" t="s">
        <v>44</v>
      </c>
    </row>
    <row r="2" ht="14.25">
      <c r="A2" t="s">
        <v>4</v>
      </c>
      <c r="B2" t="s">
        <v>5</v>
      </c>
      <c r="C2">
        <v>1</v>
      </c>
    </row>
    <row r="3" ht="14.25">
      <c r="A3" t="s">
        <v>6</v>
      </c>
      <c r="B3" t="s">
        <v>45</v>
      </c>
      <c r="C3" s="8">
        <v>0.73958333333333304</v>
      </c>
    </row>
    <row r="4" ht="14.25">
      <c r="A4" t="s">
        <v>8</v>
      </c>
      <c r="B4">
        <v>10</v>
      </c>
    </row>
    <row r="5" ht="14.25">
      <c r="A5" t="s">
        <v>9</v>
      </c>
      <c r="B5" t="s">
        <v>10</v>
      </c>
      <c r="C5">
        <v>0</v>
      </c>
    </row>
    <row r="6" ht="14.25">
      <c r="A6" t="s">
        <v>11</v>
      </c>
    </row>
    <row r="7" ht="14.25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</row>
    <row r="8" ht="14.25">
      <c r="A8">
        <v>9.1999999999999993</v>
      </c>
      <c r="D8">
        <v>14.9</v>
      </c>
      <c r="E8">
        <v>11</v>
      </c>
      <c r="F8">
        <v>14.9</v>
      </c>
    </row>
    <row r="9" ht="14.25">
      <c r="A9" t="s">
        <v>18</v>
      </c>
    </row>
    <row r="10" ht="14.25">
      <c r="G10" s="9" t="s">
        <v>20</v>
      </c>
      <c r="H10" s="9" t="s">
        <v>21</v>
      </c>
      <c r="I10" s="9" t="s">
        <v>22</v>
      </c>
      <c r="J10" s="10" t="s">
        <v>23</v>
      </c>
    </row>
    <row r="11" ht="14.25">
      <c r="A11" t="s">
        <v>24</v>
      </c>
      <c r="B11">
        <v>613</v>
      </c>
      <c r="G11" s="11">
        <f>14.9</f>
        <v>14.9</v>
      </c>
      <c r="H11" s="11">
        <f>9.2</f>
        <v>9.1999999999999993</v>
      </c>
      <c r="I11" s="5">
        <f>(3.14*POWER(H11,2)*0.25*G11)</f>
        <v>989.99176</v>
      </c>
      <c r="J11" s="12">
        <f>3.66</f>
        <v>3.6600000000000001</v>
      </c>
    </row>
    <row r="12" ht="14.25">
      <c r="AB12" t="s">
        <v>25</v>
      </c>
      <c r="AC12" t="s">
        <v>26</v>
      </c>
      <c r="AD12" t="s">
        <v>27</v>
      </c>
    </row>
    <row r="13" ht="14.25">
      <c r="A13" s="13" t="s">
        <v>28</v>
      </c>
      <c r="B13" s="13" t="s">
        <v>29</v>
      </c>
      <c r="C13" s="13" t="s">
        <v>30</v>
      </c>
      <c r="G13" s="14" t="s">
        <v>20</v>
      </c>
      <c r="H13" s="14" t="s">
        <v>21</v>
      </c>
      <c r="I13" s="5" t="s">
        <v>22</v>
      </c>
      <c r="J13" s="5" t="s">
        <v>31</v>
      </c>
      <c r="K13" s="5" t="s">
        <v>32</v>
      </c>
      <c r="L13" s="5" t="s">
        <v>33</v>
      </c>
      <c r="M13" s="15" t="s">
        <v>34</v>
      </c>
      <c r="N13" s="16" t="s">
        <v>35</v>
      </c>
      <c r="O13" s="17" t="s">
        <v>36</v>
      </c>
      <c r="AB13" s="5">
        <f>266.97</f>
        <v>266.97000000000003</v>
      </c>
      <c r="AC13" s="5">
        <f>0.1247</f>
        <v>0.12470000000000001</v>
      </c>
      <c r="AD13" s="5">
        <f>20</f>
        <v>20</v>
      </c>
    </row>
    <row r="14" ht="14.25">
      <c r="A14" s="13">
        <v>0</v>
      </c>
      <c r="B14" s="13">
        <v>0</v>
      </c>
      <c r="C14" s="18">
        <v>102</v>
      </c>
      <c r="G14" s="19">
        <f t="shared" ref="G14:G77" si="389">$G$11</f>
        <v>14.9</v>
      </c>
      <c r="H14" s="19">
        <f t="shared" ref="H14:H77" si="390">$H$11</f>
        <v>9.1999999999999993</v>
      </c>
      <c r="I14" s="5">
        <f t="shared" ref="I14:I77" si="391">(3.14*H14^2/4)*G14</f>
        <v>989.99176</v>
      </c>
      <c r="J14">
        <v>0</v>
      </c>
      <c r="K14" s="23">
        <f t="shared" ref="K14:K77" si="392">G14-J14</f>
        <v>14.9</v>
      </c>
      <c r="L14" s="5">
        <f t="shared" ref="L14:L77" si="393">I14/K14</f>
        <v>66.442400000000006</v>
      </c>
      <c r="M14" s="24">
        <f t="shared" ref="M14:M77" si="394">C14/L14</f>
        <v>1.53516429268058</v>
      </c>
      <c r="N14" s="16">
        <f t="shared" ref="N14:N77" si="395">J14/G14</f>
        <v>0</v>
      </c>
      <c r="O14" s="17">
        <f t="shared" ref="O14:O77" si="396">LN(L14/(3.14*H14^2/4))</f>
        <v>0</v>
      </c>
    </row>
    <row r="15" ht="14.25">
      <c r="A15" s="13">
        <v>0.10000000000000001</v>
      </c>
      <c r="B15" s="13">
        <v>0.0218</v>
      </c>
      <c r="C15" s="18">
        <v>167</v>
      </c>
      <c r="G15" s="19">
        <f t="shared" si="389"/>
        <v>14.9</v>
      </c>
      <c r="H15" s="19">
        <f t="shared" si="390"/>
        <v>9.1999999999999993</v>
      </c>
      <c r="I15" s="5">
        <f t="shared" si="391"/>
        <v>989.99176</v>
      </c>
      <c r="J15" s="25">
        <f t="shared" ref="J15:J78" si="397">B15-C15/(2*10^5/1.8467)</f>
        <v>0.020258005499999999</v>
      </c>
      <c r="K15" s="23">
        <f t="shared" si="392"/>
        <v>14.8797419945</v>
      </c>
      <c r="L15" s="5">
        <f t="shared" si="393"/>
        <v>66.532857919574894</v>
      </c>
      <c r="M15" s="24">
        <f t="shared" si="394"/>
        <v>2.51003797554992</v>
      </c>
      <c r="N15" s="16">
        <f t="shared" si="395"/>
        <v>0.00135959768456376</v>
      </c>
      <c r="O15" s="17">
        <f t="shared" si="396"/>
        <v>0.0013605227760921899</v>
      </c>
    </row>
    <row r="16" ht="14.25">
      <c r="A16" s="13">
        <v>0.20000000000000001</v>
      </c>
      <c r="B16" s="13">
        <v>0.038199999999999998</v>
      </c>
      <c r="C16" s="18">
        <v>226</v>
      </c>
      <c r="G16" s="19">
        <f t="shared" si="389"/>
        <v>14.9</v>
      </c>
      <c r="H16" s="19">
        <f t="shared" si="390"/>
        <v>9.1999999999999993</v>
      </c>
      <c r="I16" s="5">
        <f t="shared" si="391"/>
        <v>989.99176</v>
      </c>
      <c r="J16" s="5">
        <f t="shared" si="397"/>
        <v>0.036113228999999997</v>
      </c>
      <c r="K16" s="23">
        <f t="shared" si="392"/>
        <v>14.863886771000001</v>
      </c>
      <c r="L16" s="5">
        <f t="shared" si="393"/>
        <v>66.603828140800402</v>
      </c>
      <c r="M16" s="24">
        <f t="shared" si="394"/>
        <v>3.3931983537378101</v>
      </c>
      <c r="N16" s="16">
        <f t="shared" si="395"/>
        <v>0.0024237066442953001</v>
      </c>
      <c r="O16" s="17">
        <f t="shared" si="396"/>
        <v>0.0024266485757913998</v>
      </c>
      <c r="AA16" s="5" t="s">
        <v>0</v>
      </c>
      <c r="AB16" s="22" t="s">
        <v>1</v>
      </c>
    </row>
    <row r="17" ht="14.25">
      <c r="A17" s="13">
        <v>0.29999999999999999</v>
      </c>
      <c r="B17" s="13">
        <v>0.1177</v>
      </c>
      <c r="C17" s="18">
        <v>616</v>
      </c>
      <c r="G17" s="19">
        <f t="shared" si="389"/>
        <v>14.9</v>
      </c>
      <c r="H17" s="19">
        <f t="shared" si="390"/>
        <v>9.1999999999999993</v>
      </c>
      <c r="I17" s="5">
        <f t="shared" si="391"/>
        <v>989.99176</v>
      </c>
      <c r="J17" s="5">
        <f t="shared" si="397"/>
        <v>0.112012164</v>
      </c>
      <c r="K17" s="23">
        <f t="shared" si="392"/>
        <v>14.787987835999999</v>
      </c>
      <c r="L17" s="5">
        <f t="shared" si="393"/>
        <v>66.945670430560895</v>
      </c>
      <c r="M17" s="24">
        <f t="shared" si="394"/>
        <v>9.2014912396604203</v>
      </c>
      <c r="N17" s="16">
        <f t="shared" si="395"/>
        <v>0.0075175948993288604</v>
      </c>
      <c r="O17" s="17">
        <f t="shared" si="396"/>
        <v>0.0075459944361977701</v>
      </c>
      <c r="AA17" s="5">
        <f>10</f>
        <v>10</v>
      </c>
      <c r="AB17" s="5">
        <f t="shared" ref="AB17:AB30" si="398">$AB$13*AA17^($AC$13)</f>
        <v>355.76437851852501</v>
      </c>
    </row>
    <row r="18" ht="14.25">
      <c r="A18" s="13">
        <v>0.40000000000000002</v>
      </c>
      <c r="B18" s="13">
        <v>0.13789999999999999</v>
      </c>
      <c r="C18" s="18">
        <v>725</v>
      </c>
      <c r="G18" s="19">
        <f t="shared" si="389"/>
        <v>14.9</v>
      </c>
      <c r="H18" s="19">
        <f t="shared" si="390"/>
        <v>9.1999999999999993</v>
      </c>
      <c r="I18" s="5">
        <f t="shared" si="391"/>
        <v>989.99176</v>
      </c>
      <c r="J18" s="5">
        <f t="shared" si="397"/>
        <v>0.13120571249999999</v>
      </c>
      <c r="K18" s="23">
        <f t="shared" si="392"/>
        <v>14.7687942875</v>
      </c>
      <c r="L18" s="5">
        <f t="shared" si="393"/>
        <v>67.032673130122006</v>
      </c>
      <c r="M18" s="24">
        <f t="shared" si="394"/>
        <v>10.8156211910668</v>
      </c>
      <c r="N18" s="16">
        <f t="shared" si="395"/>
        <v>0.0088057525167785193</v>
      </c>
      <c r="O18" s="17">
        <f t="shared" si="396"/>
        <v>0.0088447522724012708</v>
      </c>
      <c r="AA18" s="5">
        <f t="shared" ref="AA18:AA30" si="399">AA17+5</f>
        <v>15</v>
      </c>
      <c r="AB18" s="5">
        <f t="shared" si="398"/>
        <v>374.21487054482401</v>
      </c>
    </row>
    <row r="19" ht="14.25">
      <c r="A19" s="13">
        <v>0.5</v>
      </c>
      <c r="B19" s="13">
        <v>0.1779</v>
      </c>
      <c r="C19" s="18">
        <v>858</v>
      </c>
      <c r="G19" s="19">
        <f t="shared" si="389"/>
        <v>14.9</v>
      </c>
      <c r="H19" s="19">
        <f t="shared" si="390"/>
        <v>9.1999999999999993</v>
      </c>
      <c r="I19" s="5">
        <f t="shared" si="391"/>
        <v>989.99176</v>
      </c>
      <c r="J19" s="5">
        <f t="shared" si="397"/>
        <v>0.169977657</v>
      </c>
      <c r="K19" s="23">
        <f t="shared" si="392"/>
        <v>14.730022343</v>
      </c>
      <c r="L19" s="5">
        <f t="shared" si="393"/>
        <v>67.209114619603</v>
      </c>
      <c r="M19" s="24">
        <f t="shared" si="394"/>
        <v>12.7661256193627</v>
      </c>
      <c r="N19" s="16">
        <f t="shared" si="395"/>
        <v>0.011407896442953</v>
      </c>
      <c r="O19" s="17">
        <f t="shared" si="396"/>
        <v>0.011473465641636701</v>
      </c>
      <c r="AA19" s="5">
        <f t="shared" si="399"/>
        <v>20</v>
      </c>
      <c r="AB19" s="5">
        <f t="shared" si="398"/>
        <v>387.88313936320498</v>
      </c>
    </row>
    <row r="20" ht="14.25">
      <c r="A20" s="13">
        <v>0.59999999999999998</v>
      </c>
      <c r="B20" s="13">
        <v>0.19819999999999999</v>
      </c>
      <c r="C20" s="18">
        <v>913</v>
      </c>
      <c r="G20" s="19">
        <f t="shared" si="389"/>
        <v>14.9</v>
      </c>
      <c r="H20" s="19">
        <f t="shared" si="390"/>
        <v>9.1999999999999993</v>
      </c>
      <c r="I20" s="5">
        <f t="shared" si="391"/>
        <v>989.99176</v>
      </c>
      <c r="J20" s="5">
        <f t="shared" si="397"/>
        <v>0.18976981449999999</v>
      </c>
      <c r="K20" s="23">
        <f t="shared" si="392"/>
        <v>14.7102301855</v>
      </c>
      <c r="L20" s="5">
        <f t="shared" si="393"/>
        <v>67.299542394370107</v>
      </c>
      <c r="M20" s="24">
        <f t="shared" si="394"/>
        <v>13.5662140858238</v>
      </c>
      <c r="N20" s="16">
        <f t="shared" si="395"/>
        <v>0.0127362291610738</v>
      </c>
      <c r="O20" s="17">
        <f t="shared" si="396"/>
        <v>0.0128180302280048</v>
      </c>
      <c r="AA20" s="5">
        <f t="shared" si="399"/>
        <v>25</v>
      </c>
      <c r="AB20" s="5">
        <f t="shared" si="398"/>
        <v>398.82794481936497</v>
      </c>
    </row>
    <row r="21" ht="14.25">
      <c r="A21" s="13">
        <v>0.69999999999999996</v>
      </c>
      <c r="B21" s="13">
        <v>0.2591</v>
      </c>
      <c r="C21" s="18">
        <v>1446</v>
      </c>
      <c r="G21" s="19">
        <f t="shared" si="389"/>
        <v>14.9</v>
      </c>
      <c r="H21" s="19">
        <f t="shared" si="390"/>
        <v>9.1999999999999993</v>
      </c>
      <c r="I21" s="5">
        <f t="shared" si="391"/>
        <v>989.99176</v>
      </c>
      <c r="J21" s="5">
        <f t="shared" si="397"/>
        <v>0.245748359</v>
      </c>
      <c r="K21" s="23">
        <f t="shared" si="392"/>
        <v>14.654251641</v>
      </c>
      <c r="L21" s="5">
        <f t="shared" si="393"/>
        <v>67.556623446411905</v>
      </c>
      <c r="M21" s="24">
        <f t="shared" si="394"/>
        <v>21.4042669131771</v>
      </c>
      <c r="N21" s="16">
        <f t="shared" si="395"/>
        <v>0.016493178456375799</v>
      </c>
      <c r="O21" s="17">
        <f t="shared" si="396"/>
        <v>0.016630705189660599</v>
      </c>
      <c r="AA21" s="5">
        <f t="shared" si="399"/>
        <v>30</v>
      </c>
      <c r="AB21" s="5">
        <f t="shared" si="398"/>
        <v>407.99936010390599</v>
      </c>
    </row>
    <row r="22" ht="14.25">
      <c r="A22" s="13">
        <v>0.80000000000000004</v>
      </c>
      <c r="B22" s="13">
        <v>0.27900000000000003</v>
      </c>
      <c r="C22" s="18">
        <v>1519</v>
      </c>
      <c r="G22" s="19">
        <f t="shared" si="389"/>
        <v>14.9</v>
      </c>
      <c r="H22" s="19">
        <f t="shared" si="390"/>
        <v>9.1999999999999993</v>
      </c>
      <c r="I22" s="5">
        <f t="shared" si="391"/>
        <v>989.99176</v>
      </c>
      <c r="J22" s="5">
        <f t="shared" si="397"/>
        <v>0.2649743135</v>
      </c>
      <c r="K22" s="23">
        <f t="shared" si="392"/>
        <v>14.635025686500001</v>
      </c>
      <c r="L22" s="5">
        <f t="shared" si="393"/>
        <v>67.645372219142203</v>
      </c>
      <c r="M22" s="24">
        <f t="shared" si="394"/>
        <v>22.4553424745611</v>
      </c>
      <c r="N22" s="16">
        <f t="shared" si="395"/>
        <v>0.0177835109731544</v>
      </c>
      <c r="O22" s="17">
        <f t="shared" si="396"/>
        <v>0.017943537667321201</v>
      </c>
      <c r="AA22" s="5">
        <f t="shared" si="399"/>
        <v>35</v>
      </c>
      <c r="AB22" s="5">
        <f t="shared" si="398"/>
        <v>415.91802926305701</v>
      </c>
    </row>
    <row r="23" ht="14.25">
      <c r="A23" s="13">
        <v>0.90000000000000002</v>
      </c>
      <c r="B23" s="13">
        <v>0.29930000000000001</v>
      </c>
      <c r="C23" s="18">
        <v>1711</v>
      </c>
      <c r="G23" s="19">
        <f t="shared" si="389"/>
        <v>14.9</v>
      </c>
      <c r="H23" s="19">
        <f t="shared" si="390"/>
        <v>9.1999999999999993</v>
      </c>
      <c r="I23" s="5">
        <f t="shared" si="391"/>
        <v>989.99176</v>
      </c>
      <c r="J23" s="5">
        <f t="shared" si="397"/>
        <v>0.28350148149999999</v>
      </c>
      <c r="K23" s="23">
        <f t="shared" si="392"/>
        <v>14.6164985185</v>
      </c>
      <c r="L23" s="5">
        <f t="shared" si="393"/>
        <v>67.731116227800698</v>
      </c>
      <c r="M23" s="24">
        <f t="shared" si="394"/>
        <v>25.261653657757201</v>
      </c>
      <c r="N23" s="16">
        <f t="shared" si="395"/>
        <v>0.019026945067114099</v>
      </c>
      <c r="O23" s="17">
        <f t="shared" si="396"/>
        <v>0.0192102867329513</v>
      </c>
      <c r="AA23" s="5">
        <f t="shared" si="399"/>
        <v>40</v>
      </c>
      <c r="AB23" s="5">
        <f t="shared" si="398"/>
        <v>422.901613783747</v>
      </c>
    </row>
    <row r="24" ht="14.25">
      <c r="A24" s="13">
        <v>1</v>
      </c>
      <c r="B24" s="13">
        <v>0.33960000000000001</v>
      </c>
      <c r="C24" s="18">
        <v>2200</v>
      </c>
      <c r="G24" s="19">
        <f t="shared" si="389"/>
        <v>14.9</v>
      </c>
      <c r="H24" s="19">
        <f t="shared" si="390"/>
        <v>9.1999999999999993</v>
      </c>
      <c r="I24" s="5">
        <f t="shared" si="391"/>
        <v>989.99176</v>
      </c>
      <c r="J24" s="5">
        <f t="shared" si="397"/>
        <v>0.31928630000000002</v>
      </c>
      <c r="K24" s="23">
        <f t="shared" si="392"/>
        <v>14.5807137</v>
      </c>
      <c r="L24" s="5">
        <f t="shared" si="393"/>
        <v>67.897345793162401</v>
      </c>
      <c r="M24" s="24">
        <f t="shared" si="394"/>
        <v>32.401855688172603</v>
      </c>
      <c r="N24" s="16">
        <f t="shared" si="395"/>
        <v>0.021428610738255</v>
      </c>
      <c r="O24" s="17">
        <f t="shared" si="396"/>
        <v>0.021661536951659701</v>
      </c>
      <c r="AA24" s="5">
        <f t="shared" si="399"/>
        <v>45</v>
      </c>
      <c r="AB24" s="5">
        <f t="shared" si="398"/>
        <v>429.15883922792398</v>
      </c>
    </row>
    <row r="25" ht="14.25">
      <c r="A25" s="13">
        <v>1.1000000000000001</v>
      </c>
      <c r="B25" s="13">
        <v>0.37980000000000003</v>
      </c>
      <c r="C25" s="18">
        <v>2565</v>
      </c>
      <c r="G25" s="19">
        <f t="shared" si="389"/>
        <v>14.9</v>
      </c>
      <c r="H25" s="19">
        <f t="shared" si="390"/>
        <v>9.1999999999999993</v>
      </c>
      <c r="I25" s="5">
        <f t="shared" si="391"/>
        <v>989.99176</v>
      </c>
      <c r="J25" s="5">
        <f t="shared" si="397"/>
        <v>0.35611607249999999</v>
      </c>
      <c r="K25" s="23">
        <f t="shared" si="392"/>
        <v>14.5438839275</v>
      </c>
      <c r="L25" s="5">
        <f t="shared" si="393"/>
        <v>68.069283620181693</v>
      </c>
      <c r="M25" s="24">
        <f t="shared" si="394"/>
        <v>37.6821947225475</v>
      </c>
      <c r="N25" s="16">
        <f t="shared" si="395"/>
        <v>0.023900407550335599</v>
      </c>
      <c r="O25" s="17">
        <f t="shared" si="396"/>
        <v>0.0241906563305904</v>
      </c>
      <c r="AA25" s="5">
        <f t="shared" si="399"/>
        <v>50</v>
      </c>
      <c r="AB25" s="5">
        <f t="shared" si="398"/>
        <v>434.83452712862203</v>
      </c>
    </row>
    <row r="26" ht="14.25">
      <c r="A26" s="13">
        <v>1.2</v>
      </c>
      <c r="B26" s="13">
        <v>0.40060000000000001</v>
      </c>
      <c r="C26" s="18">
        <v>2743</v>
      </c>
      <c r="G26" s="19">
        <f t="shared" si="389"/>
        <v>14.9</v>
      </c>
      <c r="H26" s="19">
        <f t="shared" si="390"/>
        <v>9.1999999999999993</v>
      </c>
      <c r="I26" s="5">
        <f t="shared" si="391"/>
        <v>989.99176</v>
      </c>
      <c r="J26" s="5">
        <f t="shared" si="397"/>
        <v>0.37527250950000002</v>
      </c>
      <c r="K26" s="23">
        <f t="shared" si="392"/>
        <v>14.5247274905</v>
      </c>
      <c r="L26" s="5">
        <f t="shared" si="393"/>
        <v>68.159059138803897</v>
      </c>
      <c r="M26" s="24">
        <f t="shared" si="394"/>
        <v>40.2441001190167</v>
      </c>
      <c r="N26" s="16">
        <f t="shared" si="395"/>
        <v>0.0251860744630873</v>
      </c>
      <c r="O26" s="17">
        <f t="shared" si="396"/>
        <v>0.025508671800795701</v>
      </c>
      <c r="AA26" s="5">
        <f t="shared" si="399"/>
        <v>55</v>
      </c>
      <c r="AB26" s="5">
        <f t="shared" si="398"/>
        <v>440.03344735336202</v>
      </c>
    </row>
    <row r="27" ht="14.25">
      <c r="A27" s="13">
        <v>1.3</v>
      </c>
      <c r="B27" s="13">
        <v>0.42080000000000001</v>
      </c>
      <c r="C27" s="18">
        <v>2888</v>
      </c>
      <c r="G27" s="19">
        <f t="shared" si="389"/>
        <v>14.9</v>
      </c>
      <c r="H27" s="19">
        <f t="shared" si="390"/>
        <v>9.1999999999999993</v>
      </c>
      <c r="I27" s="5">
        <f t="shared" si="391"/>
        <v>989.99176</v>
      </c>
      <c r="J27" s="5">
        <f t="shared" si="397"/>
        <v>0.394133652</v>
      </c>
      <c r="K27" s="23">
        <f t="shared" si="392"/>
        <v>14.505866348</v>
      </c>
      <c r="L27" s="5">
        <f t="shared" si="393"/>
        <v>68.247682437560499</v>
      </c>
      <c r="M27" s="24">
        <f t="shared" si="394"/>
        <v>42.316455253146799</v>
      </c>
      <c r="N27" s="16">
        <f t="shared" si="395"/>
        <v>0.0264519229530201</v>
      </c>
      <c r="O27" s="17">
        <f t="shared" si="396"/>
        <v>0.026808069619438001</v>
      </c>
      <c r="AA27" s="5">
        <f t="shared" si="399"/>
        <v>60</v>
      </c>
      <c r="AB27" s="5">
        <f t="shared" si="398"/>
        <v>444.833946878809</v>
      </c>
    </row>
    <row r="28" ht="14.25">
      <c r="A28" s="13">
        <v>1.3999999999999999</v>
      </c>
      <c r="B28" s="13">
        <v>0.44109999999999999</v>
      </c>
      <c r="C28" s="18">
        <v>3020</v>
      </c>
      <c r="G28" s="19">
        <f t="shared" si="389"/>
        <v>14.9</v>
      </c>
      <c r="H28" s="19">
        <f t="shared" si="390"/>
        <v>9.1999999999999993</v>
      </c>
      <c r="I28" s="5">
        <f t="shared" si="391"/>
        <v>989.99176</v>
      </c>
      <c r="J28" s="5">
        <f t="shared" si="397"/>
        <v>0.41321482999999998</v>
      </c>
      <c r="K28" s="23">
        <f t="shared" si="392"/>
        <v>14.486785169999999</v>
      </c>
      <c r="L28" s="5">
        <f t="shared" si="393"/>
        <v>68.337574443371096</v>
      </c>
      <c r="M28" s="24">
        <f t="shared" si="394"/>
        <v>44.192379150105303</v>
      </c>
      <c r="N28" s="16">
        <f t="shared" si="395"/>
        <v>0.027732538926174499</v>
      </c>
      <c r="O28" s="17">
        <f t="shared" si="396"/>
        <v>0.0281243466590274</v>
      </c>
      <c r="AA28" s="5">
        <f t="shared" si="399"/>
        <v>65</v>
      </c>
      <c r="AB28" s="5">
        <f t="shared" si="398"/>
        <v>449.29621197519498</v>
      </c>
    </row>
    <row r="29" ht="14.25">
      <c r="A29" s="13">
        <v>1.5</v>
      </c>
      <c r="B29" s="13">
        <v>0.46139999999999998</v>
      </c>
      <c r="C29" s="18">
        <v>3169</v>
      </c>
      <c r="G29" s="19">
        <f t="shared" si="389"/>
        <v>14.9</v>
      </c>
      <c r="H29" s="19">
        <f t="shared" si="390"/>
        <v>9.1999999999999993</v>
      </c>
      <c r="I29" s="5">
        <f t="shared" si="391"/>
        <v>989.99176</v>
      </c>
      <c r="J29" s="5">
        <f t="shared" si="397"/>
        <v>0.43213903850000002</v>
      </c>
      <c r="K29" s="23">
        <f t="shared" si="392"/>
        <v>14.4678609615</v>
      </c>
      <c r="L29" s="5">
        <f t="shared" si="393"/>
        <v>68.426961154412396</v>
      </c>
      <c r="M29" s="24">
        <f t="shared" si="394"/>
        <v>46.3121545445929</v>
      </c>
      <c r="N29" s="16">
        <f t="shared" si="395"/>
        <v>0.029002620033557001</v>
      </c>
      <c r="O29" s="17">
        <f t="shared" si="396"/>
        <v>0.029431508978239301</v>
      </c>
      <c r="AA29" s="5">
        <f t="shared" si="399"/>
        <v>70</v>
      </c>
      <c r="AB29" s="5">
        <f t="shared" si="398"/>
        <v>453.46752134126803</v>
      </c>
    </row>
    <row r="30" ht="14.25">
      <c r="A30" s="13">
        <v>1.6000000000000001</v>
      </c>
      <c r="B30" s="13">
        <v>0.48170000000000002</v>
      </c>
      <c r="C30" s="18">
        <v>3352</v>
      </c>
      <c r="G30" s="19">
        <f t="shared" si="389"/>
        <v>14.9</v>
      </c>
      <c r="H30" s="19">
        <f t="shared" si="390"/>
        <v>9.1999999999999993</v>
      </c>
      <c r="I30" s="5">
        <f t="shared" si="391"/>
        <v>989.99176</v>
      </c>
      <c r="J30" s="5">
        <f t="shared" si="397"/>
        <v>0.45074930800000002</v>
      </c>
      <c r="K30" s="23">
        <f t="shared" si="392"/>
        <v>14.449250692</v>
      </c>
      <c r="L30" s="5">
        <f t="shared" si="393"/>
        <v>68.515093350004705</v>
      </c>
      <c r="M30" s="24">
        <f t="shared" si="394"/>
        <v>48.923526716610297</v>
      </c>
      <c r="N30" s="16">
        <f t="shared" si="395"/>
        <v>0.030251631409396001</v>
      </c>
      <c r="O30" s="17">
        <f t="shared" si="396"/>
        <v>0.0307186549624144</v>
      </c>
      <c r="AA30" s="5">
        <f t="shared" si="399"/>
        <v>75</v>
      </c>
      <c r="AB30" s="5">
        <f t="shared" si="398"/>
        <v>457.385719603133</v>
      </c>
    </row>
    <row r="31" ht="14.25">
      <c r="A31" s="13">
        <v>1.7</v>
      </c>
      <c r="B31" s="13">
        <v>0.52229999999999999</v>
      </c>
      <c r="C31" s="18">
        <v>3748</v>
      </c>
      <c r="G31" s="19">
        <f t="shared" si="389"/>
        <v>14.9</v>
      </c>
      <c r="H31" s="19">
        <f t="shared" si="390"/>
        <v>9.1999999999999993</v>
      </c>
      <c r="I31" s="5">
        <f t="shared" si="391"/>
        <v>989.99176</v>
      </c>
      <c r="J31" s="5">
        <f t="shared" si="397"/>
        <v>0.48769284200000002</v>
      </c>
      <c r="K31" s="23">
        <f t="shared" si="392"/>
        <v>14.412307158000001</v>
      </c>
      <c r="L31" s="5">
        <f t="shared" si="393"/>
        <v>68.6907203091681</v>
      </c>
      <c r="M31" s="24">
        <f t="shared" si="394"/>
        <v>54.563410940091103</v>
      </c>
      <c r="N31" s="16">
        <f t="shared" si="395"/>
        <v>0.032731063221476502</v>
      </c>
      <c r="O31" s="17">
        <f t="shared" si="396"/>
        <v>0.033278707636557998</v>
      </c>
    </row>
    <row r="32" ht="14.25">
      <c r="A32" s="13">
        <v>1.8</v>
      </c>
      <c r="B32" s="13">
        <v>0.54259999999999997</v>
      </c>
      <c r="C32" s="18">
        <v>3975</v>
      </c>
      <c r="G32" s="19">
        <f t="shared" si="389"/>
        <v>14.9</v>
      </c>
      <c r="H32" s="19">
        <f t="shared" si="390"/>
        <v>9.1999999999999993</v>
      </c>
      <c r="I32" s="5">
        <f t="shared" si="391"/>
        <v>989.99176</v>
      </c>
      <c r="J32" s="5">
        <f t="shared" si="397"/>
        <v>0.50589683750000003</v>
      </c>
      <c r="K32" s="23">
        <f t="shared" si="392"/>
        <v>14.3941031625</v>
      </c>
      <c r="L32" s="5">
        <f t="shared" si="393"/>
        <v>68.777592380966098</v>
      </c>
      <c r="M32" s="24">
        <f t="shared" si="394"/>
        <v>57.794986163256098</v>
      </c>
      <c r="N32" s="16">
        <f t="shared" si="395"/>
        <v>0.033952807885906003</v>
      </c>
      <c r="O32" s="17">
        <f t="shared" si="396"/>
        <v>0.034542592842713597</v>
      </c>
    </row>
    <row r="33" ht="14.25">
      <c r="A33" s="13">
        <v>1.8999999999999999</v>
      </c>
      <c r="B33" s="13">
        <v>0.58379999999999999</v>
      </c>
      <c r="C33" s="18">
        <v>4513</v>
      </c>
      <c r="G33" s="19">
        <f t="shared" si="389"/>
        <v>14.9</v>
      </c>
      <c r="H33" s="19">
        <f t="shared" si="390"/>
        <v>9.1999999999999993</v>
      </c>
      <c r="I33" s="5">
        <f t="shared" si="391"/>
        <v>989.99176</v>
      </c>
      <c r="J33" s="5">
        <f t="shared" si="397"/>
        <v>0.54212921449999996</v>
      </c>
      <c r="K33" s="23">
        <f t="shared" si="392"/>
        <v>14.357870785499999</v>
      </c>
      <c r="L33" s="5">
        <f t="shared" si="393"/>
        <v>68.951154024856606</v>
      </c>
      <c r="M33" s="24">
        <f t="shared" si="394"/>
        <v>65.452131495479804</v>
      </c>
      <c r="N33" s="16">
        <f t="shared" si="395"/>
        <v>0.036384511040268498</v>
      </c>
      <c r="O33" s="17">
        <f t="shared" si="396"/>
        <v>0.037062934315260899</v>
      </c>
    </row>
    <row r="34" ht="14.25">
      <c r="A34" s="13">
        <v>2</v>
      </c>
      <c r="B34" s="13">
        <v>0.60399999999999998</v>
      </c>
      <c r="C34" s="18">
        <v>4571</v>
      </c>
      <c r="G34" s="19">
        <f t="shared" si="389"/>
        <v>14.9</v>
      </c>
      <c r="H34" s="19">
        <f t="shared" si="390"/>
        <v>9.1999999999999993</v>
      </c>
      <c r="I34" s="5">
        <f t="shared" si="391"/>
        <v>989.99176</v>
      </c>
      <c r="J34" s="5">
        <f t="shared" si="397"/>
        <v>0.56179367150000004</v>
      </c>
      <c r="K34" s="23">
        <f t="shared" si="392"/>
        <v>14.3382063285</v>
      </c>
      <c r="L34" s="5">
        <f t="shared" si="393"/>
        <v>69.045718642798207</v>
      </c>
      <c r="M34" s="24">
        <f t="shared" si="394"/>
        <v>66.202511753808395</v>
      </c>
      <c r="N34" s="16">
        <f t="shared" si="395"/>
        <v>0.037704273255033602</v>
      </c>
      <c r="O34" s="17">
        <f t="shared" si="396"/>
        <v>0.038433467297867403</v>
      </c>
    </row>
    <row r="35" ht="14.25">
      <c r="A35" s="13">
        <v>2.1000000000000001</v>
      </c>
      <c r="B35" s="13">
        <v>0.62390000000000001</v>
      </c>
      <c r="C35" s="18">
        <v>4647</v>
      </c>
      <c r="G35" s="19">
        <f t="shared" si="389"/>
        <v>14.9</v>
      </c>
      <c r="H35" s="19">
        <f t="shared" si="390"/>
        <v>9.1999999999999993</v>
      </c>
      <c r="I35" s="5">
        <f t="shared" si="391"/>
        <v>989.99176</v>
      </c>
      <c r="J35" s="5">
        <f t="shared" si="397"/>
        <v>0.58099192550000001</v>
      </c>
      <c r="K35" s="23">
        <f t="shared" si="392"/>
        <v>14.319008074499999</v>
      </c>
      <c r="L35" s="5">
        <f t="shared" si="393"/>
        <v>69.138291901868996</v>
      </c>
      <c r="M35" s="24">
        <f t="shared" si="394"/>
        <v>67.213115513407402</v>
      </c>
      <c r="N35" s="16">
        <f t="shared" si="395"/>
        <v>0.038992746677852297</v>
      </c>
      <c r="O35" s="17">
        <f t="shared" si="396"/>
        <v>0.039773322358592898</v>
      </c>
    </row>
    <row r="36" ht="14.25">
      <c r="A36" s="13">
        <v>2.2000000000000002</v>
      </c>
      <c r="B36" s="13">
        <v>0.64400000000000002</v>
      </c>
      <c r="C36" s="18">
        <v>4973</v>
      </c>
      <c r="G36" s="19">
        <f t="shared" si="389"/>
        <v>14.9</v>
      </c>
      <c r="H36" s="19">
        <f t="shared" si="390"/>
        <v>9.1999999999999993</v>
      </c>
      <c r="I36" s="5">
        <f t="shared" si="391"/>
        <v>989.99176</v>
      </c>
      <c r="J36" s="5">
        <f t="shared" si="397"/>
        <v>0.59808180450000004</v>
      </c>
      <c r="K36" s="23">
        <f t="shared" si="392"/>
        <v>14.301918195500001</v>
      </c>
      <c r="L36" s="5">
        <f t="shared" si="393"/>
        <v>69.220907745892006</v>
      </c>
      <c r="M36" s="24">
        <f t="shared" si="394"/>
        <v>71.842455725309804</v>
      </c>
      <c r="N36" s="16">
        <f t="shared" si="395"/>
        <v>0.040139718422818799</v>
      </c>
      <c r="O36" s="17">
        <f t="shared" si="396"/>
        <v>0.040967545136001697</v>
      </c>
    </row>
    <row r="37" ht="14.25">
      <c r="A37" s="13">
        <v>2.2999999999999998</v>
      </c>
      <c r="B37" s="13">
        <v>0.66420000000000001</v>
      </c>
      <c r="C37" s="18">
        <v>5311</v>
      </c>
      <c r="G37" s="19">
        <f t="shared" si="389"/>
        <v>14.9</v>
      </c>
      <c r="H37" s="19">
        <f t="shared" si="390"/>
        <v>9.1999999999999993</v>
      </c>
      <c r="I37" s="5">
        <f t="shared" si="391"/>
        <v>989.99176</v>
      </c>
      <c r="J37" s="5">
        <f t="shared" si="397"/>
        <v>0.61516088150000003</v>
      </c>
      <c r="K37" s="23">
        <f t="shared" si="392"/>
        <v>14.284839118500001</v>
      </c>
      <c r="L37" s="5">
        <f t="shared" si="393"/>
        <v>69.303668860917199</v>
      </c>
      <c r="M37" s="24">
        <f t="shared" si="394"/>
        <v>76.633749515605601</v>
      </c>
      <c r="N37" s="16">
        <f t="shared" si="395"/>
        <v>0.041285965201342298</v>
      </c>
      <c r="O37" s="17">
        <f t="shared" si="396"/>
        <v>0.042162439600210398</v>
      </c>
    </row>
    <row r="38" ht="14.25">
      <c r="A38" s="13">
        <v>2.3999999999999999</v>
      </c>
      <c r="B38" s="13">
        <v>0.68440000000000001</v>
      </c>
      <c r="C38" s="18">
        <v>5834</v>
      </c>
      <c r="G38" s="19">
        <f t="shared" si="389"/>
        <v>14.9</v>
      </c>
      <c r="H38" s="19">
        <f t="shared" si="390"/>
        <v>9.1999999999999993</v>
      </c>
      <c r="I38" s="5">
        <f t="shared" si="391"/>
        <v>989.99176</v>
      </c>
      <c r="J38" s="5">
        <f t="shared" si="397"/>
        <v>0.63053176099999997</v>
      </c>
      <c r="K38" s="23">
        <f t="shared" si="392"/>
        <v>14.269468239</v>
      </c>
      <c r="L38" s="5">
        <f t="shared" si="393"/>
        <v>69.378321842032307</v>
      </c>
      <c r="M38" s="24">
        <f t="shared" si="394"/>
        <v>84.089667277963997</v>
      </c>
      <c r="N38" s="16">
        <f t="shared" si="395"/>
        <v>0.042317567852348997</v>
      </c>
      <c r="O38" s="17">
        <f t="shared" si="396"/>
        <v>0.043239046417685098</v>
      </c>
    </row>
    <row r="39" ht="14.25">
      <c r="A39" s="13">
        <v>2.5</v>
      </c>
      <c r="B39" s="13">
        <v>0.70379999999999998</v>
      </c>
      <c r="C39" s="18">
        <v>6183</v>
      </c>
      <c r="G39" s="19">
        <f t="shared" si="389"/>
        <v>14.9</v>
      </c>
      <c r="H39" s="19">
        <f t="shared" si="390"/>
        <v>9.1999999999999993</v>
      </c>
      <c r="I39" s="5">
        <f t="shared" si="391"/>
        <v>989.99176</v>
      </c>
      <c r="J39" s="5">
        <f t="shared" si="397"/>
        <v>0.64670926949999996</v>
      </c>
      <c r="K39" s="23">
        <f t="shared" si="392"/>
        <v>14.2532907305</v>
      </c>
      <c r="L39" s="5">
        <f t="shared" si="393"/>
        <v>69.457066351811605</v>
      </c>
      <c r="M39" s="24">
        <f t="shared" si="394"/>
        <v>89.019020306473607</v>
      </c>
      <c r="N39" s="16">
        <f t="shared" si="395"/>
        <v>0.043403306677852298</v>
      </c>
      <c r="O39" s="17">
        <f t="shared" si="396"/>
        <v>0.044373404440485202</v>
      </c>
    </row>
    <row r="40" ht="14.25">
      <c r="A40" s="13">
        <v>2.6000000000000001</v>
      </c>
      <c r="B40" s="13">
        <v>0.72319999999999995</v>
      </c>
      <c r="C40" s="18">
        <v>6440</v>
      </c>
      <c r="G40" s="19">
        <f t="shared" si="389"/>
        <v>14.9</v>
      </c>
      <c r="H40" s="19">
        <f t="shared" si="390"/>
        <v>9.1999999999999993</v>
      </c>
      <c r="I40" s="5">
        <f t="shared" si="391"/>
        <v>989.99176</v>
      </c>
      <c r="J40" s="5">
        <f t="shared" si="397"/>
        <v>0.66373625999999997</v>
      </c>
      <c r="K40" s="23">
        <f t="shared" si="392"/>
        <v>14.23626374</v>
      </c>
      <c r="L40" s="5">
        <f t="shared" si="393"/>
        <v>69.540139047747104</v>
      </c>
      <c r="M40" s="24">
        <f t="shared" si="394"/>
        <v>92.6083854330262</v>
      </c>
      <c r="N40" s="16">
        <f t="shared" si="395"/>
        <v>0.044546057718120799</v>
      </c>
      <c r="O40" s="17">
        <f t="shared" si="396"/>
        <v>0.045568719203651797</v>
      </c>
    </row>
    <row r="41" ht="14.25">
      <c r="A41" s="13">
        <v>2.7000000000000002</v>
      </c>
      <c r="B41" s="13">
        <v>0.76400000000000001</v>
      </c>
      <c r="C41" s="18">
        <v>7830</v>
      </c>
      <c r="G41" s="19">
        <f t="shared" si="389"/>
        <v>14.9</v>
      </c>
      <c r="H41" s="19">
        <f t="shared" si="390"/>
        <v>9.1999999999999993</v>
      </c>
      <c r="I41" s="5">
        <f t="shared" si="391"/>
        <v>989.99176</v>
      </c>
      <c r="J41" s="5">
        <f t="shared" si="397"/>
        <v>0.69170169500000001</v>
      </c>
      <c r="K41" s="23">
        <f t="shared" si="392"/>
        <v>14.208298305</v>
      </c>
      <c r="L41" s="5">
        <f t="shared" si="393"/>
        <v>69.677011190820394</v>
      </c>
      <c r="M41" s="24">
        <f t="shared" si="394"/>
        <v>112.37565828643901</v>
      </c>
      <c r="N41" s="16">
        <f t="shared" si="395"/>
        <v>0.046422932550335597</v>
      </c>
      <c r="O41" s="17">
        <f t="shared" si="396"/>
        <v>0.047535031356124503</v>
      </c>
    </row>
    <row r="42" ht="14.25">
      <c r="A42" s="13">
        <v>2.7999999999999998</v>
      </c>
      <c r="B42" s="13">
        <v>0.78420000000000001</v>
      </c>
      <c r="C42" s="18">
        <v>8487</v>
      </c>
      <c r="G42" s="19">
        <f t="shared" si="389"/>
        <v>14.9</v>
      </c>
      <c r="H42" s="19">
        <f t="shared" si="390"/>
        <v>9.1999999999999993</v>
      </c>
      <c r="I42" s="5">
        <f t="shared" si="391"/>
        <v>989.99176</v>
      </c>
      <c r="J42" s="5">
        <f t="shared" si="397"/>
        <v>0.70583528549999996</v>
      </c>
      <c r="K42" s="23">
        <f t="shared" si="392"/>
        <v>14.194164714499999</v>
      </c>
      <c r="L42" s="5">
        <f t="shared" si="393"/>
        <v>69.746390852339303</v>
      </c>
      <c r="M42" s="24">
        <f t="shared" si="394"/>
        <v>121.683715763414</v>
      </c>
      <c r="N42" s="16">
        <f t="shared" si="395"/>
        <v>0.047371495671140899</v>
      </c>
      <c r="O42" s="17">
        <f t="shared" si="396"/>
        <v>0.048530268399961198</v>
      </c>
    </row>
    <row r="43" ht="14.25">
      <c r="A43" s="13">
        <v>2.8999999999999999</v>
      </c>
      <c r="B43" s="13">
        <v>0.80430000000000001</v>
      </c>
      <c r="C43" s="18">
        <v>9322</v>
      </c>
      <c r="G43" s="19">
        <f t="shared" si="389"/>
        <v>14.9</v>
      </c>
      <c r="H43" s="19">
        <f t="shared" si="390"/>
        <v>9.1999999999999993</v>
      </c>
      <c r="I43" s="5">
        <f t="shared" si="391"/>
        <v>989.99176</v>
      </c>
      <c r="J43" s="5">
        <f t="shared" si="397"/>
        <v>0.71822531300000003</v>
      </c>
      <c r="K43" s="23">
        <f t="shared" si="392"/>
        <v>14.181774687000001</v>
      </c>
      <c r="L43" s="5">
        <f t="shared" si="393"/>
        <v>69.807325377090905</v>
      </c>
      <c r="M43" s="24">
        <f t="shared" si="394"/>
        <v>133.538993932853</v>
      </c>
      <c r="N43" s="16">
        <f t="shared" si="395"/>
        <v>0.048203041140939602</v>
      </c>
      <c r="O43" s="17">
        <f t="shared" si="396"/>
        <v>0.049403545447257703</v>
      </c>
    </row>
    <row r="44" ht="14.25">
      <c r="A44" s="13">
        <v>3</v>
      </c>
      <c r="B44" s="13">
        <v>0.82389999999999997</v>
      </c>
      <c r="C44" s="18">
        <v>10266</v>
      </c>
      <c r="G44" s="19">
        <f t="shared" si="389"/>
        <v>14.9</v>
      </c>
      <c r="H44" s="19">
        <f t="shared" si="390"/>
        <v>9.1999999999999993</v>
      </c>
      <c r="I44" s="5">
        <f t="shared" si="391"/>
        <v>989.99176</v>
      </c>
      <c r="J44" s="5">
        <f t="shared" si="397"/>
        <v>0.72910888900000004</v>
      </c>
      <c r="K44" s="23">
        <f t="shared" si="392"/>
        <v>14.170891111</v>
      </c>
      <c r="L44" s="5">
        <f t="shared" si="393"/>
        <v>69.860939036609295</v>
      </c>
      <c r="M44" s="24">
        <f t="shared" si="394"/>
        <v>146.94906970288901</v>
      </c>
      <c r="N44" s="16">
        <f t="shared" si="395"/>
        <v>0.048933482483221498</v>
      </c>
      <c r="O44" s="17">
        <f t="shared" si="396"/>
        <v>0.050171274070175499</v>
      </c>
    </row>
    <row r="45" ht="14.25">
      <c r="A45" s="13">
        <v>3.1000000000000001</v>
      </c>
      <c r="B45" s="13">
        <v>0.84340000000000004</v>
      </c>
      <c r="C45" s="18">
        <v>10860</v>
      </c>
      <c r="G45" s="19">
        <f t="shared" si="389"/>
        <v>14.9</v>
      </c>
      <c r="H45" s="19">
        <f t="shared" si="390"/>
        <v>9.1999999999999993</v>
      </c>
      <c r="I45" s="5">
        <f t="shared" si="391"/>
        <v>989.99176</v>
      </c>
      <c r="J45" s="5">
        <f t="shared" si="397"/>
        <v>0.74312418999999996</v>
      </c>
      <c r="K45" s="23">
        <f t="shared" si="392"/>
        <v>14.156875810000001</v>
      </c>
      <c r="L45" s="5">
        <f t="shared" si="393"/>
        <v>69.930101336390805</v>
      </c>
      <c r="M45" s="24">
        <f t="shared" si="394"/>
        <v>155.297930254086</v>
      </c>
      <c r="N45" s="16">
        <f t="shared" si="395"/>
        <v>0.049874106711409398</v>
      </c>
      <c r="O45" s="17">
        <f t="shared" si="396"/>
        <v>0.051160783916302903</v>
      </c>
    </row>
    <row r="46" ht="14.25">
      <c r="A46" s="13">
        <v>3.2000000000000002</v>
      </c>
      <c r="B46" s="13">
        <v>0.88280000000000003</v>
      </c>
      <c r="C46" s="18">
        <v>12586</v>
      </c>
      <c r="G46" s="19">
        <f t="shared" si="389"/>
        <v>14.9</v>
      </c>
      <c r="H46" s="19">
        <f t="shared" si="390"/>
        <v>9.1999999999999993</v>
      </c>
      <c r="I46" s="5">
        <f t="shared" si="391"/>
        <v>989.99176</v>
      </c>
      <c r="J46" s="5">
        <f t="shared" si="397"/>
        <v>0.76658716900000001</v>
      </c>
      <c r="K46" s="23">
        <f t="shared" si="392"/>
        <v>14.133412830999999</v>
      </c>
      <c r="L46" s="5">
        <f t="shared" si="393"/>
        <v>70.046192794182602</v>
      </c>
      <c r="M46" s="24">
        <f t="shared" si="394"/>
        <v>179.68142875347399</v>
      </c>
      <c r="N46" s="16">
        <f t="shared" si="395"/>
        <v>0.051448803288590597</v>
      </c>
      <c r="O46" s="17">
        <f t="shared" si="396"/>
        <v>0.052819514562524497</v>
      </c>
    </row>
    <row r="47" ht="14.25">
      <c r="A47" s="13">
        <v>3.2999999999999998</v>
      </c>
      <c r="B47" s="13">
        <v>0.92330000000000001</v>
      </c>
      <c r="C47" s="18">
        <v>14635</v>
      </c>
      <c r="G47" s="19">
        <f t="shared" si="389"/>
        <v>14.9</v>
      </c>
      <c r="H47" s="19">
        <f t="shared" si="390"/>
        <v>9.1999999999999993</v>
      </c>
      <c r="I47" s="5">
        <f t="shared" si="391"/>
        <v>989.99176</v>
      </c>
      <c r="J47" s="5">
        <f t="shared" si="397"/>
        <v>0.78816772749999997</v>
      </c>
      <c r="K47" s="23">
        <f t="shared" si="392"/>
        <v>14.111832272499999</v>
      </c>
      <c r="L47" s="5">
        <f t="shared" si="393"/>
        <v>70.153311128081896</v>
      </c>
      <c r="M47" s="24">
        <f t="shared" si="394"/>
        <v>208.614529587638</v>
      </c>
      <c r="N47" s="16">
        <f t="shared" si="395"/>
        <v>0.0528971629194631</v>
      </c>
      <c r="O47" s="17">
        <f t="shared" si="396"/>
        <v>0.0543475992097079</v>
      </c>
    </row>
    <row r="48" ht="14.25">
      <c r="A48" s="13">
        <v>3.3999999999999999</v>
      </c>
      <c r="B48" s="13">
        <v>0.94340000000000002</v>
      </c>
      <c r="C48" s="18">
        <v>15392</v>
      </c>
      <c r="G48" s="19">
        <f t="shared" si="389"/>
        <v>14.9</v>
      </c>
      <c r="H48" s="19">
        <f t="shared" si="390"/>
        <v>9.1999999999999993</v>
      </c>
      <c r="I48" s="5">
        <f t="shared" si="391"/>
        <v>989.99176</v>
      </c>
      <c r="J48" s="5">
        <f t="shared" si="397"/>
        <v>0.80127796799999995</v>
      </c>
      <c r="K48" s="23">
        <f t="shared" si="392"/>
        <v>14.098722032</v>
      </c>
      <c r="L48" s="5">
        <f t="shared" si="393"/>
        <v>70.218545890401003</v>
      </c>
      <c r="M48" s="24">
        <f t="shared" si="394"/>
        <v>219.20134922794099</v>
      </c>
      <c r="N48" s="16">
        <f t="shared" si="395"/>
        <v>0.0537770448322148</v>
      </c>
      <c r="O48" s="17">
        <f t="shared" si="396"/>
        <v>0.055277055703352798</v>
      </c>
    </row>
    <row r="49" ht="14.25">
      <c r="A49" s="13">
        <v>3.5</v>
      </c>
      <c r="B49" s="13">
        <v>0.9637</v>
      </c>
      <c r="C49" s="18">
        <v>16392</v>
      </c>
      <c r="G49" s="19">
        <f t="shared" si="389"/>
        <v>14.9</v>
      </c>
      <c r="H49" s="19">
        <f t="shared" si="390"/>
        <v>9.1999999999999993</v>
      </c>
      <c r="I49" s="5">
        <f t="shared" si="391"/>
        <v>989.99176</v>
      </c>
      <c r="J49" s="5">
        <f t="shared" si="397"/>
        <v>0.81234446800000004</v>
      </c>
      <c r="K49" s="23">
        <f t="shared" si="392"/>
        <v>14.087655531999999</v>
      </c>
      <c r="L49" s="5">
        <f t="shared" si="393"/>
        <v>70.273705781011003</v>
      </c>
      <c r="M49" s="24">
        <f t="shared" si="394"/>
        <v>233.25936518960901</v>
      </c>
      <c r="N49" s="16">
        <f t="shared" si="395"/>
        <v>0.0545197629530201</v>
      </c>
      <c r="O49" s="17">
        <f t="shared" si="396"/>
        <v>0.056062293220554199</v>
      </c>
    </row>
    <row r="50" ht="14.25">
      <c r="A50" s="13">
        <v>3.6000000000000001</v>
      </c>
      <c r="B50" s="13">
        <v>0.9839</v>
      </c>
      <c r="C50" s="18">
        <v>17392</v>
      </c>
      <c r="G50" s="19">
        <f t="shared" si="389"/>
        <v>14.9</v>
      </c>
      <c r="H50" s="19">
        <f t="shared" si="390"/>
        <v>9.1999999999999993</v>
      </c>
      <c r="I50" s="5">
        <f t="shared" si="391"/>
        <v>989.99176</v>
      </c>
      <c r="J50" s="5">
        <f t="shared" si="397"/>
        <v>0.82331096800000003</v>
      </c>
      <c r="K50" s="23">
        <f t="shared" si="392"/>
        <v>14.076689032000001</v>
      </c>
      <c r="L50" s="5">
        <f t="shared" si="393"/>
        <v>70.328452788115797</v>
      </c>
      <c r="M50" s="24">
        <f t="shared" si="394"/>
        <v>247.29678118183901</v>
      </c>
      <c r="N50" s="16">
        <f t="shared" si="395"/>
        <v>0.055255769664429501</v>
      </c>
      <c r="O50" s="17">
        <f t="shared" si="396"/>
        <v>0.056841043851821697</v>
      </c>
    </row>
    <row r="51" ht="14.25">
      <c r="A51" s="13">
        <v>3.7000000000000002</v>
      </c>
      <c r="B51" s="13">
        <v>1.0043</v>
      </c>
      <c r="C51" s="18">
        <v>18481</v>
      </c>
      <c r="G51" s="19">
        <f t="shared" si="389"/>
        <v>14.9</v>
      </c>
      <c r="H51" s="19">
        <f t="shared" si="390"/>
        <v>9.1999999999999993</v>
      </c>
      <c r="I51" s="5">
        <f t="shared" si="391"/>
        <v>989.99176</v>
      </c>
      <c r="J51" s="5">
        <f t="shared" si="397"/>
        <v>0.83365568649999999</v>
      </c>
      <c r="K51" s="23">
        <f t="shared" si="392"/>
        <v>14.0663443135</v>
      </c>
      <c r="L51" s="5">
        <f t="shared" si="393"/>
        <v>70.380173976679004</v>
      </c>
      <c r="M51" s="24">
        <f t="shared" si="394"/>
        <v>262.58815452948198</v>
      </c>
      <c r="N51" s="16">
        <f t="shared" si="395"/>
        <v>0.055950046073825498</v>
      </c>
      <c r="O51" s="17">
        <f t="shared" si="396"/>
        <v>0.057576196942030602</v>
      </c>
    </row>
    <row r="52" ht="14.25">
      <c r="A52" s="13">
        <v>3.7999999999999998</v>
      </c>
      <c r="B52" s="13">
        <v>1.0246999999999999</v>
      </c>
      <c r="C52" s="18">
        <v>19527</v>
      </c>
      <c r="G52" s="19">
        <f t="shared" si="389"/>
        <v>14.9</v>
      </c>
      <c r="H52" s="19">
        <f t="shared" si="390"/>
        <v>9.1999999999999993</v>
      </c>
      <c r="I52" s="5">
        <f t="shared" si="391"/>
        <v>989.99176</v>
      </c>
      <c r="J52" s="5">
        <f t="shared" si="397"/>
        <v>0.84439744549999995</v>
      </c>
      <c r="K52" s="23">
        <f t="shared" si="392"/>
        <v>14.0556025545</v>
      </c>
      <c r="L52" s="5">
        <f t="shared" si="393"/>
        <v>70.433960846669393</v>
      </c>
      <c r="M52" s="24">
        <f t="shared" si="394"/>
        <v>277.238419723535</v>
      </c>
      <c r="N52" s="16">
        <f t="shared" si="395"/>
        <v>0.056670969496644297</v>
      </c>
      <c r="O52" s="17">
        <f t="shared" si="396"/>
        <v>0.0583401383272295</v>
      </c>
    </row>
    <row r="53" ht="14.25">
      <c r="A53" s="13">
        <v>3.8999999999999999</v>
      </c>
      <c r="B53" s="13">
        <v>1.0449999999999999</v>
      </c>
      <c r="C53" s="18">
        <v>20558</v>
      </c>
      <c r="G53" s="19">
        <f t="shared" si="389"/>
        <v>14.9</v>
      </c>
      <c r="H53" s="19">
        <f t="shared" si="390"/>
        <v>9.1999999999999993</v>
      </c>
      <c r="I53" s="5">
        <f t="shared" si="391"/>
        <v>989.99176</v>
      </c>
      <c r="J53" s="5">
        <f t="shared" si="397"/>
        <v>0.85517770699999995</v>
      </c>
      <c r="K53" s="23">
        <f t="shared" si="392"/>
        <v>14.044822292999999</v>
      </c>
      <c r="L53" s="5">
        <f t="shared" si="393"/>
        <v>70.488023226425298</v>
      </c>
      <c r="M53" s="24">
        <f t="shared" si="394"/>
        <v>291.65238375266301</v>
      </c>
      <c r="N53" s="16">
        <f t="shared" si="395"/>
        <v>0.057394476979865799</v>
      </c>
      <c r="O53" s="17">
        <f t="shared" si="396"/>
        <v>0.059107405163041499</v>
      </c>
    </row>
    <row r="54" ht="14.25">
      <c r="A54" s="13">
        <v>4</v>
      </c>
      <c r="B54" s="13">
        <v>1.0661</v>
      </c>
      <c r="C54" s="18">
        <v>21542</v>
      </c>
      <c r="G54" s="19">
        <f t="shared" si="389"/>
        <v>14.9</v>
      </c>
      <c r="H54" s="19">
        <f t="shared" si="390"/>
        <v>9.1999999999999993</v>
      </c>
      <c r="I54" s="5">
        <f t="shared" si="391"/>
        <v>989.99176</v>
      </c>
      <c r="J54" s="5">
        <f t="shared" si="397"/>
        <v>0.86719194300000002</v>
      </c>
      <c r="K54" s="23">
        <f t="shared" si="392"/>
        <v>14.032808057</v>
      </c>
      <c r="L54" s="5">
        <f t="shared" si="393"/>
        <v>70.548371785514504</v>
      </c>
      <c r="M54" s="24">
        <f t="shared" si="394"/>
        <v>305.350775004323</v>
      </c>
      <c r="N54" s="16">
        <f t="shared" si="395"/>
        <v>0.058200801543624198</v>
      </c>
      <c r="O54" s="17">
        <f t="shared" si="396"/>
        <v>0.059963192249307601</v>
      </c>
    </row>
    <row r="55" ht="14.25">
      <c r="A55" s="13">
        <v>4.0999999999999996</v>
      </c>
      <c r="B55" s="13">
        <v>1.0866</v>
      </c>
      <c r="C55" s="18">
        <v>22449</v>
      </c>
      <c r="G55" s="19">
        <f t="shared" si="389"/>
        <v>14.9</v>
      </c>
      <c r="H55" s="19">
        <f t="shared" si="390"/>
        <v>9.1999999999999993</v>
      </c>
      <c r="I55" s="5">
        <f t="shared" si="391"/>
        <v>989.99176</v>
      </c>
      <c r="J55" s="5">
        <f t="shared" si="397"/>
        <v>0.87931715850000003</v>
      </c>
      <c r="K55" s="23">
        <f t="shared" si="392"/>
        <v>14.020682841499999</v>
      </c>
      <c r="L55" s="5">
        <f t="shared" si="393"/>
        <v>70.609382666421197</v>
      </c>
      <c r="M55" s="24">
        <f t="shared" si="394"/>
        <v>317.93225138442898</v>
      </c>
      <c r="N55" s="16">
        <f t="shared" si="395"/>
        <v>0.059014574395973199</v>
      </c>
      <c r="O55" s="17">
        <f t="shared" si="396"/>
        <v>0.060827627716459699</v>
      </c>
    </row>
    <row r="56" ht="14.25">
      <c r="A56" s="13">
        <v>4.2000000000000002</v>
      </c>
      <c r="B56" s="13">
        <v>1.1072</v>
      </c>
      <c r="C56" s="18">
        <v>23245</v>
      </c>
      <c r="G56" s="19">
        <f t="shared" si="389"/>
        <v>14.9</v>
      </c>
      <c r="H56" s="19">
        <f t="shared" si="390"/>
        <v>9.1999999999999993</v>
      </c>
      <c r="I56" s="5">
        <f t="shared" si="391"/>
        <v>989.99176</v>
      </c>
      <c r="J56" s="5">
        <f t="shared" si="397"/>
        <v>0.8925672925</v>
      </c>
      <c r="K56" s="23">
        <f t="shared" si="392"/>
        <v>14.0074327075</v>
      </c>
      <c r="L56" s="5">
        <f t="shared" si="393"/>
        <v>70.676174619059793</v>
      </c>
      <c r="M56" s="24">
        <f t="shared" si="394"/>
        <v>328.89442765244598</v>
      </c>
      <c r="N56" s="16">
        <f t="shared" si="395"/>
        <v>0.059903845134228202</v>
      </c>
      <c r="O56" s="17">
        <f t="shared" si="396"/>
        <v>0.0617731165392039</v>
      </c>
    </row>
    <row r="57" ht="14.25">
      <c r="A57" s="13">
        <v>4.2999999999999998</v>
      </c>
      <c r="B57" s="13">
        <v>1.1276999999999999</v>
      </c>
      <c r="C57" s="18">
        <v>23834</v>
      </c>
      <c r="G57" s="19">
        <f t="shared" si="389"/>
        <v>14.9</v>
      </c>
      <c r="H57" s="19">
        <f t="shared" si="390"/>
        <v>9.1999999999999993</v>
      </c>
      <c r="I57" s="5">
        <f t="shared" si="391"/>
        <v>989.99176</v>
      </c>
      <c r="J57" s="5">
        <f t="shared" si="397"/>
        <v>0.90762876100000001</v>
      </c>
      <c r="K57" s="23">
        <f t="shared" si="392"/>
        <v>13.992371239000001</v>
      </c>
      <c r="L57" s="5">
        <f t="shared" si="393"/>
        <v>70.752250858000494</v>
      </c>
      <c r="M57" s="24">
        <f t="shared" si="394"/>
        <v>336.865607962561</v>
      </c>
      <c r="N57" s="16">
        <f t="shared" si="395"/>
        <v>0.060914681946308703</v>
      </c>
      <c r="O57" s="17">
        <f t="shared" si="396"/>
        <v>0.062848943354381404</v>
      </c>
    </row>
    <row r="58" ht="14.25">
      <c r="A58" s="13">
        <v>4.4000000000000004</v>
      </c>
      <c r="B58" s="13">
        <v>1.1480999999999999</v>
      </c>
      <c r="C58" s="18">
        <v>24347</v>
      </c>
      <c r="G58" s="19">
        <f t="shared" si="389"/>
        <v>14.9</v>
      </c>
      <c r="H58" s="19">
        <f t="shared" si="390"/>
        <v>9.1999999999999993</v>
      </c>
      <c r="I58" s="5">
        <f t="shared" si="391"/>
        <v>989.99176</v>
      </c>
      <c r="J58" s="5">
        <f t="shared" si="397"/>
        <v>0.92329197549999997</v>
      </c>
      <c r="K58" s="23">
        <f t="shared" si="392"/>
        <v>13.976708024500001</v>
      </c>
      <c r="L58" s="5">
        <f t="shared" si="393"/>
        <v>70.831540464652093</v>
      </c>
      <c r="M58" s="24">
        <f t="shared" si="394"/>
        <v>343.73105314785801</v>
      </c>
      <c r="N58" s="16">
        <f t="shared" si="395"/>
        <v>0.061965904395973097</v>
      </c>
      <c r="O58" s="17">
        <f t="shared" si="396"/>
        <v>0.063968981378506207</v>
      </c>
    </row>
    <row r="59" ht="14.25">
      <c r="A59" s="13">
        <v>4.5</v>
      </c>
      <c r="B59" s="13">
        <v>1.1677</v>
      </c>
      <c r="C59" s="18">
        <v>24698</v>
      </c>
      <c r="G59" s="19">
        <f t="shared" si="389"/>
        <v>14.9</v>
      </c>
      <c r="H59" s="19">
        <f t="shared" si="390"/>
        <v>9.1999999999999993</v>
      </c>
      <c r="I59" s="5">
        <f t="shared" si="391"/>
        <v>989.99176</v>
      </c>
      <c r="J59" s="5">
        <f t="shared" si="397"/>
        <v>0.93965101699999998</v>
      </c>
      <c r="K59" s="23">
        <f t="shared" si="392"/>
        <v>13.960348982999999</v>
      </c>
      <c r="L59" s="5">
        <f t="shared" si="393"/>
        <v>70.914542409043406</v>
      </c>
      <c r="M59" s="24">
        <f t="shared" si="394"/>
        <v>348.27835252096901</v>
      </c>
      <c r="N59" s="16">
        <f t="shared" si="395"/>
        <v>0.063063826644295301</v>
      </c>
      <c r="O59" s="17">
        <f t="shared" si="396"/>
        <v>0.065140117147416396</v>
      </c>
    </row>
    <row r="60" ht="14.25">
      <c r="A60" s="13">
        <v>4.5999999999999996</v>
      </c>
      <c r="B60" s="13">
        <v>1.1878</v>
      </c>
      <c r="C60" s="18">
        <v>24929</v>
      </c>
      <c r="G60" s="19">
        <f t="shared" si="389"/>
        <v>14.9</v>
      </c>
      <c r="H60" s="19">
        <f t="shared" si="390"/>
        <v>9.1999999999999993</v>
      </c>
      <c r="I60" s="5">
        <f t="shared" si="391"/>
        <v>989.99176</v>
      </c>
      <c r="J60" s="5">
        <f t="shared" si="397"/>
        <v>0.95761807850000003</v>
      </c>
      <c r="K60" s="23">
        <f t="shared" si="392"/>
        <v>13.942381921500001</v>
      </c>
      <c r="L60" s="5">
        <f t="shared" si="393"/>
        <v>71.005927507506598</v>
      </c>
      <c r="M60" s="24">
        <f t="shared" si="394"/>
        <v>351.08336550303602</v>
      </c>
      <c r="N60" s="16">
        <f t="shared" si="395"/>
        <v>0.064269669697986601</v>
      </c>
      <c r="O60" s="17">
        <f t="shared" si="396"/>
        <v>0.066427952667511003</v>
      </c>
    </row>
    <row r="61" ht="14.25">
      <c r="A61" s="13">
        <v>4.7000000000000002</v>
      </c>
      <c r="B61" s="13">
        <v>1.2083999999999999</v>
      </c>
      <c r="C61" s="18">
        <v>25030</v>
      </c>
      <c r="G61" s="19">
        <f t="shared" si="389"/>
        <v>14.9</v>
      </c>
      <c r="H61" s="19">
        <f t="shared" si="390"/>
        <v>9.1999999999999993</v>
      </c>
      <c r="I61" s="5">
        <f t="shared" si="391"/>
        <v>989.99176</v>
      </c>
      <c r="J61" s="5">
        <f t="shared" si="397"/>
        <v>0.97728549499999995</v>
      </c>
      <c r="K61" s="23">
        <f t="shared" si="392"/>
        <v>13.922714505</v>
      </c>
      <c r="L61" s="5">
        <f t="shared" si="393"/>
        <v>71.106231449655098</v>
      </c>
      <c r="M61" s="24">
        <f t="shared" si="394"/>
        <v>352.008529909532</v>
      </c>
      <c r="N61" s="16">
        <f t="shared" si="395"/>
        <v>0.065589630536912802</v>
      </c>
      <c r="O61" s="17">
        <f t="shared" si="396"/>
        <v>0.067839569513535702</v>
      </c>
    </row>
    <row r="62" ht="14.25">
      <c r="A62" s="13">
        <v>4.7999999999999998</v>
      </c>
      <c r="B62" s="13">
        <v>1.23</v>
      </c>
      <c r="C62" s="18">
        <v>18804</v>
      </c>
      <c r="G62" s="19">
        <f t="shared" si="389"/>
        <v>14.9</v>
      </c>
      <c r="H62" s="19">
        <f t="shared" si="390"/>
        <v>9.1999999999999993</v>
      </c>
      <c r="I62" s="5">
        <f t="shared" si="391"/>
        <v>989.99176</v>
      </c>
      <c r="J62" s="5">
        <f t="shared" si="397"/>
        <v>1.056373266</v>
      </c>
      <c r="K62" s="23">
        <f t="shared" si="392"/>
        <v>13.843626734000001</v>
      </c>
      <c r="L62" s="5">
        <f t="shared" si="393"/>
        <v>71.512456888813404</v>
      </c>
      <c r="M62" s="24">
        <f t="shared" si="394"/>
        <v>262.94719574851399</v>
      </c>
      <c r="N62" s="16">
        <f t="shared" si="395"/>
        <v>0.070897534630872505</v>
      </c>
      <c r="O62" s="17">
        <f t="shared" si="396"/>
        <v>0.073536249835939496</v>
      </c>
    </row>
    <row r="63" ht="14.25">
      <c r="A63" s="13">
        <v>4.9000000000000004</v>
      </c>
      <c r="B63" s="13">
        <v>1.2505999999999999</v>
      </c>
      <c r="C63" s="18">
        <v>19902</v>
      </c>
      <c r="G63" s="19">
        <f t="shared" si="389"/>
        <v>14.9</v>
      </c>
      <c r="H63" s="19">
        <f t="shared" si="390"/>
        <v>9.1999999999999993</v>
      </c>
      <c r="I63" s="5">
        <f t="shared" si="391"/>
        <v>989.99176</v>
      </c>
      <c r="J63" s="5">
        <f t="shared" si="397"/>
        <v>1.0668348830000001</v>
      </c>
      <c r="K63" s="23">
        <f t="shared" si="392"/>
        <v>13.833165117</v>
      </c>
      <c r="L63" s="5">
        <f t="shared" si="393"/>
        <v>71.566539662233097</v>
      </c>
      <c r="M63" s="24">
        <f t="shared" si="394"/>
        <v>278.090852148642</v>
      </c>
      <c r="N63" s="16">
        <f t="shared" si="395"/>
        <v>0.071599656577181203</v>
      </c>
      <c r="O63" s="17">
        <f t="shared" si="396"/>
        <v>0.074292234673674101</v>
      </c>
    </row>
    <row r="64" ht="14.25">
      <c r="A64" s="13">
        <v>5</v>
      </c>
      <c r="B64" s="13">
        <v>1.2713000000000001</v>
      </c>
      <c r="C64" s="18">
        <v>21388</v>
      </c>
      <c r="G64" s="19">
        <f t="shared" si="389"/>
        <v>14.9</v>
      </c>
      <c r="H64" s="19">
        <f t="shared" si="390"/>
        <v>9.1999999999999993</v>
      </c>
      <c r="I64" s="5">
        <f t="shared" si="391"/>
        <v>989.99176</v>
      </c>
      <c r="J64" s="5">
        <f t="shared" si="397"/>
        <v>1.0738139019999999</v>
      </c>
      <c r="K64" s="23">
        <f t="shared" si="392"/>
        <v>13.826186098000001</v>
      </c>
      <c r="L64" s="5">
        <f t="shared" si="393"/>
        <v>71.602664175278605</v>
      </c>
      <c r="M64" s="24">
        <f t="shared" si="394"/>
        <v>298.70396927750602</v>
      </c>
      <c r="N64" s="16">
        <f t="shared" si="395"/>
        <v>0.072068047114093994</v>
      </c>
      <c r="O64" s="17">
        <f t="shared" si="396"/>
        <v>0.074796875516031994</v>
      </c>
    </row>
    <row r="65" ht="14.25">
      <c r="A65" s="13">
        <v>5.0999999999999996</v>
      </c>
      <c r="B65" s="13">
        <v>1.2918000000000001</v>
      </c>
      <c r="C65" s="18">
        <v>22790</v>
      </c>
      <c r="G65" s="19">
        <f t="shared" si="389"/>
        <v>14.9</v>
      </c>
      <c r="H65" s="19">
        <f t="shared" si="390"/>
        <v>9.1999999999999993</v>
      </c>
      <c r="I65" s="5">
        <f t="shared" si="391"/>
        <v>989.99176</v>
      </c>
      <c r="J65" s="5">
        <f t="shared" si="397"/>
        <v>1.081368535</v>
      </c>
      <c r="K65" s="23">
        <f t="shared" si="392"/>
        <v>13.818631464999999</v>
      </c>
      <c r="L65" s="5">
        <f t="shared" si="393"/>
        <v>71.641809285345204</v>
      </c>
      <c r="M65" s="24">
        <f t="shared" si="394"/>
        <v>318.11033567324802</v>
      </c>
      <c r="N65" s="16">
        <f t="shared" si="395"/>
        <v>0.0725750694630872</v>
      </c>
      <c r="O65" s="17">
        <f t="shared" si="396"/>
        <v>0.075343425202666195</v>
      </c>
    </row>
    <row r="66" ht="14.25">
      <c r="A66" s="13">
        <v>5.2000000000000002</v>
      </c>
      <c r="B66" s="13">
        <v>1.3124</v>
      </c>
      <c r="C66" s="18">
        <v>23909</v>
      </c>
      <c r="G66" s="19">
        <f t="shared" si="389"/>
        <v>14.9</v>
      </c>
      <c r="H66" s="19">
        <f t="shared" si="390"/>
        <v>9.1999999999999993</v>
      </c>
      <c r="I66" s="5">
        <f t="shared" si="391"/>
        <v>989.99176</v>
      </c>
      <c r="J66" s="5">
        <f t="shared" si="397"/>
        <v>1.0916362485</v>
      </c>
      <c r="K66" s="23">
        <f t="shared" si="392"/>
        <v>13.8083637515</v>
      </c>
      <c r="L66" s="5">
        <f t="shared" si="393"/>
        <v>71.695081170819904</v>
      </c>
      <c r="M66" s="24">
        <f t="shared" si="394"/>
        <v>333.481734165761</v>
      </c>
      <c r="N66" s="16">
        <f t="shared" si="395"/>
        <v>0.073264177751677803</v>
      </c>
      <c r="O66" s="17">
        <f t="shared" si="396"/>
        <v>0.076086735424591503</v>
      </c>
    </row>
    <row r="67" ht="14.25">
      <c r="A67" s="13">
        <v>5.2999999999999998</v>
      </c>
      <c r="B67" s="13">
        <v>1.3533999999999999</v>
      </c>
      <c r="C67" s="18">
        <v>25662</v>
      </c>
      <c r="G67" s="19">
        <f t="shared" si="389"/>
        <v>14.9</v>
      </c>
      <c r="H67" s="19">
        <f t="shared" si="390"/>
        <v>9.1999999999999993</v>
      </c>
      <c r="I67" s="5">
        <f t="shared" si="391"/>
        <v>989.99176</v>
      </c>
      <c r="J67" s="5">
        <f t="shared" si="397"/>
        <v>1.116449923</v>
      </c>
      <c r="K67" s="23">
        <f t="shared" si="392"/>
        <v>13.783550076999999</v>
      </c>
      <c r="L67" s="5">
        <f t="shared" si="393"/>
        <v>71.824149400520199</v>
      </c>
      <c r="M67" s="24">
        <f t="shared" si="394"/>
        <v>357.28929913111</v>
      </c>
      <c r="N67" s="16">
        <f t="shared" si="395"/>
        <v>0.074929525033557001</v>
      </c>
      <c r="O67" s="17">
        <f t="shared" si="396"/>
        <v>0.077885355219046604</v>
      </c>
    </row>
    <row r="68" ht="14.25">
      <c r="A68" s="13">
        <v>5.4000000000000004</v>
      </c>
      <c r="B68" s="13">
        <v>1.3948</v>
      </c>
      <c r="C68" s="18">
        <v>26243</v>
      </c>
      <c r="G68" s="19">
        <f t="shared" si="389"/>
        <v>14.9</v>
      </c>
      <c r="H68" s="19">
        <f t="shared" si="390"/>
        <v>9.1999999999999993</v>
      </c>
      <c r="I68" s="5">
        <f t="shared" si="391"/>
        <v>989.99176</v>
      </c>
      <c r="J68" s="5">
        <f t="shared" si="397"/>
        <v>1.1524852594999999</v>
      </c>
      <c r="K68" s="23">
        <f t="shared" si="392"/>
        <v>13.7475147405</v>
      </c>
      <c r="L68" s="5">
        <f t="shared" si="393"/>
        <v>72.012416694015002</v>
      </c>
      <c r="M68" s="24">
        <f t="shared" si="394"/>
        <v>364.42326483095297</v>
      </c>
      <c r="N68" s="16">
        <f t="shared" si="395"/>
        <v>0.077348003993288603</v>
      </c>
      <c r="O68" s="17">
        <f t="shared" si="396"/>
        <v>0.080503151320840696</v>
      </c>
    </row>
    <row r="69" ht="14.25">
      <c r="A69" s="13">
        <v>5.5</v>
      </c>
      <c r="B69" s="13">
        <v>1.4153</v>
      </c>
      <c r="C69" s="18">
        <v>26351</v>
      </c>
      <c r="G69" s="19">
        <f t="shared" si="389"/>
        <v>14.9</v>
      </c>
      <c r="H69" s="19">
        <f t="shared" si="390"/>
        <v>9.1999999999999993</v>
      </c>
      <c r="I69" s="5">
        <f t="shared" si="391"/>
        <v>989.99176</v>
      </c>
      <c r="J69" s="5">
        <f t="shared" si="397"/>
        <v>1.1719880414999999</v>
      </c>
      <c r="K69" s="23">
        <f t="shared" si="392"/>
        <v>13.7280119585</v>
      </c>
      <c r="L69" s="5">
        <f t="shared" si="393"/>
        <v>72.114721562944496</v>
      </c>
      <c r="M69" s="24">
        <f t="shared" si="394"/>
        <v>365.40389297627399</v>
      </c>
      <c r="N69" s="16">
        <f t="shared" si="395"/>
        <v>0.078656915536912703</v>
      </c>
      <c r="O69" s="17">
        <f t="shared" si="396"/>
        <v>0.081922799103331001</v>
      </c>
    </row>
    <row r="70" ht="14.25">
      <c r="A70" s="13">
        <v>5.5999999999999996</v>
      </c>
      <c r="B70" s="13">
        <v>1.4359</v>
      </c>
      <c r="C70" s="18">
        <v>26542</v>
      </c>
      <c r="G70" s="19">
        <f t="shared" si="389"/>
        <v>14.9</v>
      </c>
      <c r="H70" s="19">
        <f t="shared" si="390"/>
        <v>9.1999999999999993</v>
      </c>
      <c r="I70" s="5">
        <f t="shared" si="391"/>
        <v>989.99176</v>
      </c>
      <c r="J70" s="5">
        <f t="shared" si="397"/>
        <v>1.1908244429999999</v>
      </c>
      <c r="K70" s="23">
        <f t="shared" si="392"/>
        <v>13.709175557</v>
      </c>
      <c r="L70" s="5">
        <f t="shared" si="393"/>
        <v>72.213807160307596</v>
      </c>
      <c r="M70" s="24">
        <f t="shared" si="394"/>
        <v>367.54744063111599</v>
      </c>
      <c r="N70" s="16">
        <f t="shared" si="395"/>
        <v>0.079921103557046999</v>
      </c>
      <c r="O70" s="17">
        <f t="shared" si="396"/>
        <v>0.083295855612762898</v>
      </c>
    </row>
    <row r="71" ht="14.25">
      <c r="A71" s="13">
        <v>5.7000000000000002</v>
      </c>
      <c r="B71" s="13">
        <v>1.4564999999999999</v>
      </c>
      <c r="C71" s="18">
        <v>26713</v>
      </c>
      <c r="G71" s="19">
        <f t="shared" si="389"/>
        <v>14.9</v>
      </c>
      <c r="H71" s="19">
        <f t="shared" si="390"/>
        <v>9.1999999999999993</v>
      </c>
      <c r="I71" s="5">
        <f t="shared" si="391"/>
        <v>989.99176</v>
      </c>
      <c r="J71" s="5">
        <f t="shared" si="397"/>
        <v>1.2098455145</v>
      </c>
      <c r="K71" s="23">
        <f t="shared" si="392"/>
        <v>13.690154485500001</v>
      </c>
      <c r="L71" s="5">
        <f t="shared" si="393"/>
        <v>72.314140870255002</v>
      </c>
      <c r="M71" s="24">
        <f t="shared" si="394"/>
        <v>369.402162267655</v>
      </c>
      <c r="N71" s="16">
        <f t="shared" si="395"/>
        <v>0.081197685536912798</v>
      </c>
      <c r="O71" s="17">
        <f t="shared" si="396"/>
        <v>0.084684289163958995</v>
      </c>
    </row>
    <row r="72" ht="14.25">
      <c r="A72" s="13">
        <v>5.7999999999999998</v>
      </c>
      <c r="B72" s="13">
        <v>1.4771000000000001</v>
      </c>
      <c r="C72" s="18">
        <v>26880</v>
      </c>
      <c r="G72" s="19">
        <f t="shared" si="389"/>
        <v>14.9</v>
      </c>
      <c r="H72" s="19">
        <f t="shared" si="390"/>
        <v>9.1999999999999993</v>
      </c>
      <c r="I72" s="5">
        <f t="shared" si="391"/>
        <v>989.99176</v>
      </c>
      <c r="J72" s="5">
        <f t="shared" si="397"/>
        <v>1.22890352</v>
      </c>
      <c r="K72" s="23">
        <f t="shared" si="392"/>
        <v>13.671096479999999</v>
      </c>
      <c r="L72" s="5">
        <f t="shared" si="393"/>
        <v>72.414949411577794</v>
      </c>
      <c r="M72" s="24">
        <f t="shared" si="394"/>
        <v>371.19407274905001</v>
      </c>
      <c r="N72" s="16">
        <f t="shared" si="395"/>
        <v>0.082476746308724799</v>
      </c>
      <c r="O72" s="17">
        <f t="shared" si="396"/>
        <v>0.086077354751938007</v>
      </c>
    </row>
    <row r="73" ht="14.25">
      <c r="A73" s="13">
        <v>5.9000000000000004</v>
      </c>
      <c r="B73" s="13">
        <v>1.4977</v>
      </c>
      <c r="C73" s="18">
        <v>27038</v>
      </c>
      <c r="G73" s="19">
        <f t="shared" si="389"/>
        <v>14.9</v>
      </c>
      <c r="H73" s="19">
        <f t="shared" si="390"/>
        <v>9.1999999999999993</v>
      </c>
      <c r="I73" s="5">
        <f t="shared" si="391"/>
        <v>989.99176</v>
      </c>
      <c r="J73" s="5">
        <f t="shared" si="397"/>
        <v>1.2480446270000001</v>
      </c>
      <c r="K73" s="23">
        <f t="shared" si="392"/>
        <v>13.651955373</v>
      </c>
      <c r="L73" s="5">
        <f t="shared" si="393"/>
        <v>72.5164808228091</v>
      </c>
      <c r="M73" s="24">
        <f t="shared" si="394"/>
        <v>372.85317341951799</v>
      </c>
      <c r="N73" s="16">
        <f t="shared" si="395"/>
        <v>0.083761384362416105</v>
      </c>
      <c r="O73" s="17">
        <f t="shared" si="396"/>
        <v>0.087478450810625705</v>
      </c>
    </row>
    <row r="74" ht="14.25">
      <c r="A74" s="13">
        <v>6</v>
      </c>
      <c r="B74" s="13">
        <v>1.5184</v>
      </c>
      <c r="C74" s="18">
        <v>27188</v>
      </c>
      <c r="G74" s="19">
        <f t="shared" si="389"/>
        <v>14.9</v>
      </c>
      <c r="H74" s="19">
        <f t="shared" si="390"/>
        <v>9.1999999999999993</v>
      </c>
      <c r="I74" s="5">
        <f t="shared" si="391"/>
        <v>989.99176</v>
      </c>
      <c r="J74" s="5">
        <f t="shared" si="397"/>
        <v>1.267359602</v>
      </c>
      <c r="K74" s="23">
        <f t="shared" si="392"/>
        <v>13.632640397999999</v>
      </c>
      <c r="L74" s="5">
        <f t="shared" si="393"/>
        <v>72.619223503118207</v>
      </c>
      <c r="M74" s="24">
        <f t="shared" si="394"/>
        <v>374.39122436819503</v>
      </c>
      <c r="N74" s="16">
        <f t="shared" si="395"/>
        <v>0.085057691409395994</v>
      </c>
      <c r="O74" s="17">
        <f t="shared" si="396"/>
        <v>0.088894266415047399</v>
      </c>
    </row>
    <row r="75" ht="14.25">
      <c r="A75" s="13">
        <v>6.0999999999999996</v>
      </c>
      <c r="B75" s="13">
        <v>1.5390999999999999</v>
      </c>
      <c r="C75" s="18">
        <v>27335</v>
      </c>
      <c r="G75" s="19">
        <f t="shared" si="389"/>
        <v>14.9</v>
      </c>
      <c r="H75" s="19">
        <f t="shared" si="390"/>
        <v>9.1999999999999993</v>
      </c>
      <c r="I75" s="5">
        <f t="shared" si="391"/>
        <v>989.99176</v>
      </c>
      <c r="J75" s="5">
        <f t="shared" si="397"/>
        <v>1.2867022775000001</v>
      </c>
      <c r="K75" s="23">
        <f t="shared" si="392"/>
        <v>13.6132977225</v>
      </c>
      <c r="L75" s="5">
        <f t="shared" si="393"/>
        <v>72.722405708041293</v>
      </c>
      <c r="M75" s="24">
        <f t="shared" si="394"/>
        <v>375.881404552839</v>
      </c>
      <c r="N75" s="16">
        <f t="shared" si="395"/>
        <v>0.086355857550335605</v>
      </c>
      <c r="O75" s="17">
        <f t="shared" si="396"/>
        <v>0.090314124205519902</v>
      </c>
    </row>
    <row r="76" ht="14.25">
      <c r="A76" s="13">
        <v>6.2000000000000002</v>
      </c>
      <c r="B76" s="13">
        <v>1.5605</v>
      </c>
      <c r="C76" s="18">
        <v>27476</v>
      </c>
      <c r="G76" s="19">
        <f t="shared" si="389"/>
        <v>14.9</v>
      </c>
      <c r="H76" s="19">
        <f t="shared" si="390"/>
        <v>9.1999999999999993</v>
      </c>
      <c r="I76" s="5">
        <f t="shared" si="391"/>
        <v>989.99176</v>
      </c>
      <c r="J76" s="5">
        <f t="shared" si="397"/>
        <v>1.3068003539999999</v>
      </c>
      <c r="K76" s="23">
        <f t="shared" si="392"/>
        <v>13.593199646</v>
      </c>
      <c r="L76" s="5">
        <f t="shared" si="393"/>
        <v>72.8299286247384</v>
      </c>
      <c r="M76" s="24">
        <f t="shared" si="394"/>
        <v>377.26248698625102</v>
      </c>
      <c r="N76" s="16">
        <f t="shared" si="395"/>
        <v>0.087704721744966394</v>
      </c>
      <c r="O76" s="17">
        <f t="shared" si="396"/>
        <v>0.091791571293522806</v>
      </c>
    </row>
    <row r="77" ht="14.25">
      <c r="A77" s="13">
        <v>6.2999999999999998</v>
      </c>
      <c r="B77" s="13">
        <v>1.5811999999999999</v>
      </c>
      <c r="C77" s="18">
        <v>27616</v>
      </c>
      <c r="G77" s="19">
        <f t="shared" si="389"/>
        <v>14.9</v>
      </c>
      <c r="H77" s="19">
        <f t="shared" si="390"/>
        <v>9.1999999999999993</v>
      </c>
      <c r="I77" s="5">
        <f t="shared" si="391"/>
        <v>989.99176</v>
      </c>
      <c r="J77" s="5">
        <f t="shared" si="397"/>
        <v>1.326207664</v>
      </c>
      <c r="K77" s="23">
        <f t="shared" si="392"/>
        <v>13.573792336</v>
      </c>
      <c r="L77" s="5">
        <f t="shared" si="393"/>
        <v>72.934058183163302</v>
      </c>
      <c r="M77" s="24">
        <f t="shared" si="394"/>
        <v>378.64340320466499</v>
      </c>
      <c r="N77" s="16">
        <f t="shared" si="395"/>
        <v>0.089007225771812096</v>
      </c>
      <c r="O77" s="17">
        <f t="shared" si="396"/>
        <v>0.093220313446073899</v>
      </c>
    </row>
    <row r="78" ht="14.25">
      <c r="A78" s="13">
        <v>6.4000000000000004</v>
      </c>
      <c r="B78" s="13">
        <v>1.6019000000000001</v>
      </c>
      <c r="C78" s="18">
        <v>27744</v>
      </c>
      <c r="G78" s="19">
        <f t="shared" ref="G78:G141" si="400">$G$11</f>
        <v>14.9</v>
      </c>
      <c r="H78" s="19">
        <f t="shared" ref="H78:H141" si="401">$H$11</f>
        <v>9.1999999999999993</v>
      </c>
      <c r="I78" s="5">
        <f t="shared" ref="I78:I99" si="402">(3.14*H78^2/4)*G78</f>
        <v>989.99176</v>
      </c>
      <c r="J78" s="5">
        <f t="shared" si="397"/>
        <v>1.3457257760000001</v>
      </c>
      <c r="K78" s="23">
        <f t="shared" ref="K78:K99" si="403">G78-J78</f>
        <v>13.554274224</v>
      </c>
      <c r="L78" s="5">
        <f t="shared" ref="L78:L99" si="404">I78/K78</f>
        <v>73.039082996200705</v>
      </c>
      <c r="M78" s="24">
        <f t="shared" ref="M78:M99" si="405">C78/L78</f>
        <v>379.85142832972298</v>
      </c>
      <c r="N78" s="16">
        <f t="shared" ref="N78:N99" si="406">J78/G78</f>
        <v>0.090317166174496602</v>
      </c>
      <c r="O78" s="17">
        <f t="shared" ref="O78:O99" si="407">LN(L78/(3.14*H78^2/4))</f>
        <v>0.094659274481110903</v>
      </c>
    </row>
    <row r="79" ht="14.25">
      <c r="A79" s="13">
        <v>6.5</v>
      </c>
      <c r="B79" s="13">
        <v>1.6224000000000001</v>
      </c>
      <c r="C79" s="18">
        <v>27866</v>
      </c>
      <c r="G79" s="19">
        <f t="shared" si="400"/>
        <v>14.9</v>
      </c>
      <c r="H79" s="19">
        <f t="shared" si="401"/>
        <v>9.1999999999999993</v>
      </c>
      <c r="I79" s="5">
        <f t="shared" si="402"/>
        <v>989.99176</v>
      </c>
      <c r="J79" s="5">
        <f t="shared" ref="J79:J99" si="408">B79-C79/(2*10^5/1.8467)</f>
        <v>1.365099289</v>
      </c>
      <c r="K79" s="23">
        <f t="shared" si="403"/>
        <v>13.534900711000001</v>
      </c>
      <c r="L79" s="5">
        <f t="shared" si="404"/>
        <v>73.143629283916397</v>
      </c>
      <c r="M79" s="24">
        <f t="shared" si="405"/>
        <v>380.97644692792801</v>
      </c>
      <c r="N79" s="16">
        <f t="shared" si="406"/>
        <v>0.091617401946308699</v>
      </c>
      <c r="O79" s="17">
        <f t="shared" si="407"/>
        <v>0.096089625634257103</v>
      </c>
    </row>
    <row r="80" ht="14.25">
      <c r="A80" s="13">
        <v>6.5999999999999996</v>
      </c>
      <c r="B80" s="13">
        <v>1.643</v>
      </c>
      <c r="C80" s="18">
        <v>28000</v>
      </c>
      <c r="G80" s="19">
        <f t="shared" si="400"/>
        <v>14.9</v>
      </c>
      <c r="H80" s="19">
        <f t="shared" si="401"/>
        <v>9.1999999999999993</v>
      </c>
      <c r="I80" s="5">
        <f t="shared" si="402"/>
        <v>989.99176</v>
      </c>
      <c r="J80" s="5">
        <f t="shared" si="408"/>
        <v>1.3844620000000001</v>
      </c>
      <c r="K80" s="23">
        <f t="shared" si="403"/>
        <v>13.515537999999999</v>
      </c>
      <c r="L80" s="5">
        <f t="shared" si="404"/>
        <v>73.248416748190095</v>
      </c>
      <c r="M80" s="24">
        <f t="shared" si="405"/>
        <v>382.26082204967003</v>
      </c>
      <c r="N80" s="16">
        <f t="shared" si="406"/>
        <v>0.092916912751677905</v>
      </c>
      <c r="O80" s="17">
        <f t="shared" si="407"/>
        <v>0.097521226394143207</v>
      </c>
    </row>
    <row r="81" ht="14.25">
      <c r="A81" s="13">
        <v>6.7000000000000002</v>
      </c>
      <c r="B81" s="13">
        <v>1.6635</v>
      </c>
      <c r="C81" s="18">
        <v>28131</v>
      </c>
      <c r="G81" s="19">
        <f t="shared" si="400"/>
        <v>14.9</v>
      </c>
      <c r="H81" s="19">
        <f t="shared" si="401"/>
        <v>9.1999999999999993</v>
      </c>
      <c r="I81" s="5">
        <f t="shared" si="402"/>
        <v>989.99176</v>
      </c>
      <c r="J81" s="5">
        <f t="shared" si="408"/>
        <v>1.4037524115</v>
      </c>
      <c r="K81" s="23">
        <f t="shared" si="403"/>
        <v>13.496247588499999</v>
      </c>
      <c r="L81" s="5">
        <f t="shared" si="404"/>
        <v>73.353111930427303</v>
      </c>
      <c r="M81" s="24">
        <f t="shared" si="405"/>
        <v>383.50111208207801</v>
      </c>
      <c r="N81" s="16">
        <f t="shared" si="406"/>
        <v>0.094211571241610698</v>
      </c>
      <c r="O81" s="17">
        <f t="shared" si="407"/>
        <v>0.098949522551479097</v>
      </c>
    </row>
    <row r="82" ht="14.25">
      <c r="A82" s="13">
        <v>6.7999999999999998</v>
      </c>
      <c r="B82" s="13">
        <v>1.6840999999999999</v>
      </c>
      <c r="C82" s="18">
        <v>28254</v>
      </c>
      <c r="G82" s="19">
        <f t="shared" si="400"/>
        <v>14.9</v>
      </c>
      <c r="H82" s="19">
        <f t="shared" si="401"/>
        <v>9.1999999999999993</v>
      </c>
      <c r="I82" s="5">
        <f t="shared" si="402"/>
        <v>989.99176</v>
      </c>
      <c r="J82" s="5">
        <f t="shared" si="408"/>
        <v>1.4232166909999999</v>
      </c>
      <c r="K82" s="23">
        <f t="shared" si="403"/>
        <v>13.476783309</v>
      </c>
      <c r="L82" s="5">
        <f t="shared" si="404"/>
        <v>73.459054531126</v>
      </c>
      <c r="M82" s="24">
        <f t="shared" si="405"/>
        <v>384.62242919323501</v>
      </c>
      <c r="N82" s="16">
        <f t="shared" si="406"/>
        <v>0.095517898724832198</v>
      </c>
      <c r="O82" s="17">
        <f t="shared" si="407"/>
        <v>0.100392762871972</v>
      </c>
    </row>
    <row r="83" ht="14.25">
      <c r="A83" s="13">
        <v>6.9000000000000004</v>
      </c>
      <c r="B83" s="13">
        <v>1.7048000000000001</v>
      </c>
      <c r="C83" s="18">
        <v>28380</v>
      </c>
      <c r="G83" s="19">
        <f t="shared" si="400"/>
        <v>14.9</v>
      </c>
      <c r="H83" s="19">
        <f t="shared" si="401"/>
        <v>9.1999999999999993</v>
      </c>
      <c r="I83" s="5">
        <f t="shared" si="402"/>
        <v>989.99176</v>
      </c>
      <c r="J83" s="5">
        <f t="shared" si="408"/>
        <v>1.4427532700000001</v>
      </c>
      <c r="K83" s="23">
        <f t="shared" si="403"/>
        <v>13.45724673</v>
      </c>
      <c r="L83" s="5">
        <f t="shared" si="404"/>
        <v>73.565698828500302</v>
      </c>
      <c r="M83" s="24">
        <f t="shared" si="405"/>
        <v>385.77761717673297</v>
      </c>
      <c r="N83" s="16">
        <f t="shared" si="406"/>
        <v>0.096829078523489903</v>
      </c>
      <c r="O83" s="17">
        <f t="shared" si="407"/>
        <v>0.10184346166439</v>
      </c>
    </row>
    <row r="84" ht="14.25">
      <c r="A84" s="13">
        <v>7</v>
      </c>
      <c r="B84" s="13">
        <v>1.7261</v>
      </c>
      <c r="C84" s="18">
        <v>28503</v>
      </c>
      <c r="G84" s="19">
        <f t="shared" si="400"/>
        <v>14.9</v>
      </c>
      <c r="H84" s="19">
        <f t="shared" si="401"/>
        <v>9.1999999999999993</v>
      </c>
      <c r="I84" s="5">
        <f t="shared" si="402"/>
        <v>989.99176</v>
      </c>
      <c r="J84" s="5">
        <f t="shared" si="408"/>
        <v>1.4629175495</v>
      </c>
      <c r="K84" s="23">
        <f t="shared" si="403"/>
        <v>13.4370824505</v>
      </c>
      <c r="L84" s="5">
        <f t="shared" si="404"/>
        <v>73.676094765881402</v>
      </c>
      <c r="M84" s="24">
        <f t="shared" si="405"/>
        <v>386.86903928028801</v>
      </c>
      <c r="N84" s="16">
        <f t="shared" si="406"/>
        <v>0.098182385872483194</v>
      </c>
      <c r="O84" s="17">
        <f t="shared" si="407"/>
        <v>0.103342980997484</v>
      </c>
    </row>
    <row r="85" ht="14.25">
      <c r="A85" s="13">
        <v>7.0999999999999996</v>
      </c>
      <c r="B85" s="13">
        <v>1.7467999999999999</v>
      </c>
      <c r="C85" s="18">
        <v>28628</v>
      </c>
      <c r="G85" s="19">
        <f t="shared" si="400"/>
        <v>14.9</v>
      </c>
      <c r="H85" s="19">
        <f t="shared" si="401"/>
        <v>9.1999999999999993</v>
      </c>
      <c r="I85" s="5">
        <f t="shared" si="402"/>
        <v>989.99176</v>
      </c>
      <c r="J85" s="5">
        <f t="shared" si="408"/>
        <v>1.4824633620000001</v>
      </c>
      <c r="K85" s="23">
        <f t="shared" si="403"/>
        <v>13.417536638</v>
      </c>
      <c r="L85" s="5">
        <f t="shared" si="404"/>
        <v>73.783421406596304</v>
      </c>
      <c r="M85" s="24">
        <f t="shared" si="405"/>
        <v>388.00044040029599</v>
      </c>
      <c r="N85" s="16">
        <f t="shared" si="406"/>
        <v>0.099494185369127505</v>
      </c>
      <c r="O85" s="17">
        <f t="shared" si="407"/>
        <v>0.10479865727328901</v>
      </c>
    </row>
    <row r="86" ht="14.25">
      <c r="A86" s="13">
        <v>7.2000000000000002</v>
      </c>
      <c r="B86" s="13">
        <v>1.7676000000000001</v>
      </c>
      <c r="C86" s="18">
        <v>28753</v>
      </c>
      <c r="G86" s="19">
        <f t="shared" si="400"/>
        <v>14.9</v>
      </c>
      <c r="H86" s="19">
        <f t="shared" si="401"/>
        <v>9.1999999999999993</v>
      </c>
      <c r="I86" s="5">
        <f t="shared" si="402"/>
        <v>989.99176</v>
      </c>
      <c r="J86" s="5">
        <f t="shared" si="408"/>
        <v>1.5021091744999999</v>
      </c>
      <c r="K86" s="23">
        <f t="shared" si="403"/>
        <v>13.397890825499999</v>
      </c>
      <c r="L86" s="5">
        <f t="shared" si="404"/>
        <v>73.891612709349999</v>
      </c>
      <c r="M86" s="24">
        <f t="shared" si="405"/>
        <v>389.12400130037599</v>
      </c>
      <c r="N86" s="16">
        <f t="shared" si="406"/>
        <v>0.10081269627516801</v>
      </c>
      <c r="O86" s="17">
        <f t="shared" si="407"/>
        <v>0.10626391946548799</v>
      </c>
    </row>
    <row r="87" ht="14.25">
      <c r="A87" s="13">
        <v>7.2999999999999998</v>
      </c>
      <c r="B87" s="13">
        <v>1.7884</v>
      </c>
      <c r="C87" s="18">
        <v>28872</v>
      </c>
      <c r="G87" s="19">
        <f t="shared" si="400"/>
        <v>14.9</v>
      </c>
      <c r="H87" s="19">
        <f t="shared" si="401"/>
        <v>9.1999999999999993</v>
      </c>
      <c r="I87" s="5">
        <f t="shared" si="402"/>
        <v>989.99176</v>
      </c>
      <c r="J87" s="5">
        <f t="shared" si="408"/>
        <v>1.521810388</v>
      </c>
      <c r="K87" s="23">
        <f t="shared" si="403"/>
        <v>13.378189612</v>
      </c>
      <c r="L87" s="5">
        <f t="shared" si="404"/>
        <v>74.000428212797502</v>
      </c>
      <c r="M87" s="24">
        <f t="shared" si="405"/>
        <v>390.15990443967303</v>
      </c>
      <c r="N87" s="16">
        <f t="shared" si="406"/>
        <v>0.10213492536912799</v>
      </c>
      <c r="O87" s="17">
        <f t="shared" si="407"/>
        <v>0.107735472936593</v>
      </c>
    </row>
    <row r="88" ht="14.25">
      <c r="A88" s="13">
        <v>7.4000000000000004</v>
      </c>
      <c r="B88" s="13">
        <v>1.8090999999999999</v>
      </c>
      <c r="C88" s="18">
        <v>28984</v>
      </c>
      <c r="G88" s="19">
        <f t="shared" si="400"/>
        <v>14.9</v>
      </c>
      <c r="H88" s="19">
        <f t="shared" si="401"/>
        <v>9.1999999999999993</v>
      </c>
      <c r="I88" s="5">
        <f t="shared" si="402"/>
        <v>989.99176</v>
      </c>
      <c r="J88" s="5">
        <f t="shared" si="408"/>
        <v>1.5414762360000001</v>
      </c>
      <c r="K88" s="23">
        <f t="shared" si="403"/>
        <v>13.358523763999999</v>
      </c>
      <c r="L88" s="5">
        <f t="shared" si="404"/>
        <v>74.109368481863001</v>
      </c>
      <c r="M88" s="24">
        <f t="shared" si="405"/>
        <v>391.09765193982599</v>
      </c>
      <c r="N88" s="16">
        <f t="shared" si="406"/>
        <v>0.10345478093959699</v>
      </c>
      <c r="O88" s="17">
        <f t="shared" si="407"/>
        <v>0.10920654765471199</v>
      </c>
    </row>
    <row r="89" ht="14.25">
      <c r="A89" s="13">
        <v>7.5</v>
      </c>
      <c r="B89" s="13">
        <v>1.8298000000000001</v>
      </c>
      <c r="C89" s="18">
        <v>29107</v>
      </c>
      <c r="G89" s="19">
        <f t="shared" si="400"/>
        <v>14.9</v>
      </c>
      <c r="H89" s="19">
        <f t="shared" si="401"/>
        <v>9.1999999999999993</v>
      </c>
      <c r="I89" s="5">
        <f t="shared" si="402"/>
        <v>989.99176</v>
      </c>
      <c r="J89" s="5">
        <f t="shared" si="408"/>
        <v>1.5610405155</v>
      </c>
      <c r="K89" s="23">
        <f t="shared" si="403"/>
        <v>13.3389594845</v>
      </c>
      <c r="L89" s="5">
        <f t="shared" si="404"/>
        <v>74.218064846090897</v>
      </c>
      <c r="M89" s="24">
        <f t="shared" si="405"/>
        <v>392.18214676386998</v>
      </c>
      <c r="N89" s="16">
        <f t="shared" si="406"/>
        <v>0.104767819832215</v>
      </c>
      <c r="O89" s="17">
        <f t="shared" si="407"/>
        <v>0.110672175168736</v>
      </c>
    </row>
    <row r="90" ht="14.25">
      <c r="A90" s="13">
        <v>7.5999999999999996</v>
      </c>
      <c r="B90" s="13">
        <v>1.8504</v>
      </c>
      <c r="C90" s="18">
        <v>29229</v>
      </c>
      <c r="G90" s="19">
        <f t="shared" si="400"/>
        <v>14.9</v>
      </c>
      <c r="H90" s="19">
        <f t="shared" si="401"/>
        <v>9.1999999999999993</v>
      </c>
      <c r="I90" s="5">
        <f t="shared" si="402"/>
        <v>989.99176</v>
      </c>
      <c r="J90" s="5">
        <f t="shared" si="408"/>
        <v>1.5805140284999999</v>
      </c>
      <c r="K90" s="23">
        <f t="shared" si="403"/>
        <v>13.319485971500001</v>
      </c>
      <c r="L90" s="5">
        <f t="shared" si="404"/>
        <v>74.326574022323896</v>
      </c>
      <c r="M90" s="24">
        <f t="shared" si="405"/>
        <v>393.25100590834597</v>
      </c>
      <c r="N90" s="16">
        <f t="shared" si="406"/>
        <v>0.106074767013423</v>
      </c>
      <c r="O90" s="17">
        <f t="shared" si="407"/>
        <v>0.11213313931204</v>
      </c>
    </row>
    <row r="91" ht="14.25">
      <c r="A91" s="13">
        <v>7.7000000000000002</v>
      </c>
      <c r="B91" s="13">
        <v>1.871</v>
      </c>
      <c r="C91" s="18">
        <v>29347</v>
      </c>
      <c r="G91" s="19">
        <f t="shared" si="400"/>
        <v>14.9</v>
      </c>
      <c r="H91" s="19">
        <f t="shared" si="401"/>
        <v>9.1999999999999993</v>
      </c>
      <c r="I91" s="5">
        <f t="shared" si="402"/>
        <v>989.99176</v>
      </c>
      <c r="J91" s="5">
        <f t="shared" si="408"/>
        <v>1.6000244754999999</v>
      </c>
      <c r="K91" s="23">
        <f t="shared" si="403"/>
        <v>13.299975524500001</v>
      </c>
      <c r="L91" s="5">
        <f t="shared" si="404"/>
        <v>74.435607657798101</v>
      </c>
      <c r="M91" s="24">
        <f t="shared" si="405"/>
        <v>394.26023274931299</v>
      </c>
      <c r="N91" s="16">
        <f t="shared" si="406"/>
        <v>0.107384192986577</v>
      </c>
      <c r="O91" s="17">
        <f t="shared" si="407"/>
        <v>0.113599017988556</v>
      </c>
    </row>
    <row r="92" ht="14.25">
      <c r="A92" s="13">
        <v>7.7999999999999998</v>
      </c>
      <c r="B92" s="13">
        <v>1.8922000000000001</v>
      </c>
      <c r="C92" s="18">
        <v>29464</v>
      </c>
      <c r="G92" s="19">
        <f t="shared" si="400"/>
        <v>14.9</v>
      </c>
      <c r="H92" s="19">
        <f t="shared" si="401"/>
        <v>9.1999999999999993</v>
      </c>
      <c r="I92" s="5">
        <f t="shared" si="402"/>
        <v>989.99176</v>
      </c>
      <c r="J92" s="5">
        <f t="shared" si="408"/>
        <v>1.6201441560000001</v>
      </c>
      <c r="K92" s="23">
        <f t="shared" si="403"/>
        <v>13.279855844</v>
      </c>
      <c r="L92" s="5">
        <f t="shared" si="404"/>
        <v>74.548381520819802</v>
      </c>
      <c r="M92" s="24">
        <f t="shared" si="405"/>
        <v>395.23326192898401</v>
      </c>
      <c r="N92" s="16">
        <f t="shared" si="406"/>
        <v>0.10873450711409401</v>
      </c>
      <c r="O92" s="17">
        <f t="shared" si="407"/>
        <v>0.11511292408252501</v>
      </c>
    </row>
    <row r="93" ht="14.25">
      <c r="A93" s="13">
        <v>7.9000000000000004</v>
      </c>
      <c r="B93" s="13">
        <v>1.9128000000000001</v>
      </c>
      <c r="C93" s="18">
        <v>29581</v>
      </c>
      <c r="G93" s="19">
        <f t="shared" si="400"/>
        <v>14.9</v>
      </c>
      <c r="H93" s="19">
        <f t="shared" si="401"/>
        <v>9.1999999999999993</v>
      </c>
      <c r="I93" s="5">
        <f t="shared" si="402"/>
        <v>989.99176</v>
      </c>
      <c r="J93" s="5">
        <f t="shared" si="408"/>
        <v>1.6396638365</v>
      </c>
      <c r="K93" s="23">
        <f t="shared" si="403"/>
        <v>13.2603361635</v>
      </c>
      <c r="L93" s="5">
        <f t="shared" si="404"/>
        <v>74.658119356357005</v>
      </c>
      <c r="M93" s="24">
        <f t="shared" si="405"/>
        <v>396.21946353623503</v>
      </c>
      <c r="N93" s="16">
        <f t="shared" si="406"/>
        <v>0.11004455278523501</v>
      </c>
      <c r="O93" s="17">
        <f t="shared" si="407"/>
        <v>0.116583876818213</v>
      </c>
    </row>
    <row r="94" ht="14.25">
      <c r="A94" s="13">
        <v>8</v>
      </c>
      <c r="B94" s="13">
        <v>1.9334</v>
      </c>
      <c r="C94" s="18">
        <v>29693</v>
      </c>
      <c r="G94" s="19">
        <f t="shared" si="400"/>
        <v>14.9</v>
      </c>
      <c r="H94" s="19">
        <f t="shared" si="401"/>
        <v>9.1999999999999993</v>
      </c>
      <c r="I94" s="5">
        <f t="shared" si="402"/>
        <v>989.99176</v>
      </c>
      <c r="J94" s="5">
        <f t="shared" si="408"/>
        <v>1.6592296845000001</v>
      </c>
      <c r="K94" s="23">
        <f t="shared" si="403"/>
        <v>13.240770315500001</v>
      </c>
      <c r="L94" s="5">
        <f t="shared" si="404"/>
        <v>74.768441443402196</v>
      </c>
      <c r="M94" s="24">
        <f t="shared" si="405"/>
        <v>397.13279328521003</v>
      </c>
      <c r="N94" s="16">
        <f t="shared" si="406"/>
        <v>0.111357696946309</v>
      </c>
      <c r="O94" s="17">
        <f t="shared" si="407"/>
        <v>0.11806048320599299</v>
      </c>
    </row>
    <row r="95" ht="14.25">
      <c r="A95" s="13">
        <v>8.0999999999999996</v>
      </c>
      <c r="B95" s="13">
        <v>1.954</v>
      </c>
      <c r="C95" s="18">
        <v>29808</v>
      </c>
      <c r="G95" s="19">
        <f t="shared" si="400"/>
        <v>14.9</v>
      </c>
      <c r="H95" s="19">
        <f t="shared" si="401"/>
        <v>9.1999999999999993</v>
      </c>
      <c r="I95" s="5">
        <f t="shared" si="402"/>
        <v>989.99176</v>
      </c>
      <c r="J95" s="5">
        <f t="shared" si="408"/>
        <v>1.6787678319999999</v>
      </c>
      <c r="K95" s="23">
        <f t="shared" si="403"/>
        <v>13.221232168</v>
      </c>
      <c r="L95" s="5">
        <f t="shared" si="404"/>
        <v>74.878933175088306</v>
      </c>
      <c r="M95" s="24">
        <f t="shared" si="405"/>
        <v>398.08259461042798</v>
      </c>
      <c r="N95" s="16">
        <f t="shared" si="406"/>
        <v>0.112668982013423</v>
      </c>
      <c r="O95" s="17">
        <f t="shared" si="407"/>
        <v>0.119537178030025</v>
      </c>
    </row>
    <row r="96" ht="14.25">
      <c r="A96" s="13">
        <v>8.1999999999999993</v>
      </c>
      <c r="B96" s="13">
        <v>1.9745999999999999</v>
      </c>
      <c r="C96" s="18">
        <v>29928</v>
      </c>
      <c r="G96" s="19">
        <f t="shared" si="400"/>
        <v>14.9</v>
      </c>
      <c r="H96" s="19">
        <f t="shared" si="401"/>
        <v>9.1999999999999993</v>
      </c>
      <c r="I96" s="5">
        <f t="shared" si="402"/>
        <v>989.99176</v>
      </c>
      <c r="J96" s="5">
        <f t="shared" si="408"/>
        <v>1.6982598120000001</v>
      </c>
      <c r="K96" s="23">
        <f t="shared" si="403"/>
        <v>13.201740188</v>
      </c>
      <c r="L96" s="5">
        <f t="shared" si="404"/>
        <v>74.989489711354395</v>
      </c>
      <c r="M96" s="24">
        <f t="shared" si="405"/>
        <v>399.09592817869901</v>
      </c>
      <c r="N96" s="16">
        <f t="shared" si="406"/>
        <v>0.113977168590604</v>
      </c>
      <c r="O96" s="17">
        <f t="shared" si="407"/>
        <v>0.121012559623976</v>
      </c>
    </row>
    <row r="97" ht="14.25">
      <c r="A97" s="13">
        <v>8.3000000000000007</v>
      </c>
      <c r="B97" s="13">
        <v>1.9953000000000001</v>
      </c>
      <c r="C97" s="18">
        <v>30042</v>
      </c>
      <c r="G97" s="19">
        <f t="shared" si="400"/>
        <v>14.9</v>
      </c>
      <c r="H97" s="19">
        <f t="shared" si="401"/>
        <v>9.1999999999999993</v>
      </c>
      <c r="I97" s="5">
        <f t="shared" si="402"/>
        <v>989.99176</v>
      </c>
      <c r="J97" s="5">
        <f t="shared" si="408"/>
        <v>1.7179071930000001</v>
      </c>
      <c r="K97" s="23">
        <f t="shared" si="403"/>
        <v>13.182092807</v>
      </c>
      <c r="L97" s="5">
        <f t="shared" si="404"/>
        <v>75.101258540244203</v>
      </c>
      <c r="M97" s="24">
        <f t="shared" si="405"/>
        <v>400.01992754757299</v>
      </c>
      <c r="N97" s="16">
        <f t="shared" si="406"/>
        <v>0.11529578476510099</v>
      </c>
      <c r="O97" s="17">
        <f t="shared" si="407"/>
        <v>0.12250190991174401</v>
      </c>
    </row>
    <row r="98" ht="14.25">
      <c r="A98" s="13">
        <v>8.4000000000000004</v>
      </c>
      <c r="B98" s="13">
        <v>2.016</v>
      </c>
      <c r="C98" s="18">
        <v>30155</v>
      </c>
      <c r="G98" s="19">
        <f t="shared" si="400"/>
        <v>14.9</v>
      </c>
      <c r="H98" s="19">
        <f t="shared" si="401"/>
        <v>9.1999999999999993</v>
      </c>
      <c r="I98" s="5">
        <f t="shared" si="402"/>
        <v>989.99176</v>
      </c>
      <c r="J98" s="5">
        <f t="shared" si="408"/>
        <v>1.7375638074999999</v>
      </c>
      <c r="K98" s="23">
        <f t="shared" si="403"/>
        <v>13.1624361925</v>
      </c>
      <c r="L98" s="5">
        <f t="shared" si="404"/>
        <v>75.213413802841501</v>
      </c>
      <c r="M98" s="24">
        <f t="shared" si="405"/>
        <v>400.92582526630099</v>
      </c>
      <c r="N98" s="16">
        <f t="shared" si="406"/>
        <v>0.116615020637584</v>
      </c>
      <c r="O98" s="17">
        <f t="shared" si="407"/>
        <v>0.123994183176384</v>
      </c>
    </row>
    <row r="99" ht="14.25">
      <c r="A99" s="13">
        <v>8.5</v>
      </c>
      <c r="B99" s="13">
        <v>2.0367999999999999</v>
      </c>
      <c r="C99" s="18">
        <v>30272</v>
      </c>
      <c r="G99" s="19">
        <f t="shared" si="400"/>
        <v>14.9</v>
      </c>
      <c r="H99" s="19">
        <f t="shared" si="401"/>
        <v>9.1999999999999993</v>
      </c>
      <c r="I99" s="5">
        <f t="shared" si="402"/>
        <v>989.99176</v>
      </c>
      <c r="J99" s="5">
        <f t="shared" si="408"/>
        <v>1.7572834879999999</v>
      </c>
      <c r="K99" s="23">
        <f t="shared" si="403"/>
        <v>13.142716512</v>
      </c>
      <c r="L99" s="5">
        <f t="shared" si="404"/>
        <v>75.326266004146504</v>
      </c>
      <c r="M99" s="24">
        <f t="shared" si="405"/>
        <v>401.87840982763697</v>
      </c>
      <c r="N99" s="16">
        <f t="shared" si="406"/>
        <v>0.117938489127517</v>
      </c>
      <c r="O99" s="17">
        <f t="shared" si="407"/>
        <v>0.12549348518884701</v>
      </c>
    </row>
    <row r="100" ht="14.25">
      <c r="A100" s="13">
        <v>8.5999999999999996</v>
      </c>
      <c r="B100" s="13">
        <v>2.0581</v>
      </c>
      <c r="C100" s="18">
        <v>30388</v>
      </c>
      <c r="G100" s="19">
        <f t="shared" si="400"/>
        <v>14.9</v>
      </c>
      <c r="H100" s="19">
        <f t="shared" si="401"/>
        <v>9.1999999999999993</v>
      </c>
      <c r="I100" s="5">
        <f t="shared" ref="I100:I163" si="409">(3.14*H100^2/4)*G100</f>
        <v>989.99176</v>
      </c>
      <c r="J100" s="5">
        <f t="shared" ref="J100:J163" si="410">B100-C100/(2*10^5/1.8467)</f>
        <v>1.7775124019999999</v>
      </c>
      <c r="K100" s="23">
        <f t="shared" ref="K100:K163" si="411">G100-J100</f>
        <v>13.122487597999999</v>
      </c>
      <c r="L100" s="5">
        <f t="shared" ref="L100:L163" si="412">I100/K100</f>
        <v>75.442384883707902</v>
      </c>
      <c r="M100" s="24">
        <f t="shared" ref="M100:M163" si="413">C100/L100</f>
        <v>402.79744664543898</v>
      </c>
      <c r="N100" s="16">
        <f t="shared" ref="N100:N163" si="414">J100/G100</f>
        <v>0.119296134362416</v>
      </c>
      <c r="O100" s="17">
        <f t="shared" ref="O100:O163" si="415">LN(L100/(3.14*H100^2/4))</f>
        <v>0.12703384390184599</v>
      </c>
    </row>
    <row r="101" ht="14.25">
      <c r="A101" s="13">
        <v>8.6999999999999993</v>
      </c>
      <c r="B101" s="13">
        <v>2.0992999999999999</v>
      </c>
      <c r="C101" s="18">
        <v>30609</v>
      </c>
      <c r="G101" s="19">
        <f t="shared" si="400"/>
        <v>14.9</v>
      </c>
      <c r="H101" s="19">
        <f t="shared" si="401"/>
        <v>9.1999999999999993</v>
      </c>
      <c r="I101" s="5">
        <f t="shared" si="409"/>
        <v>989.99176</v>
      </c>
      <c r="J101" s="5">
        <f t="shared" si="410"/>
        <v>1.8166717985</v>
      </c>
      <c r="K101" s="23">
        <f t="shared" si="411"/>
        <v>13.083328201500001</v>
      </c>
      <c r="L101" s="5">
        <f t="shared" si="412"/>
        <v>75.668189680244893</v>
      </c>
      <c r="M101" s="24">
        <f t="shared" si="413"/>
        <v>404.51608700229298</v>
      </c>
      <c r="N101" s="16">
        <f t="shared" si="414"/>
        <v>0.12192428177852301</v>
      </c>
      <c r="O101" s="17">
        <f t="shared" si="415"/>
        <v>0.13002244963322099</v>
      </c>
    </row>
    <row r="102" ht="14.25">
      <c r="A102" s="13">
        <v>8.8000000000000007</v>
      </c>
      <c r="B102" s="13">
        <v>2.1200000000000001</v>
      </c>
      <c r="C102" s="18">
        <v>30725</v>
      </c>
      <c r="G102" s="19">
        <f t="shared" si="400"/>
        <v>14.9</v>
      </c>
      <c r="H102" s="19">
        <f t="shared" si="401"/>
        <v>9.1999999999999993</v>
      </c>
      <c r="I102" s="5">
        <f t="shared" si="409"/>
        <v>989.99176</v>
      </c>
      <c r="J102" s="5">
        <f t="shared" si="410"/>
        <v>1.8363007124999999</v>
      </c>
      <c r="K102" s="23">
        <f t="shared" si="411"/>
        <v>13.0636992875</v>
      </c>
      <c r="L102" s="5">
        <f t="shared" si="412"/>
        <v>75.781885223527297</v>
      </c>
      <c r="M102" s="24">
        <f t="shared" si="413"/>
        <v>405.439900437593</v>
      </c>
      <c r="N102" s="16">
        <f t="shared" si="414"/>
        <v>0.123241658557047</v>
      </c>
      <c r="O102" s="17">
        <f t="shared" si="415"/>
        <v>0.131523875957546</v>
      </c>
    </row>
    <row r="103" ht="14.25">
      <c r="A103" s="13">
        <v>8.9000000000000004</v>
      </c>
      <c r="B103" s="13">
        <v>2.1406000000000001</v>
      </c>
      <c r="C103" s="18">
        <v>30837</v>
      </c>
      <c r="G103" s="19">
        <f t="shared" si="400"/>
        <v>14.9</v>
      </c>
      <c r="H103" s="19">
        <f t="shared" si="401"/>
        <v>9.1999999999999993</v>
      </c>
      <c r="I103" s="5">
        <f t="shared" si="409"/>
        <v>989.99176</v>
      </c>
      <c r="J103" s="5">
        <f t="shared" si="410"/>
        <v>1.8558665605</v>
      </c>
      <c r="K103" s="23">
        <f t="shared" si="411"/>
        <v>13.044133439499999</v>
      </c>
      <c r="L103" s="5">
        <f t="shared" si="412"/>
        <v>75.895556005439602</v>
      </c>
      <c r="M103" s="24">
        <f t="shared" si="413"/>
        <v>406.30837460087702</v>
      </c>
      <c r="N103" s="16">
        <f t="shared" si="414"/>
        <v>0.124554802718121</v>
      </c>
      <c r="O103" s="17">
        <f t="shared" si="415"/>
        <v>0.13302272512419799</v>
      </c>
    </row>
    <row r="104" ht="14.25">
      <c r="A104" s="13">
        <v>9</v>
      </c>
      <c r="B104" s="13">
        <v>2.1612</v>
      </c>
      <c r="C104" s="18">
        <v>30948</v>
      </c>
      <c r="G104" s="19">
        <f t="shared" si="400"/>
        <v>14.9</v>
      </c>
      <c r="H104" s="19">
        <f t="shared" si="401"/>
        <v>9.1999999999999993</v>
      </c>
      <c r="I104" s="5">
        <f t="shared" si="409"/>
        <v>989.99176</v>
      </c>
      <c r="J104" s="5">
        <f t="shared" si="410"/>
        <v>1.875441642</v>
      </c>
      <c r="K104" s="23">
        <f t="shared" si="411"/>
        <v>13.024558358</v>
      </c>
      <c r="L104" s="5">
        <f t="shared" si="412"/>
        <v>76.009622191290902</v>
      </c>
      <c r="M104" s="24">
        <f t="shared" si="413"/>
        <v>407.15897682156901</v>
      </c>
      <c r="N104" s="16">
        <f t="shared" si="414"/>
        <v>0.12586856657718101</v>
      </c>
      <c r="O104" s="17">
        <f t="shared" si="415"/>
        <v>0.13452453314212501</v>
      </c>
    </row>
    <row r="105" ht="14.25">
      <c r="A105" s="13">
        <v>9.0999999999999996</v>
      </c>
      <c r="B105" s="13">
        <v>2.1818</v>
      </c>
      <c r="C105" s="18">
        <v>31056</v>
      </c>
      <c r="G105" s="19">
        <f t="shared" si="400"/>
        <v>14.9</v>
      </c>
      <c r="H105" s="19">
        <f t="shared" si="401"/>
        <v>9.1999999999999993</v>
      </c>
      <c r="I105" s="5">
        <f t="shared" si="409"/>
        <v>989.99176</v>
      </c>
      <c r="J105" s="5">
        <f t="shared" si="410"/>
        <v>1.8950444239999999</v>
      </c>
      <c r="K105" s="23">
        <f t="shared" si="411"/>
        <v>13.004955576</v>
      </c>
      <c r="L105" s="5">
        <f t="shared" si="412"/>
        <v>76.124193905512499</v>
      </c>
      <c r="M105" s="24">
        <f t="shared" si="413"/>
        <v>407.96491111022601</v>
      </c>
      <c r="N105" s="16">
        <f t="shared" si="414"/>
        <v>0.127184189530201</v>
      </c>
      <c r="O105" s="17">
        <f t="shared" si="415"/>
        <v>0.136030729973588</v>
      </c>
    </row>
    <row r="106" ht="14.25">
      <c r="A106" s="13">
        <v>9.1999999999999993</v>
      </c>
      <c r="B106" s="13">
        <v>2.2025000000000001</v>
      </c>
      <c r="C106" s="18">
        <v>31169</v>
      </c>
      <c r="G106" s="19">
        <f t="shared" si="400"/>
        <v>14.9</v>
      </c>
      <c r="H106" s="19">
        <f t="shared" si="401"/>
        <v>9.1999999999999993</v>
      </c>
      <c r="I106" s="5">
        <f t="shared" si="409"/>
        <v>989.99176</v>
      </c>
      <c r="J106" s="5">
        <f t="shared" si="410"/>
        <v>1.9147010385000001</v>
      </c>
      <c r="K106" s="23">
        <f t="shared" si="411"/>
        <v>12.9852989615</v>
      </c>
      <c r="L106" s="5">
        <f t="shared" si="412"/>
        <v>76.239427596947706</v>
      </c>
      <c r="M106" s="24">
        <f t="shared" si="413"/>
        <v>408.83045666056199</v>
      </c>
      <c r="N106" s="16">
        <f t="shared" si="414"/>
        <v>0.128503425402685</v>
      </c>
      <c r="O106" s="17">
        <f t="shared" si="415"/>
        <v>0.13754334449758199</v>
      </c>
    </row>
    <row r="107" ht="14.25">
      <c r="A107" s="13">
        <v>9.3000000000000007</v>
      </c>
      <c r="B107" s="13">
        <v>2.2241</v>
      </c>
      <c r="C107" s="18">
        <v>31279</v>
      </c>
      <c r="G107" s="19">
        <f t="shared" si="400"/>
        <v>14.9</v>
      </c>
      <c r="H107" s="19">
        <f t="shared" si="401"/>
        <v>9.1999999999999993</v>
      </c>
      <c r="I107" s="5">
        <f t="shared" si="409"/>
        <v>989.99176</v>
      </c>
      <c r="J107" s="5">
        <f t="shared" si="410"/>
        <v>1.9352853535000001</v>
      </c>
      <c r="K107" s="23">
        <f t="shared" si="411"/>
        <v>12.964714646499999</v>
      </c>
      <c r="L107" s="5">
        <f t="shared" si="412"/>
        <v>76.360474333097798</v>
      </c>
      <c r="M107" s="24">
        <f t="shared" si="413"/>
        <v>409.62291385927699</v>
      </c>
      <c r="N107" s="16">
        <f t="shared" si="414"/>
        <v>0.12988492305369101</v>
      </c>
      <c r="O107" s="17">
        <f t="shared" si="415"/>
        <v>0.139129803728645</v>
      </c>
    </row>
    <row r="108" ht="14.25">
      <c r="A108" s="13">
        <v>9.4000000000000004</v>
      </c>
      <c r="B108" s="13">
        <v>2.2448999999999999</v>
      </c>
      <c r="C108" s="18">
        <v>31392</v>
      </c>
      <c r="G108" s="19">
        <f t="shared" si="400"/>
        <v>14.9</v>
      </c>
      <c r="H108" s="19">
        <f t="shared" si="401"/>
        <v>9.1999999999999993</v>
      </c>
      <c r="I108" s="5">
        <f t="shared" si="409"/>
        <v>989.99176</v>
      </c>
      <c r="J108" s="5">
        <f t="shared" si="410"/>
        <v>1.955041968</v>
      </c>
      <c r="K108" s="23">
        <f t="shared" si="411"/>
        <v>12.944958032000001</v>
      </c>
      <c r="L108" s="5">
        <f t="shared" si="412"/>
        <v>76.477015804356796</v>
      </c>
      <c r="M108" s="24">
        <f t="shared" si="413"/>
        <v>410.476267540393</v>
      </c>
      <c r="N108" s="16">
        <f t="shared" si="414"/>
        <v>0.13121087033557</v>
      </c>
      <c r="O108" s="17">
        <f t="shared" si="415"/>
        <v>0.14065484177711499</v>
      </c>
    </row>
    <row r="109" ht="14.25">
      <c r="A109" s="13">
        <v>9.5</v>
      </c>
      <c r="B109" s="13">
        <v>2.2656999999999998</v>
      </c>
      <c r="C109" s="18">
        <v>31504</v>
      </c>
      <c r="G109" s="19">
        <f t="shared" si="400"/>
        <v>14.9</v>
      </c>
      <c r="H109" s="19">
        <f t="shared" si="401"/>
        <v>9.1999999999999993</v>
      </c>
      <c r="I109" s="5">
        <f t="shared" si="409"/>
        <v>989.99176</v>
      </c>
      <c r="J109" s="5">
        <f t="shared" si="410"/>
        <v>1.974807816</v>
      </c>
      <c r="K109" s="23">
        <f t="shared" si="411"/>
        <v>12.925192184</v>
      </c>
      <c r="L109" s="5">
        <f t="shared" si="412"/>
        <v>76.593968268069801</v>
      </c>
      <c r="M109" s="24">
        <f t="shared" si="413"/>
        <v>411.311761387525</v>
      </c>
      <c r="N109" s="16">
        <f t="shared" si="414"/>
        <v>0.13253743731543599</v>
      </c>
      <c r="O109" s="17">
        <f t="shared" si="415"/>
        <v>0.14218292349918699</v>
      </c>
    </row>
    <row r="110" ht="14.25">
      <c r="A110" s="13">
        <v>9.5999999999999996</v>
      </c>
      <c r="B110" s="13">
        <v>2.2864</v>
      </c>
      <c r="C110" s="18">
        <v>31614</v>
      </c>
      <c r="G110" s="19">
        <f t="shared" si="400"/>
        <v>14.9</v>
      </c>
      <c r="H110" s="19">
        <f t="shared" si="401"/>
        <v>9.1999999999999993</v>
      </c>
      <c r="I110" s="5">
        <f t="shared" si="409"/>
        <v>989.99176</v>
      </c>
      <c r="J110" s="5">
        <f t="shared" si="410"/>
        <v>1.9944921309999999</v>
      </c>
      <c r="K110" s="23">
        <f t="shared" si="411"/>
        <v>12.905507868999999</v>
      </c>
      <c r="L110" s="5">
        <f t="shared" si="412"/>
        <v>76.710794340611301</v>
      </c>
      <c r="M110" s="24">
        <f t="shared" si="413"/>
        <v>412.11931478153502</v>
      </c>
      <c r="N110" s="16">
        <f t="shared" si="414"/>
        <v>0.13385853228187899</v>
      </c>
      <c r="O110" s="17">
        <f t="shared" si="415"/>
        <v>0.14370702611893699</v>
      </c>
    </row>
    <row r="111" ht="14.25">
      <c r="A111" s="13">
        <v>9.6999999999999993</v>
      </c>
      <c r="B111" s="13">
        <v>2.3071000000000002</v>
      </c>
      <c r="C111" s="18">
        <v>31718</v>
      </c>
      <c r="G111" s="19">
        <f t="shared" si="400"/>
        <v>14.9</v>
      </c>
      <c r="H111" s="19">
        <f t="shared" si="401"/>
        <v>9.1999999999999993</v>
      </c>
      <c r="I111" s="5">
        <f t="shared" si="409"/>
        <v>989.99176</v>
      </c>
      <c r="J111" s="5">
        <f t="shared" si="410"/>
        <v>2.014231847</v>
      </c>
      <c r="K111" s="23">
        <f t="shared" si="411"/>
        <v>12.885768153000001</v>
      </c>
      <c r="L111" s="5">
        <f t="shared" si="412"/>
        <v>76.828307652696296</v>
      </c>
      <c r="M111" s="24">
        <f t="shared" si="413"/>
        <v>412.84262232329502</v>
      </c>
      <c r="N111" s="16">
        <f t="shared" si="414"/>
        <v>0.135183345436242</v>
      </c>
      <c r="O111" s="17">
        <f t="shared" si="415"/>
        <v>0.14523775455886001</v>
      </c>
    </row>
    <row r="112" ht="14.25">
      <c r="A112" s="13">
        <v>9.8000000000000007</v>
      </c>
      <c r="B112" s="13">
        <v>2.3277999999999999</v>
      </c>
      <c r="C112" s="18">
        <v>31828</v>
      </c>
      <c r="G112" s="19">
        <f t="shared" si="400"/>
        <v>14.9</v>
      </c>
      <c r="H112" s="19">
        <f t="shared" si="401"/>
        <v>9.1999999999999993</v>
      </c>
      <c r="I112" s="5">
        <f t="shared" si="409"/>
        <v>989.99176</v>
      </c>
      <c r="J112" s="5">
        <f t="shared" si="410"/>
        <v>2.0339161620000001</v>
      </c>
      <c r="K112" s="23">
        <f t="shared" si="411"/>
        <v>12.866083838</v>
      </c>
      <c r="L112" s="5">
        <f t="shared" si="412"/>
        <v>76.945850226473496</v>
      </c>
      <c r="M112" s="24">
        <f t="shared" si="413"/>
        <v>413.64154020419699</v>
      </c>
      <c r="N112" s="16">
        <f t="shared" si="414"/>
        <v>0.136504440402685</v>
      </c>
      <c r="O112" s="17">
        <f t="shared" si="415"/>
        <v>0.14676652373947</v>
      </c>
    </row>
    <row r="113" ht="14.25">
      <c r="A113" s="13">
        <v>9.9000000000000004</v>
      </c>
      <c r="B113" s="13">
        <v>2.3485999999999998</v>
      </c>
      <c r="C113" s="18">
        <v>31940</v>
      </c>
      <c r="G113" s="19">
        <f t="shared" si="400"/>
        <v>14.9</v>
      </c>
      <c r="H113" s="19">
        <f t="shared" si="401"/>
        <v>9.1999999999999993</v>
      </c>
      <c r="I113" s="5">
        <f t="shared" si="409"/>
        <v>989.99176</v>
      </c>
      <c r="J113" s="5">
        <f t="shared" si="410"/>
        <v>2.0536820100000002</v>
      </c>
      <c r="K113" s="23">
        <f t="shared" si="411"/>
        <v>12.846317989999999</v>
      </c>
      <c r="L113" s="5">
        <f t="shared" si="412"/>
        <v>77.064242125303295</v>
      </c>
      <c r="M113" s="24">
        <f t="shared" si="413"/>
        <v>414.45940580414498</v>
      </c>
      <c r="N113" s="16">
        <f t="shared" si="414"/>
        <v>0.13783100738255</v>
      </c>
      <c r="O113" s="17">
        <f t="shared" si="415"/>
        <v>0.14830398041315801</v>
      </c>
    </row>
    <row r="114" ht="14.25">
      <c r="A114" s="13">
        <v>10</v>
      </c>
      <c r="B114" s="13">
        <v>2.3693</v>
      </c>
      <c r="C114" s="18">
        <v>32046</v>
      </c>
      <c r="G114" s="19">
        <f t="shared" si="400"/>
        <v>14.9</v>
      </c>
      <c r="H114" s="19">
        <f t="shared" si="401"/>
        <v>9.1999999999999993</v>
      </c>
      <c r="I114" s="5">
        <f t="shared" si="409"/>
        <v>989.99176</v>
      </c>
      <c r="J114" s="5">
        <f t="shared" si="410"/>
        <v>2.073403259</v>
      </c>
      <c r="K114" s="23">
        <f t="shared" si="411"/>
        <v>12.826596740999999</v>
      </c>
      <c r="L114" s="5">
        <f t="shared" si="412"/>
        <v>77.182730539544295</v>
      </c>
      <c r="M114" s="24">
        <f t="shared" si="413"/>
        <v>415.196505435647</v>
      </c>
      <c r="N114" s="16">
        <f t="shared" si="414"/>
        <v>0.13915458114094001</v>
      </c>
      <c r="O114" s="17">
        <f t="shared" si="415"/>
        <v>0.149840327422116</v>
      </c>
    </row>
    <row r="115" ht="14.25">
      <c r="A115" s="13">
        <v>10.1</v>
      </c>
      <c r="B115" s="13">
        <v>2.3900000000000001</v>
      </c>
      <c r="C115" s="18">
        <v>32157</v>
      </c>
      <c r="G115" s="19">
        <f t="shared" si="400"/>
        <v>14.9</v>
      </c>
      <c r="H115" s="19">
        <f t="shared" si="401"/>
        <v>9.1999999999999993</v>
      </c>
      <c r="I115" s="5">
        <f t="shared" si="409"/>
        <v>989.99176</v>
      </c>
      <c r="J115" s="5">
        <f t="shared" si="410"/>
        <v>2.0930783405</v>
      </c>
      <c r="K115" s="23">
        <f t="shared" si="411"/>
        <v>12.8069216595</v>
      </c>
      <c r="L115" s="5">
        <f t="shared" si="412"/>
        <v>77.301305209877498</v>
      </c>
      <c r="M115" s="24">
        <f t="shared" si="413"/>
        <v>415.99556324038701</v>
      </c>
      <c r="N115" s="16">
        <f t="shared" si="414"/>
        <v>0.140475056409396</v>
      </c>
      <c r="O115" s="17">
        <f t="shared" si="415"/>
        <v>0.15137543353251201</v>
      </c>
    </row>
    <row r="116" ht="14.25">
      <c r="A116" s="13">
        <v>10.199999999999999</v>
      </c>
      <c r="B116" s="13">
        <v>2.4112</v>
      </c>
      <c r="C116" s="18">
        <v>32267</v>
      </c>
      <c r="G116" s="19">
        <f t="shared" si="400"/>
        <v>14.9</v>
      </c>
      <c r="H116" s="19">
        <f t="shared" si="401"/>
        <v>9.1999999999999993</v>
      </c>
      <c r="I116" s="5">
        <f t="shared" si="409"/>
        <v>989.99176</v>
      </c>
      <c r="J116" s="5">
        <f t="shared" si="410"/>
        <v>2.1132626554999998</v>
      </c>
      <c r="K116" s="23">
        <f t="shared" si="411"/>
        <v>12.786737344500001</v>
      </c>
      <c r="L116" s="5">
        <f t="shared" si="412"/>
        <v>77.423328041208904</v>
      </c>
      <c r="M116" s="24">
        <f t="shared" si="413"/>
        <v>416.76069495263403</v>
      </c>
      <c r="N116" s="16">
        <f t="shared" si="414"/>
        <v>0.141829708422819</v>
      </c>
      <c r="O116" s="17">
        <f t="shared" si="415"/>
        <v>0.15295272415605801</v>
      </c>
    </row>
    <row r="117" ht="14.25">
      <c r="A117" s="13">
        <v>10.300000000000001</v>
      </c>
      <c r="B117" s="13">
        <v>2.4319000000000002</v>
      </c>
      <c r="C117" s="18">
        <v>32375</v>
      </c>
      <c r="G117" s="19">
        <f t="shared" si="400"/>
        <v>14.9</v>
      </c>
      <c r="H117" s="19">
        <f t="shared" si="401"/>
        <v>9.1999999999999993</v>
      </c>
      <c r="I117" s="5">
        <f t="shared" si="409"/>
        <v>989.99176</v>
      </c>
      <c r="J117" s="5">
        <f t="shared" si="410"/>
        <v>2.1329654374999998</v>
      </c>
      <c r="K117" s="23">
        <f t="shared" si="411"/>
        <v>12.767034562499999</v>
      </c>
      <c r="L117" s="5">
        <f t="shared" si="412"/>
        <v>77.542811931272993</v>
      </c>
      <c r="M117" s="24">
        <f t="shared" si="413"/>
        <v>417.51129722629003</v>
      </c>
      <c r="N117" s="16">
        <f t="shared" si="414"/>
        <v>0.143152042785235</v>
      </c>
      <c r="O117" s="17">
        <f t="shared" si="415"/>
        <v>0.15449478894211699</v>
      </c>
    </row>
    <row r="118" ht="14.25">
      <c r="A118" s="13">
        <v>10.4</v>
      </c>
      <c r="B118" s="13">
        <v>2.4525999999999999</v>
      </c>
      <c r="C118" s="18">
        <v>32486</v>
      </c>
      <c r="G118" s="19">
        <f t="shared" si="400"/>
        <v>14.9</v>
      </c>
      <c r="H118" s="19">
        <f t="shared" si="401"/>
        <v>9.1999999999999993</v>
      </c>
      <c r="I118" s="5">
        <f t="shared" si="409"/>
        <v>989.99176</v>
      </c>
      <c r="J118" s="5">
        <f t="shared" si="410"/>
        <v>2.1526405190000002</v>
      </c>
      <c r="K118" s="23">
        <f t="shared" si="411"/>
        <v>12.747359481</v>
      </c>
      <c r="L118" s="5">
        <f t="shared" si="412"/>
        <v>77.662496415480206</v>
      </c>
      <c r="M118" s="24">
        <f t="shared" si="413"/>
        <v>418.297138250692</v>
      </c>
      <c r="N118" s="16">
        <f t="shared" si="414"/>
        <v>0.14447251805369099</v>
      </c>
      <c r="O118" s="17">
        <f t="shared" si="415"/>
        <v>0.15603706232445899</v>
      </c>
    </row>
    <row r="119" ht="14.25">
      <c r="A119" s="13">
        <v>10.5</v>
      </c>
      <c r="B119" s="13">
        <v>2.4733000000000001</v>
      </c>
      <c r="C119" s="18">
        <v>32596</v>
      </c>
      <c r="G119" s="19">
        <f t="shared" si="400"/>
        <v>14.9</v>
      </c>
      <c r="H119" s="19">
        <f t="shared" si="401"/>
        <v>9.1999999999999993</v>
      </c>
      <c r="I119" s="5">
        <f t="shared" si="409"/>
        <v>989.99176</v>
      </c>
      <c r="J119" s="5">
        <f t="shared" si="410"/>
        <v>2.1723248339999999</v>
      </c>
      <c r="K119" s="23">
        <f t="shared" si="411"/>
        <v>12.727675165999999</v>
      </c>
      <c r="L119" s="5">
        <f t="shared" si="412"/>
        <v>77.782607356652903</v>
      </c>
      <c r="M119" s="24">
        <f t="shared" si="413"/>
        <v>419.06540687867601</v>
      </c>
      <c r="N119" s="16">
        <f t="shared" si="414"/>
        <v>0.14579361302013399</v>
      </c>
      <c r="O119" s="17">
        <f t="shared" si="415"/>
        <v>0.15758244345467301</v>
      </c>
    </row>
    <row r="120" ht="14.25">
      <c r="A120" s="13">
        <v>10.6</v>
      </c>
      <c r="B120" s="13">
        <v>2.4940000000000002</v>
      </c>
      <c r="C120" s="18">
        <v>32697</v>
      </c>
      <c r="G120" s="19">
        <f t="shared" si="400"/>
        <v>14.9</v>
      </c>
      <c r="H120" s="19">
        <f t="shared" si="401"/>
        <v>9.1999999999999993</v>
      </c>
      <c r="I120" s="5">
        <f t="shared" si="409"/>
        <v>989.99176</v>
      </c>
      <c r="J120" s="5">
        <f t="shared" si="410"/>
        <v>2.1920922505</v>
      </c>
      <c r="K120" s="23">
        <f t="shared" si="411"/>
        <v>12.7079077495</v>
      </c>
      <c r="L120" s="5">
        <f t="shared" si="412"/>
        <v>77.903599830503296</v>
      </c>
      <c r="M120" s="24">
        <f t="shared" si="413"/>
        <v>419.71102838815699</v>
      </c>
      <c r="N120" s="16">
        <f t="shared" si="414"/>
        <v>0.147120285268456</v>
      </c>
      <c r="O120" s="17">
        <f t="shared" si="415"/>
        <v>0.159136755816636</v>
      </c>
    </row>
    <row r="121" ht="14.25">
      <c r="A121" s="13">
        <v>10.699999999999999</v>
      </c>
      <c r="B121" s="13">
        <v>2.5146999999999999</v>
      </c>
      <c r="C121" s="18">
        <v>32806</v>
      </c>
      <c r="G121" s="19">
        <f t="shared" si="400"/>
        <v>14.9</v>
      </c>
      <c r="H121" s="19">
        <f t="shared" si="401"/>
        <v>9.1999999999999993</v>
      </c>
      <c r="I121" s="5">
        <f t="shared" si="409"/>
        <v>989.99176</v>
      </c>
      <c r="J121" s="5">
        <f t="shared" si="410"/>
        <v>2.2117857989999998</v>
      </c>
      <c r="K121" s="23">
        <f t="shared" si="411"/>
        <v>12.688214200999999</v>
      </c>
      <c r="L121" s="5">
        <f t="shared" si="412"/>
        <v>78.024515059177901</v>
      </c>
      <c r="M121" s="24">
        <f t="shared" si="413"/>
        <v>420.45759560464001</v>
      </c>
      <c r="N121" s="16">
        <f t="shared" si="414"/>
        <v>0.14844199993288601</v>
      </c>
      <c r="O121" s="17">
        <f t="shared" si="415"/>
        <v>0.16068766602929199</v>
      </c>
    </row>
    <row r="122" ht="14.25">
      <c r="A122" s="13">
        <v>10.800000000000001</v>
      </c>
      <c r="B122" s="13">
        <v>2.5354000000000001</v>
      </c>
      <c r="C122" s="18">
        <v>32917</v>
      </c>
      <c r="G122" s="19">
        <f t="shared" si="400"/>
        <v>14.9</v>
      </c>
      <c r="H122" s="19">
        <f t="shared" si="401"/>
        <v>9.1999999999999993</v>
      </c>
      <c r="I122" s="5">
        <f t="shared" si="409"/>
        <v>989.99176</v>
      </c>
      <c r="J122" s="5">
        <f t="shared" si="410"/>
        <v>2.2314608804999998</v>
      </c>
      <c r="K122" s="23">
        <f t="shared" si="411"/>
        <v>12.6685391195</v>
      </c>
      <c r="L122" s="5">
        <f t="shared" si="412"/>
        <v>78.145692306081202</v>
      </c>
      <c r="M122" s="24">
        <f t="shared" si="413"/>
        <v>421.22603343343098</v>
      </c>
      <c r="N122" s="16">
        <f t="shared" si="414"/>
        <v>0.149762475201342</v>
      </c>
      <c r="O122" s="17">
        <f t="shared" si="415"/>
        <v>0.16223952759452501</v>
      </c>
    </row>
    <row r="123" ht="14.25">
      <c r="A123" s="13">
        <v>10.9</v>
      </c>
      <c r="B123" s="13">
        <v>2.5562999999999998</v>
      </c>
      <c r="C123" s="18">
        <v>33030</v>
      </c>
      <c r="G123" s="19">
        <f t="shared" si="400"/>
        <v>14.9</v>
      </c>
      <c r="H123" s="19">
        <f t="shared" si="401"/>
        <v>9.1999999999999993</v>
      </c>
      <c r="I123" s="5">
        <f t="shared" si="409"/>
        <v>989.99176</v>
      </c>
      <c r="J123" s="5">
        <f t="shared" si="410"/>
        <v>2.2513174949999999</v>
      </c>
      <c r="K123" s="23">
        <f t="shared" si="411"/>
        <v>12.648682505</v>
      </c>
      <c r="L123" s="5">
        <f t="shared" si="412"/>
        <v>78.268369817066599</v>
      </c>
      <c r="M123" s="24">
        <f t="shared" si="413"/>
        <v>422.00955605948701</v>
      </c>
      <c r="N123" s="16">
        <f t="shared" si="414"/>
        <v>0.151095133892617</v>
      </c>
      <c r="O123" s="17">
        <f t="shared" si="415"/>
        <v>0.16380815300422299</v>
      </c>
    </row>
    <row r="124" ht="14.25">
      <c r="A124" s="13">
        <v>11</v>
      </c>
      <c r="B124" s="13">
        <v>2.5800999999999998</v>
      </c>
      <c r="C124" s="18">
        <v>33148</v>
      </c>
      <c r="G124" s="19">
        <f t="shared" si="400"/>
        <v>14.9</v>
      </c>
      <c r="H124" s="19">
        <f t="shared" si="401"/>
        <v>9.1999999999999993</v>
      </c>
      <c r="I124" s="5">
        <f t="shared" si="409"/>
        <v>989.99176</v>
      </c>
      <c r="J124" s="5">
        <f t="shared" si="410"/>
        <v>2.274027942</v>
      </c>
      <c r="K124" s="23">
        <f t="shared" si="411"/>
        <v>12.625972058</v>
      </c>
      <c r="L124" s="5">
        <f t="shared" si="412"/>
        <v>78.409151822312694</v>
      </c>
      <c r="M124" s="24">
        <f t="shared" si="413"/>
        <v>422.75677302463998</v>
      </c>
      <c r="N124" s="16">
        <f t="shared" si="414"/>
        <v>0.15261932496644301</v>
      </c>
      <c r="O124" s="17">
        <f t="shared" si="415"/>
        <v>0.16560524606086</v>
      </c>
    </row>
    <row r="125" ht="14.25">
      <c r="A125" s="13">
        <v>11.1</v>
      </c>
      <c r="B125" s="13">
        <v>2.6008</v>
      </c>
      <c r="C125" s="18">
        <v>33256</v>
      </c>
      <c r="G125" s="19">
        <f t="shared" si="400"/>
        <v>14.9</v>
      </c>
      <c r="H125" s="19">
        <f t="shared" si="401"/>
        <v>9.1999999999999993</v>
      </c>
      <c r="I125" s="5">
        <f t="shared" si="409"/>
        <v>989.99176</v>
      </c>
      <c r="J125" s="5">
        <f t="shared" si="410"/>
        <v>2.293730724</v>
      </c>
      <c r="K125" s="23">
        <f t="shared" si="411"/>
        <v>12.606269276000001</v>
      </c>
      <c r="L125" s="5">
        <f t="shared" si="412"/>
        <v>78.531700245746805</v>
      </c>
      <c r="M125" s="24">
        <f t="shared" si="413"/>
        <v>423.47230348932999</v>
      </c>
      <c r="N125" s="16">
        <f t="shared" si="414"/>
        <v>0.153941659328859</v>
      </c>
      <c r="O125" s="17">
        <f t="shared" si="415"/>
        <v>0.16716696114940099</v>
      </c>
    </row>
    <row r="126" ht="14.25">
      <c r="A126" s="13">
        <v>11.199999999999999</v>
      </c>
      <c r="B126" s="13">
        <v>2.6213000000000002</v>
      </c>
      <c r="C126" s="18">
        <v>33364</v>
      </c>
      <c r="G126" s="19">
        <f t="shared" si="400"/>
        <v>14.9</v>
      </c>
      <c r="H126" s="19">
        <f t="shared" si="401"/>
        <v>9.1999999999999993</v>
      </c>
      <c r="I126" s="5">
        <f t="shared" si="409"/>
        <v>989.99176</v>
      </c>
      <c r="J126" s="5">
        <f t="shared" si="410"/>
        <v>2.313233506</v>
      </c>
      <c r="K126" s="23">
        <f t="shared" si="411"/>
        <v>12.586766494000001</v>
      </c>
      <c r="L126" s="5">
        <f t="shared" si="412"/>
        <v>78.653382540457898</v>
      </c>
      <c r="M126" s="24">
        <f t="shared" si="413"/>
        <v>424.19027538756097</v>
      </c>
      <c r="N126" s="16">
        <f t="shared" si="414"/>
        <v>0.15525057087248301</v>
      </c>
      <c r="O126" s="17">
        <f t="shared" si="415"/>
        <v>0.168715229176641</v>
      </c>
    </row>
    <row r="127" ht="14.25">
      <c r="A127" s="13">
        <v>11.300000000000001</v>
      </c>
      <c r="B127" s="13">
        <v>2.6419000000000001</v>
      </c>
      <c r="C127" s="18">
        <v>33465</v>
      </c>
      <c r="G127" s="19">
        <f t="shared" si="400"/>
        <v>14.9</v>
      </c>
      <c r="H127" s="19">
        <f t="shared" si="401"/>
        <v>9.1999999999999993</v>
      </c>
      <c r="I127" s="5">
        <f t="shared" si="409"/>
        <v>989.99176</v>
      </c>
      <c r="J127" s="5">
        <f t="shared" si="410"/>
        <v>2.3329009224999999</v>
      </c>
      <c r="K127" s="23">
        <f t="shared" si="411"/>
        <v>12.5670990775</v>
      </c>
      <c r="L127" s="5">
        <f t="shared" si="412"/>
        <v>78.776474498595405</v>
      </c>
      <c r="M127" s="24">
        <f t="shared" si="413"/>
        <v>424.80956672663399</v>
      </c>
      <c r="N127" s="16">
        <f t="shared" si="414"/>
        <v>0.156570531711409</v>
      </c>
      <c r="O127" s="17">
        <f t="shared" si="415"/>
        <v>0.17027899840741401</v>
      </c>
    </row>
    <row r="128" ht="14.25">
      <c r="A128" s="13">
        <v>11.4</v>
      </c>
      <c r="B128" s="13">
        <v>2.6623999999999999</v>
      </c>
      <c r="C128" s="18">
        <v>33572</v>
      </c>
      <c r="G128" s="19">
        <f t="shared" si="400"/>
        <v>14.9</v>
      </c>
      <c r="H128" s="19">
        <f t="shared" si="401"/>
        <v>9.1999999999999993</v>
      </c>
      <c r="I128" s="5">
        <f t="shared" si="409"/>
        <v>989.99176</v>
      </c>
      <c r="J128" s="5">
        <f t="shared" si="410"/>
        <v>2.3524129380000001</v>
      </c>
      <c r="K128" s="23">
        <f t="shared" si="411"/>
        <v>12.547587062</v>
      </c>
      <c r="L128" s="5">
        <f t="shared" si="412"/>
        <v>78.898975166162501</v>
      </c>
      <c r="M128" s="24">
        <f t="shared" si="413"/>
        <v>425.506160622452</v>
      </c>
      <c r="N128" s="16">
        <f t="shared" si="414"/>
        <v>0.15788006295302001</v>
      </c>
      <c r="O128" s="17">
        <f t="shared" si="415"/>
        <v>0.17183283183518799</v>
      </c>
    </row>
    <row r="129" ht="14.25">
      <c r="A129" s="13">
        <v>11.5</v>
      </c>
      <c r="B129" s="13">
        <v>2.6831</v>
      </c>
      <c r="C129" s="18">
        <v>33678</v>
      </c>
      <c r="G129" s="19">
        <f t="shared" si="400"/>
        <v>14.9</v>
      </c>
      <c r="H129" s="19">
        <f t="shared" si="401"/>
        <v>9.1999999999999993</v>
      </c>
      <c r="I129" s="5">
        <f t="shared" si="409"/>
        <v>989.99176</v>
      </c>
      <c r="J129" s="5">
        <f t="shared" si="410"/>
        <v>2.3721341869999999</v>
      </c>
      <c r="K129" s="23">
        <f t="shared" si="411"/>
        <v>12.527865813</v>
      </c>
      <c r="L129" s="5">
        <f t="shared" si="412"/>
        <v>79.023177193732295</v>
      </c>
      <c r="M129" s="24">
        <f t="shared" si="413"/>
        <v>426.17876420528398</v>
      </c>
      <c r="N129" s="16">
        <f t="shared" si="414"/>
        <v>0.159203636711409</v>
      </c>
      <c r="O129" s="17">
        <f t="shared" si="415"/>
        <v>0.173405784727762</v>
      </c>
    </row>
    <row r="130" ht="14.25">
      <c r="A130" s="13">
        <v>11.6</v>
      </c>
      <c r="B130" s="13">
        <v>2.7038000000000002</v>
      </c>
      <c r="C130" s="18">
        <v>33783</v>
      </c>
      <c r="G130" s="19">
        <f t="shared" si="400"/>
        <v>14.9</v>
      </c>
      <c r="H130" s="19">
        <f t="shared" si="401"/>
        <v>9.1999999999999993</v>
      </c>
      <c r="I130" s="5">
        <f t="shared" si="409"/>
        <v>989.99176</v>
      </c>
      <c r="J130" s="5">
        <f t="shared" si="410"/>
        <v>2.3918646694999999</v>
      </c>
      <c r="K130" s="23">
        <f t="shared" si="411"/>
        <v>12.5081353305</v>
      </c>
      <c r="L130" s="5">
        <f t="shared" si="412"/>
        <v>79.147829300022906</v>
      </c>
      <c r="M130" s="24">
        <f t="shared" si="413"/>
        <v>426.83419493338198</v>
      </c>
      <c r="N130" s="16">
        <f t="shared" si="414"/>
        <v>0.16052783016778499</v>
      </c>
      <c r="O130" s="17">
        <f t="shared" si="415"/>
        <v>0.174981953898839</v>
      </c>
    </row>
    <row r="131" ht="14.25">
      <c r="A131" s="13">
        <v>11.699999999999999</v>
      </c>
      <c r="B131" s="13">
        <v>2.7250999999999999</v>
      </c>
      <c r="C131" s="18">
        <v>33887</v>
      </c>
      <c r="G131" s="19">
        <f t="shared" si="400"/>
        <v>14.9</v>
      </c>
      <c r="H131" s="19">
        <f t="shared" si="401"/>
        <v>9.1999999999999993</v>
      </c>
      <c r="I131" s="5">
        <f t="shared" si="409"/>
        <v>989.99176</v>
      </c>
      <c r="J131" s="5">
        <f t="shared" si="410"/>
        <v>2.4122043854999999</v>
      </c>
      <c r="K131" s="23">
        <f t="shared" si="411"/>
        <v>12.4877956145</v>
      </c>
      <c r="L131" s="5">
        <f t="shared" si="412"/>
        <v>79.276742714341594</v>
      </c>
      <c r="M131" s="24">
        <f t="shared" si="413"/>
        <v>427.45197191192898</v>
      </c>
      <c r="N131" s="16">
        <f t="shared" si="414"/>
        <v>0.161892911778523</v>
      </c>
      <c r="O131" s="17">
        <f t="shared" si="415"/>
        <v>0.176609396424106</v>
      </c>
    </row>
    <row r="132" ht="14.25">
      <c r="A132" s="13">
        <v>11.800000000000001</v>
      </c>
      <c r="B132" s="13">
        <v>2.7458</v>
      </c>
      <c r="C132" s="18">
        <v>33995</v>
      </c>
      <c r="G132" s="19">
        <f t="shared" si="400"/>
        <v>14.9</v>
      </c>
      <c r="H132" s="19">
        <f t="shared" si="401"/>
        <v>9.1999999999999993</v>
      </c>
      <c r="I132" s="5">
        <f t="shared" si="409"/>
        <v>989.99176</v>
      </c>
      <c r="J132" s="5">
        <f t="shared" si="410"/>
        <v>2.4319071674999999</v>
      </c>
      <c r="K132" s="23">
        <f t="shared" si="411"/>
        <v>12.4680928325</v>
      </c>
      <c r="L132" s="5">
        <f t="shared" si="412"/>
        <v>79.402020284885495</v>
      </c>
      <c r="M132" s="24">
        <f t="shared" si="413"/>
        <v>428.13772090470502</v>
      </c>
      <c r="N132" s="16">
        <f t="shared" si="414"/>
        <v>0.16321524614093999</v>
      </c>
      <c r="O132" s="17">
        <f t="shared" si="415"/>
        <v>0.17818840541315001</v>
      </c>
    </row>
    <row r="133" ht="14.25">
      <c r="A133" s="13">
        <v>11.9</v>
      </c>
      <c r="B133" s="13">
        <v>2.7665999999999999</v>
      </c>
      <c r="C133" s="18">
        <v>34096</v>
      </c>
      <c r="G133" s="19">
        <f t="shared" si="400"/>
        <v>14.9</v>
      </c>
      <c r="H133" s="19">
        <f t="shared" si="401"/>
        <v>9.1999999999999993</v>
      </c>
      <c r="I133" s="5">
        <f t="shared" si="409"/>
        <v>989.99176</v>
      </c>
      <c r="J133" s="5">
        <f t="shared" si="410"/>
        <v>2.4517745839999998</v>
      </c>
      <c r="K133" s="23">
        <f t="shared" si="411"/>
        <v>12.448225416</v>
      </c>
      <c r="L133" s="5">
        <f t="shared" si="412"/>
        <v>79.528746220127104</v>
      </c>
      <c r="M133" s="24">
        <f t="shared" si="413"/>
        <v>428.72548129485</v>
      </c>
      <c r="N133" s="16">
        <f t="shared" si="414"/>
        <v>0.164548629798658</v>
      </c>
      <c r="O133" s="17">
        <f t="shared" si="415"/>
        <v>0.17978313706751101</v>
      </c>
    </row>
    <row r="134" ht="14.25">
      <c r="A134" s="13">
        <v>12</v>
      </c>
      <c r="B134" s="13">
        <v>2.7873000000000001</v>
      </c>
      <c r="C134" s="18">
        <v>34202</v>
      </c>
      <c r="G134" s="19">
        <f t="shared" si="400"/>
        <v>14.9</v>
      </c>
      <c r="H134" s="19">
        <f t="shared" si="401"/>
        <v>9.1999999999999993</v>
      </c>
      <c r="I134" s="5">
        <f t="shared" si="409"/>
        <v>989.99176</v>
      </c>
      <c r="J134" s="5">
        <f t="shared" si="410"/>
        <v>2.4714958330000001</v>
      </c>
      <c r="K134" s="23">
        <f t="shared" si="411"/>
        <v>12.428504167</v>
      </c>
      <c r="L134" s="5">
        <f t="shared" si="412"/>
        <v>79.654940505922895</v>
      </c>
      <c r="M134" s="24">
        <f t="shared" si="413"/>
        <v>429.37700766290601</v>
      </c>
      <c r="N134" s="16">
        <f t="shared" si="414"/>
        <v>0.16587220355704699</v>
      </c>
      <c r="O134" s="17">
        <f t="shared" si="415"/>
        <v>0.18136865521736201</v>
      </c>
    </row>
    <row r="135" ht="14.25">
      <c r="A135" s="13">
        <v>12.1</v>
      </c>
      <c r="B135" s="13">
        <v>2.8081</v>
      </c>
      <c r="C135" s="18">
        <v>34311</v>
      </c>
      <c r="G135" s="19">
        <f t="shared" si="400"/>
        <v>14.9</v>
      </c>
      <c r="H135" s="19">
        <f t="shared" si="401"/>
        <v>9.1999999999999993</v>
      </c>
      <c r="I135" s="5">
        <f t="shared" si="409"/>
        <v>989.99176</v>
      </c>
      <c r="J135" s="5">
        <f t="shared" si="410"/>
        <v>2.4912893815000001</v>
      </c>
      <c r="K135" s="23">
        <f t="shared" si="411"/>
        <v>12.408710618500001</v>
      </c>
      <c r="L135" s="5">
        <f t="shared" si="412"/>
        <v>79.7820007603395</v>
      </c>
      <c r="M135" s="24">
        <f t="shared" si="413"/>
        <v>430.05940779886299</v>
      </c>
      <c r="N135" s="16">
        <f t="shared" si="414"/>
        <v>0.16720062963087201</v>
      </c>
      <c r="O135" s="17">
        <f t="shared" si="415"/>
        <v>0.18296251772257699</v>
      </c>
    </row>
    <row r="136" ht="14.25">
      <c r="A136" s="13">
        <v>12.199999999999999</v>
      </c>
      <c r="B136" s="13">
        <v>2.8288000000000002</v>
      </c>
      <c r="C136" s="18">
        <v>34415</v>
      </c>
      <c r="G136" s="19">
        <f t="shared" si="400"/>
        <v>14.9</v>
      </c>
      <c r="H136" s="19">
        <f t="shared" si="401"/>
        <v>9.1999999999999993</v>
      </c>
      <c r="I136" s="5">
        <f t="shared" si="409"/>
        <v>989.99176</v>
      </c>
      <c r="J136" s="5">
        <f t="shared" si="410"/>
        <v>2.5110290974999998</v>
      </c>
      <c r="K136" s="23">
        <f t="shared" si="411"/>
        <v>12.388970902500001</v>
      </c>
      <c r="L136" s="5">
        <f t="shared" si="412"/>
        <v>79.909119796239693</v>
      </c>
      <c r="M136" s="24">
        <f t="shared" si="413"/>
        <v>430.67674988480502</v>
      </c>
      <c r="N136" s="16">
        <f t="shared" si="414"/>
        <v>0.16852544278523501</v>
      </c>
      <c r="O136" s="17">
        <f t="shared" si="415"/>
        <v>0.184554579476636</v>
      </c>
    </row>
    <row r="137" ht="14.25">
      <c r="A137" s="13">
        <v>12.300000000000001</v>
      </c>
      <c r="B137" s="13">
        <v>2.8496000000000001</v>
      </c>
      <c r="C137" s="18">
        <v>34518</v>
      </c>
      <c r="G137" s="19">
        <f t="shared" si="400"/>
        <v>14.9</v>
      </c>
      <c r="H137" s="19">
        <f t="shared" si="401"/>
        <v>9.1999999999999993</v>
      </c>
      <c r="I137" s="5">
        <f t="shared" si="409"/>
        <v>989.99176</v>
      </c>
      <c r="J137" s="5">
        <f t="shared" si="410"/>
        <v>2.5308780469999999</v>
      </c>
      <c r="K137" s="23">
        <f t="shared" si="411"/>
        <v>12.369121953000001</v>
      </c>
      <c r="L137" s="5">
        <f t="shared" si="412"/>
        <v>80.037351378841194</v>
      </c>
      <c r="M137" s="24">
        <f t="shared" si="413"/>
        <v>431.273641685315</v>
      </c>
      <c r="N137" s="16">
        <f t="shared" si="414"/>
        <v>0.16985758704698001</v>
      </c>
      <c r="O137" s="17">
        <f t="shared" si="415"/>
        <v>0.18615801103887</v>
      </c>
    </row>
    <row r="138" ht="14.25">
      <c r="A138" s="13">
        <v>12.4</v>
      </c>
      <c r="B138" s="13">
        <v>2.8702999999999999</v>
      </c>
      <c r="C138" s="18">
        <v>34621</v>
      </c>
      <c r="G138" s="19">
        <f t="shared" si="400"/>
        <v>14.9</v>
      </c>
      <c r="H138" s="19">
        <f t="shared" si="401"/>
        <v>9.1999999999999993</v>
      </c>
      <c r="I138" s="5">
        <f t="shared" si="409"/>
        <v>989.99176</v>
      </c>
      <c r="J138" s="5">
        <f t="shared" si="410"/>
        <v>2.5506269965000001</v>
      </c>
      <c r="K138" s="23">
        <f t="shared" si="411"/>
        <v>12.3493730035</v>
      </c>
      <c r="L138" s="5">
        <f t="shared" si="412"/>
        <v>80.165346023593401</v>
      </c>
      <c r="M138" s="24">
        <f t="shared" si="413"/>
        <v>431.86990036581102</v>
      </c>
      <c r="N138" s="16">
        <f t="shared" si="414"/>
        <v>0.17118301989932899</v>
      </c>
      <c r="O138" s="17">
        <f t="shared" si="415"/>
        <v>0.187755920113582</v>
      </c>
    </row>
    <row r="139" ht="14.25">
      <c r="A139" s="13">
        <v>12.5</v>
      </c>
      <c r="B139" s="13">
        <v>2.8915999999999999</v>
      </c>
      <c r="C139" s="18">
        <v>34724</v>
      </c>
      <c r="G139" s="19">
        <f t="shared" si="400"/>
        <v>14.9</v>
      </c>
      <c r="H139" s="19">
        <f t="shared" si="401"/>
        <v>9.1999999999999993</v>
      </c>
      <c r="I139" s="5">
        <f t="shared" si="409"/>
        <v>989.99176</v>
      </c>
      <c r="J139" s="5">
        <f t="shared" si="410"/>
        <v>2.5709759459999999</v>
      </c>
      <c r="K139" s="23">
        <f t="shared" si="411"/>
        <v>12.329024054</v>
      </c>
      <c r="L139" s="5">
        <f t="shared" si="412"/>
        <v>80.297658246421307</v>
      </c>
      <c r="M139" s="24">
        <f t="shared" si="413"/>
        <v>432.44100461108502</v>
      </c>
      <c r="N139" s="16">
        <f t="shared" si="414"/>
        <v>0.17254872120805401</v>
      </c>
      <c r="O139" s="17">
        <f t="shared" si="415"/>
        <v>0.18940505105708699</v>
      </c>
    </row>
    <row r="140" ht="14.25">
      <c r="A140" s="13">
        <v>12.6</v>
      </c>
      <c r="B140" s="13">
        <v>2.9121999999999999</v>
      </c>
      <c r="C140" s="18">
        <v>34829</v>
      </c>
      <c r="G140" s="19">
        <f t="shared" si="400"/>
        <v>14.9</v>
      </c>
      <c r="H140" s="19">
        <f t="shared" si="401"/>
        <v>9.1999999999999993</v>
      </c>
      <c r="I140" s="5">
        <f t="shared" si="409"/>
        <v>989.99176</v>
      </c>
      <c r="J140" s="5">
        <f t="shared" si="410"/>
        <v>2.5906064285000001</v>
      </c>
      <c r="K140" s="23">
        <f t="shared" si="411"/>
        <v>12.309393571499999</v>
      </c>
      <c r="L140" s="5">
        <f t="shared" si="412"/>
        <v>80.425713439866996</v>
      </c>
      <c r="M140" s="24">
        <f t="shared" si="413"/>
        <v>433.05801727256198</v>
      </c>
      <c r="N140" s="16">
        <f t="shared" si="414"/>
        <v>0.17386620325503399</v>
      </c>
      <c r="O140" s="17">
        <f t="shared" si="415"/>
        <v>0.19099853704731401</v>
      </c>
    </row>
    <row r="141" ht="14.25">
      <c r="A141" s="13">
        <v>12.699999999999999</v>
      </c>
      <c r="B141" s="13">
        <v>2.9329999999999998</v>
      </c>
      <c r="C141" s="18">
        <v>34935</v>
      </c>
      <c r="G141" s="19">
        <f t="shared" si="400"/>
        <v>14.9</v>
      </c>
      <c r="H141" s="19">
        <f t="shared" si="401"/>
        <v>9.1999999999999993</v>
      </c>
      <c r="I141" s="5">
        <f t="shared" si="409"/>
        <v>989.99176</v>
      </c>
      <c r="J141" s="5">
        <f t="shared" si="410"/>
        <v>2.6104276775000002</v>
      </c>
      <c r="K141" s="23">
        <f t="shared" si="411"/>
        <v>12.2895723225</v>
      </c>
      <c r="L141" s="5">
        <f t="shared" si="412"/>
        <v>80.555428132149302</v>
      </c>
      <c r="M141" s="24">
        <f t="shared" si="413"/>
        <v>433.67654806191302</v>
      </c>
      <c r="N141" s="16">
        <f t="shared" si="414"/>
        <v>0.17519648842281901</v>
      </c>
      <c r="O141" s="17">
        <f t="shared" si="415"/>
        <v>0.19261008879914199</v>
      </c>
    </row>
    <row r="142" ht="14.25">
      <c r="A142" s="13">
        <v>12.800000000000001</v>
      </c>
      <c r="B142" s="13">
        <v>2.9537</v>
      </c>
      <c r="C142" s="18">
        <v>35040</v>
      </c>
      <c r="G142" s="19">
        <f t="shared" ref="G142:G205" si="416">$G$11</f>
        <v>14.9</v>
      </c>
      <c r="H142" s="19">
        <f t="shared" ref="H142:H205" si="417">$H$11</f>
        <v>9.1999999999999993</v>
      </c>
      <c r="I142" s="5">
        <f t="shared" si="409"/>
        <v>989.99176</v>
      </c>
      <c r="J142" s="5">
        <f t="shared" si="410"/>
        <v>2.6301581600000001</v>
      </c>
      <c r="K142" s="23">
        <f t="shared" si="411"/>
        <v>12.26984184</v>
      </c>
      <c r="L142" s="5">
        <f t="shared" si="412"/>
        <v>80.684965047601594</v>
      </c>
      <c r="M142" s="24">
        <f t="shared" si="413"/>
        <v>434.281653085274</v>
      </c>
      <c r="N142" s="16">
        <f t="shared" si="414"/>
        <v>0.17652068187919501</v>
      </c>
      <c r="O142" s="17">
        <f t="shared" si="415"/>
        <v>0.19421684428722</v>
      </c>
    </row>
    <row r="143" ht="14.25">
      <c r="A143" s="13">
        <v>12.9</v>
      </c>
      <c r="B143" s="13">
        <v>2.9742999999999999</v>
      </c>
      <c r="C143" s="18">
        <v>35139</v>
      </c>
      <c r="G143" s="19">
        <f t="shared" si="416"/>
        <v>14.9</v>
      </c>
      <c r="H143" s="19">
        <f t="shared" si="417"/>
        <v>9.1999999999999993</v>
      </c>
      <c r="I143" s="5">
        <f t="shared" si="409"/>
        <v>989.99176</v>
      </c>
      <c r="J143" s="5">
        <f t="shared" si="410"/>
        <v>2.6498440434999999</v>
      </c>
      <c r="K143" s="23">
        <f t="shared" si="411"/>
        <v>12.2501559565</v>
      </c>
      <c r="L143" s="5">
        <f t="shared" si="412"/>
        <v>80.814625015014997</v>
      </c>
      <c r="M143" s="24">
        <f t="shared" si="413"/>
        <v>434.80991211023201</v>
      </c>
      <c r="N143" s="16">
        <f t="shared" si="414"/>
        <v>0.17784188211409399</v>
      </c>
      <c r="O143" s="17">
        <f t="shared" si="415"/>
        <v>0.195822544898861</v>
      </c>
    </row>
    <row r="144" ht="14.25">
      <c r="A144" s="13">
        <v>13</v>
      </c>
      <c r="B144" s="13">
        <v>2.9950999999999999</v>
      </c>
      <c r="C144" s="18">
        <v>35241</v>
      </c>
      <c r="G144" s="19">
        <f t="shared" si="416"/>
        <v>14.9</v>
      </c>
      <c r="H144" s="19">
        <f t="shared" si="417"/>
        <v>9.1999999999999993</v>
      </c>
      <c r="I144" s="5">
        <f t="shared" si="409"/>
        <v>989.99176</v>
      </c>
      <c r="J144" s="5">
        <f t="shared" si="410"/>
        <v>2.6697022265000001</v>
      </c>
      <c r="K144" s="23">
        <f t="shared" si="411"/>
        <v>12.2302977735</v>
      </c>
      <c r="L144" s="5">
        <f t="shared" si="412"/>
        <v>80.945842720613498</v>
      </c>
      <c r="M144" s="24">
        <f t="shared" si="413"/>
        <v>435.365162873592</v>
      </c>
      <c r="N144" s="16">
        <f t="shared" si="414"/>
        <v>0.17917464607382599</v>
      </c>
      <c r="O144" s="17">
        <f t="shared" si="415"/>
        <v>0.19744491575642101</v>
      </c>
    </row>
    <row r="145" ht="14.25">
      <c r="A145" s="13">
        <v>13.1</v>
      </c>
      <c r="B145" s="13">
        <v>3.0158</v>
      </c>
      <c r="C145" s="18">
        <v>35345</v>
      </c>
      <c r="G145" s="19">
        <f t="shared" si="416"/>
        <v>14.9</v>
      </c>
      <c r="H145" s="19">
        <f t="shared" si="417"/>
        <v>9.1999999999999993</v>
      </c>
      <c r="I145" s="5">
        <f t="shared" si="409"/>
        <v>989.99176</v>
      </c>
      <c r="J145" s="5">
        <f t="shared" si="410"/>
        <v>2.6894419424999998</v>
      </c>
      <c r="K145" s="23">
        <f t="shared" si="411"/>
        <v>12.2105580575</v>
      </c>
      <c r="L145" s="5">
        <f t="shared" si="412"/>
        <v>81.076700617456595</v>
      </c>
      <c r="M145" s="24">
        <f t="shared" si="413"/>
        <v>435.94521892014302</v>
      </c>
      <c r="N145" s="16">
        <f t="shared" si="414"/>
        <v>0.180499459228188</v>
      </c>
      <c r="O145" s="17">
        <f t="shared" si="415"/>
        <v>0.19906022091828501</v>
      </c>
    </row>
    <row r="146" ht="14.25">
      <c r="A146" s="13">
        <v>13.199999999999999</v>
      </c>
      <c r="B146" s="13">
        <v>3.0366</v>
      </c>
      <c r="C146" s="18">
        <v>35445</v>
      </c>
      <c r="G146" s="19">
        <f t="shared" si="416"/>
        <v>14.9</v>
      </c>
      <c r="H146" s="19">
        <f t="shared" si="417"/>
        <v>9.1999999999999993</v>
      </c>
      <c r="I146" s="5">
        <f t="shared" si="409"/>
        <v>989.99176</v>
      </c>
      <c r="J146" s="5">
        <f t="shared" si="410"/>
        <v>2.7093185924999998</v>
      </c>
      <c r="K146" s="23">
        <f t="shared" si="411"/>
        <v>12.1906814075</v>
      </c>
      <c r="L146" s="5">
        <f t="shared" si="412"/>
        <v>81.208894474998999</v>
      </c>
      <c r="M146" s="24">
        <f t="shared" si="413"/>
        <v>436.46696866329199</v>
      </c>
      <c r="N146" s="16">
        <f t="shared" si="414"/>
        <v>0.18183346258389299</v>
      </c>
      <c r="O146" s="17">
        <f t="shared" si="415"/>
        <v>0.20068937212798299</v>
      </c>
    </row>
    <row r="147" ht="14.25">
      <c r="A147" s="13">
        <v>13.300000000000001</v>
      </c>
      <c r="B147" s="13">
        <v>3.0573999999999999</v>
      </c>
      <c r="C147" s="18">
        <v>35552</v>
      </c>
      <c r="G147" s="19">
        <f t="shared" si="416"/>
        <v>14.9</v>
      </c>
      <c r="H147" s="19">
        <f t="shared" si="417"/>
        <v>9.1999999999999993</v>
      </c>
      <c r="I147" s="5">
        <f t="shared" si="409"/>
        <v>989.99176</v>
      </c>
      <c r="J147" s="5">
        <f t="shared" si="410"/>
        <v>2.7291306080000002</v>
      </c>
      <c r="K147" s="23">
        <f t="shared" si="411"/>
        <v>12.170869392</v>
      </c>
      <c r="L147" s="5">
        <f t="shared" si="412"/>
        <v>81.341088143689106</v>
      </c>
      <c r="M147" s="24">
        <f t="shared" si="413"/>
        <v>437.07308091572799</v>
      </c>
      <c r="N147" s="16">
        <f t="shared" si="414"/>
        <v>0.183163128053691</v>
      </c>
      <c r="O147" s="17">
        <f t="shared" si="415"/>
        <v>0.20231587119865199</v>
      </c>
    </row>
    <row r="148" ht="14.25">
      <c r="A148" s="13">
        <v>13.4</v>
      </c>
      <c r="B148" s="13">
        <v>3.0785999999999998</v>
      </c>
      <c r="C148" s="18">
        <v>35655</v>
      </c>
      <c r="G148" s="19">
        <f t="shared" si="416"/>
        <v>14.9</v>
      </c>
      <c r="H148" s="19">
        <f t="shared" si="417"/>
        <v>9.1999999999999993</v>
      </c>
      <c r="I148" s="5">
        <f t="shared" si="409"/>
        <v>989.99176</v>
      </c>
      <c r="J148" s="5">
        <f t="shared" si="410"/>
        <v>2.7493795575000002</v>
      </c>
      <c r="K148" s="23">
        <f t="shared" si="411"/>
        <v>12.150620442499999</v>
      </c>
      <c r="L148" s="5">
        <f t="shared" si="412"/>
        <v>81.476642668981995</v>
      </c>
      <c r="M148" s="24">
        <f t="shared" si="413"/>
        <v>437.61007857008599</v>
      </c>
      <c r="N148" s="16">
        <f t="shared" si="414"/>
        <v>0.18452211795302001</v>
      </c>
      <c r="O148" s="17">
        <f t="shared" si="415"/>
        <v>0.20398097924230299</v>
      </c>
    </row>
    <row r="149" ht="14.25">
      <c r="A149" s="13">
        <v>13.5</v>
      </c>
      <c r="B149" s="13">
        <v>3.0992999999999999</v>
      </c>
      <c r="C149" s="18">
        <v>35760</v>
      </c>
      <c r="G149" s="19">
        <f t="shared" si="416"/>
        <v>14.9</v>
      </c>
      <c r="H149" s="19">
        <f t="shared" si="417"/>
        <v>9.1999999999999993</v>
      </c>
      <c r="I149" s="5">
        <f t="shared" si="409"/>
        <v>989.99176</v>
      </c>
      <c r="J149" s="5">
        <f t="shared" si="410"/>
        <v>2.7691100400000002</v>
      </c>
      <c r="K149" s="23">
        <f t="shared" si="411"/>
        <v>12.130889959999999</v>
      </c>
      <c r="L149" s="5">
        <f t="shared" si="412"/>
        <v>81.609161674400298</v>
      </c>
      <c r="M149" s="24">
        <f t="shared" si="413"/>
        <v>438.18609658892501</v>
      </c>
      <c r="N149" s="16">
        <f t="shared" si="414"/>
        <v>0.185846311409396</v>
      </c>
      <c r="O149" s="17">
        <f t="shared" si="415"/>
        <v>0.20560612417895999</v>
      </c>
    </row>
    <row r="150" ht="14.25">
      <c r="A150" s="13">
        <v>13.6</v>
      </c>
      <c r="B150" s="13">
        <v>3.1200000000000001</v>
      </c>
      <c r="C150" s="18">
        <v>35866</v>
      </c>
      <c r="G150" s="19">
        <f t="shared" si="416"/>
        <v>14.9</v>
      </c>
      <c r="H150" s="19">
        <f t="shared" si="417"/>
        <v>9.1999999999999993</v>
      </c>
      <c r="I150" s="5">
        <f t="shared" si="409"/>
        <v>989.99176</v>
      </c>
      <c r="J150" s="5">
        <f t="shared" si="410"/>
        <v>2.788831289</v>
      </c>
      <c r="K150" s="23">
        <f t="shared" si="411"/>
        <v>12.111168710999999</v>
      </c>
      <c r="L150" s="5">
        <f t="shared" si="412"/>
        <v>81.742050137641698</v>
      </c>
      <c r="M150" s="24">
        <f t="shared" si="413"/>
        <v>438.77049743194402</v>
      </c>
      <c r="N150" s="16">
        <f t="shared" si="414"/>
        <v>0.18716988516778499</v>
      </c>
      <c r="O150" s="17">
        <f t="shared" si="415"/>
        <v>0.20723315211567001</v>
      </c>
    </row>
    <row r="151" ht="14.25">
      <c r="A151" s="13">
        <v>13.699999999999999</v>
      </c>
      <c r="B151" s="13">
        <v>3.1406000000000001</v>
      </c>
      <c r="C151" s="18">
        <v>35972</v>
      </c>
      <c r="G151" s="19">
        <f t="shared" si="416"/>
        <v>14.9</v>
      </c>
      <c r="H151" s="19">
        <f t="shared" si="417"/>
        <v>9.1999999999999993</v>
      </c>
      <c r="I151" s="5">
        <f t="shared" si="409"/>
        <v>989.99176</v>
      </c>
      <c r="J151" s="5">
        <f t="shared" si="410"/>
        <v>2.8084525380000001</v>
      </c>
      <c r="K151" s="23">
        <f t="shared" si="411"/>
        <v>12.091547461999999</v>
      </c>
      <c r="L151" s="5">
        <f t="shared" si="412"/>
        <v>81.8746949562277</v>
      </c>
      <c r="M151" s="24">
        <f t="shared" si="413"/>
        <v>439.35430866925998</v>
      </c>
      <c r="N151" s="16">
        <f t="shared" si="414"/>
        <v>0.18848674751677899</v>
      </c>
      <c r="O151" s="17">
        <f t="shared" si="415"/>
        <v>0.20885456131275201</v>
      </c>
    </row>
    <row r="152" ht="14.25">
      <c r="A152" s="13">
        <v>13.800000000000001</v>
      </c>
      <c r="B152" s="13">
        <v>3.1612</v>
      </c>
      <c r="C152" s="18">
        <v>36072</v>
      </c>
      <c r="G152" s="19">
        <f t="shared" si="416"/>
        <v>14.9</v>
      </c>
      <c r="H152" s="19">
        <f t="shared" si="417"/>
        <v>9.1999999999999993</v>
      </c>
      <c r="I152" s="5">
        <f t="shared" si="409"/>
        <v>989.99176</v>
      </c>
      <c r="J152" s="5">
        <f t="shared" si="410"/>
        <v>2.8281291880000001</v>
      </c>
      <c r="K152" s="23">
        <f t="shared" si="411"/>
        <v>12.071870812</v>
      </c>
      <c r="L152" s="5">
        <f t="shared" si="412"/>
        <v>82.008147321780697</v>
      </c>
      <c r="M152" s="24">
        <f t="shared" si="413"/>
        <v>439.85873572368303</v>
      </c>
      <c r="N152" s="16">
        <f t="shared" si="414"/>
        <v>0.18980732805369099</v>
      </c>
      <c r="O152" s="17">
        <f t="shared" si="415"/>
        <v>0.21048319300104601</v>
      </c>
    </row>
    <row r="153" ht="14.25">
      <c r="A153" s="13">
        <v>13.9</v>
      </c>
      <c r="B153" s="13">
        <v>3.1817000000000002</v>
      </c>
      <c r="C153" s="18">
        <v>36175</v>
      </c>
      <c r="G153" s="19">
        <f t="shared" si="416"/>
        <v>14.9</v>
      </c>
      <c r="H153" s="19">
        <f t="shared" si="417"/>
        <v>9.1999999999999993</v>
      </c>
      <c r="I153" s="5">
        <f t="shared" si="409"/>
        <v>989.99176</v>
      </c>
      <c r="J153" s="5">
        <f t="shared" si="410"/>
        <v>2.8476781375</v>
      </c>
      <c r="K153" s="23">
        <f t="shared" si="411"/>
        <v>12.052321862499999</v>
      </c>
      <c r="L153" s="5">
        <f t="shared" si="412"/>
        <v>82.141165104484401</v>
      </c>
      <c r="M153" s="24">
        <f t="shared" si="413"/>
        <v>440.40037603539002</v>
      </c>
      <c r="N153" s="16">
        <f t="shared" si="414"/>
        <v>0.19111933808724799</v>
      </c>
      <c r="O153" s="17">
        <f t="shared" si="415"/>
        <v>0.212103885891604</v>
      </c>
    </row>
    <row r="154" ht="14.25">
      <c r="A154" s="13">
        <v>14</v>
      </c>
      <c r="B154" s="13">
        <v>3.2023999999999999</v>
      </c>
      <c r="C154" s="18">
        <v>36280</v>
      </c>
      <c r="G154" s="19">
        <f t="shared" si="416"/>
        <v>14.9</v>
      </c>
      <c r="H154" s="19">
        <f t="shared" si="417"/>
        <v>9.1999999999999993</v>
      </c>
      <c r="I154" s="5">
        <f t="shared" si="409"/>
        <v>989.99176</v>
      </c>
      <c r="J154" s="5">
        <f t="shared" si="410"/>
        <v>2.86740862</v>
      </c>
      <c r="K154" s="23">
        <f t="shared" si="411"/>
        <v>12.03259138</v>
      </c>
      <c r="L154" s="5">
        <f t="shared" si="412"/>
        <v>82.275856358383194</v>
      </c>
      <c r="M154" s="24">
        <f t="shared" si="413"/>
        <v>440.95560478846801</v>
      </c>
      <c r="N154" s="16">
        <f t="shared" si="414"/>
        <v>0.19244353154362401</v>
      </c>
      <c r="O154" s="17">
        <f t="shared" si="415"/>
        <v>0.21374229635337599</v>
      </c>
    </row>
    <row r="155" ht="14.25">
      <c r="A155" s="13">
        <v>14.1</v>
      </c>
      <c r="B155" s="13">
        <v>3.2443</v>
      </c>
      <c r="C155" s="18">
        <v>36489</v>
      </c>
      <c r="G155" s="19">
        <f t="shared" si="416"/>
        <v>14.9</v>
      </c>
      <c r="H155" s="19">
        <f t="shared" si="417"/>
        <v>9.1999999999999993</v>
      </c>
      <c r="I155" s="5">
        <f t="shared" si="409"/>
        <v>989.99176</v>
      </c>
      <c r="J155" s="5">
        <f t="shared" si="410"/>
        <v>2.9073788184999998</v>
      </c>
      <c r="K155" s="23">
        <f t="shared" si="411"/>
        <v>11.992621181500001</v>
      </c>
      <c r="L155" s="5">
        <f t="shared" si="412"/>
        <v>82.550073500793701</v>
      </c>
      <c r="M155" s="24">
        <f t="shared" si="413"/>
        <v>442.02262278602598</v>
      </c>
      <c r="N155" s="16">
        <f t="shared" si="414"/>
        <v>0.195126095201342</v>
      </c>
      <c r="O155" s="17">
        <f t="shared" si="415"/>
        <v>0.217069653834567</v>
      </c>
    </row>
    <row r="156" ht="14.25">
      <c r="A156" s="13">
        <v>14.199999999999999</v>
      </c>
      <c r="B156" s="13">
        <v>3.2650999999999999</v>
      </c>
      <c r="C156" s="18">
        <v>36589</v>
      </c>
      <c r="G156" s="19">
        <f t="shared" si="416"/>
        <v>14.9</v>
      </c>
      <c r="H156" s="19">
        <f t="shared" si="417"/>
        <v>9.1999999999999993</v>
      </c>
      <c r="I156" s="5">
        <f t="shared" si="409"/>
        <v>989.99176</v>
      </c>
      <c r="J156" s="5">
        <f t="shared" si="410"/>
        <v>2.9272554684999998</v>
      </c>
      <c r="K156" s="23">
        <f t="shared" si="411"/>
        <v>11.9727445315</v>
      </c>
      <c r="L156" s="5">
        <f t="shared" si="412"/>
        <v>82.687119682154403</v>
      </c>
      <c r="M156" s="24">
        <f t="shared" si="413"/>
        <v>442.49938975558098</v>
      </c>
      <c r="N156" s="16">
        <f t="shared" si="414"/>
        <v>0.19646009855704699</v>
      </c>
      <c r="O156" s="17">
        <f t="shared" si="415"/>
        <v>0.21872843549437401</v>
      </c>
    </row>
    <row r="157" ht="14.25">
      <c r="A157" s="13">
        <v>14.300000000000001</v>
      </c>
      <c r="B157" s="13">
        <v>3.2858000000000001</v>
      </c>
      <c r="C157" s="18">
        <v>36692</v>
      </c>
      <c r="G157" s="19">
        <f t="shared" si="416"/>
        <v>14.9</v>
      </c>
      <c r="H157" s="19">
        <f t="shared" si="417"/>
        <v>9.1999999999999993</v>
      </c>
      <c r="I157" s="5">
        <f t="shared" si="409"/>
        <v>989.99176</v>
      </c>
      <c r="J157" s="5">
        <f t="shared" si="410"/>
        <v>2.9470044180000001</v>
      </c>
      <c r="K157" s="23">
        <f t="shared" si="411"/>
        <v>11.952995582</v>
      </c>
      <c r="L157" s="5">
        <f t="shared" si="412"/>
        <v>82.823736795387703</v>
      </c>
      <c r="M157" s="24">
        <f t="shared" si="413"/>
        <v>443.01309527540297</v>
      </c>
      <c r="N157" s="16">
        <f t="shared" si="414"/>
        <v>0.197785531409396</v>
      </c>
      <c r="O157" s="17">
        <f t="shared" si="415"/>
        <v>0.22037928966996101</v>
      </c>
    </row>
    <row r="158" ht="14.25">
      <c r="A158" s="13">
        <v>14.4</v>
      </c>
      <c r="B158" s="13">
        <v>3.3065000000000002</v>
      </c>
      <c r="C158" s="18">
        <v>36795</v>
      </c>
      <c r="G158" s="19">
        <f t="shared" si="416"/>
        <v>14.9</v>
      </c>
      <c r="H158" s="19">
        <f t="shared" si="417"/>
        <v>9.1999999999999993</v>
      </c>
      <c r="I158" s="5">
        <f t="shared" si="409"/>
        <v>989.99176</v>
      </c>
      <c r="J158" s="5">
        <f t="shared" si="410"/>
        <v>2.9667533675</v>
      </c>
      <c r="K158" s="23">
        <f t="shared" si="411"/>
        <v>11.9332466325</v>
      </c>
      <c r="L158" s="5">
        <f t="shared" si="412"/>
        <v>82.960806098130405</v>
      </c>
      <c r="M158" s="24">
        <f t="shared" si="413"/>
        <v>443.52269138365102</v>
      </c>
      <c r="N158" s="16">
        <f t="shared" si="414"/>
        <v>0.19911096426174499</v>
      </c>
      <c r="O158" s="17">
        <f t="shared" si="415"/>
        <v>0.22203287367222299</v>
      </c>
    </row>
    <row r="159" ht="14.25">
      <c r="A159" s="13">
        <v>14.5</v>
      </c>
      <c r="B159" s="13">
        <v>3.3271000000000002</v>
      </c>
      <c r="C159" s="18">
        <v>36900</v>
      </c>
      <c r="G159" s="19">
        <f t="shared" si="416"/>
        <v>14.9</v>
      </c>
      <c r="H159" s="19">
        <f t="shared" si="417"/>
        <v>9.1999999999999993</v>
      </c>
      <c r="I159" s="5">
        <f t="shared" si="409"/>
        <v>989.99176</v>
      </c>
      <c r="J159" s="5">
        <f t="shared" si="410"/>
        <v>2.9863838500000002</v>
      </c>
      <c r="K159" s="23">
        <f t="shared" si="411"/>
        <v>11.913616149999999</v>
      </c>
      <c r="L159" s="5">
        <f t="shared" si="412"/>
        <v>83.097503523311005</v>
      </c>
      <c r="M159" s="24">
        <f t="shared" si="413"/>
        <v>444.05666157766802</v>
      </c>
      <c r="N159" s="16">
        <f t="shared" si="414"/>
        <v>0.200428446308725</v>
      </c>
      <c r="O159" s="17">
        <f t="shared" si="415"/>
        <v>0.223679252662464</v>
      </c>
    </row>
    <row r="160" ht="14.25">
      <c r="A160" s="13">
        <v>14.6</v>
      </c>
      <c r="B160" s="13">
        <v>3.3477999999999999</v>
      </c>
      <c r="C160" s="18">
        <v>36998</v>
      </c>
      <c r="G160" s="19">
        <f t="shared" si="416"/>
        <v>14.9</v>
      </c>
      <c r="H160" s="19">
        <f t="shared" si="417"/>
        <v>9.1999999999999993</v>
      </c>
      <c r="I160" s="5">
        <f t="shared" si="409"/>
        <v>989.99176</v>
      </c>
      <c r="J160" s="5">
        <f t="shared" si="410"/>
        <v>3.0061789669999999</v>
      </c>
      <c r="K160" s="23">
        <f t="shared" si="411"/>
        <v>11.893821033</v>
      </c>
      <c r="L160" s="5">
        <f t="shared" si="412"/>
        <v>83.235804309920098</v>
      </c>
      <c r="M160" s="24">
        <f t="shared" si="413"/>
        <v>444.49621538156401</v>
      </c>
      <c r="N160" s="16">
        <f t="shared" si="414"/>
        <v>0.201756977651007</v>
      </c>
      <c r="O160" s="17">
        <f t="shared" si="415"/>
        <v>0.225342188610551</v>
      </c>
    </row>
    <row r="161" ht="14.25">
      <c r="A161" s="13">
        <v>14.699999999999999</v>
      </c>
      <c r="B161" s="13">
        <v>3.3685</v>
      </c>
      <c r="C161" s="18">
        <v>37103</v>
      </c>
      <c r="G161" s="19">
        <f t="shared" si="416"/>
        <v>14.9</v>
      </c>
      <c r="H161" s="19">
        <f t="shared" si="417"/>
        <v>9.1999999999999993</v>
      </c>
      <c r="I161" s="5">
        <f t="shared" si="409"/>
        <v>989.99176</v>
      </c>
      <c r="J161" s="5">
        <f t="shared" si="410"/>
        <v>3.0259094494999998</v>
      </c>
      <c r="K161" s="23">
        <f t="shared" si="411"/>
        <v>11.8740905505</v>
      </c>
      <c r="L161" s="5">
        <f t="shared" si="412"/>
        <v>83.374112382721606</v>
      </c>
      <c r="M161" s="24">
        <f t="shared" si="413"/>
        <v>445.018230954974</v>
      </c>
      <c r="N161" s="16">
        <f t="shared" si="414"/>
        <v>0.203081171107383</v>
      </c>
      <c r="O161" s="17">
        <f t="shared" si="415"/>
        <v>0.227002451184559</v>
      </c>
    </row>
    <row r="162" ht="14.25">
      <c r="A162" s="13">
        <v>14.800000000000001</v>
      </c>
      <c r="B162" s="13">
        <v>3.3892000000000002</v>
      </c>
      <c r="C162" s="18">
        <v>37206</v>
      </c>
      <c r="G162" s="19">
        <f t="shared" si="416"/>
        <v>14.9</v>
      </c>
      <c r="H162" s="19">
        <f t="shared" si="417"/>
        <v>9.1999999999999993</v>
      </c>
      <c r="I162" s="5">
        <f t="shared" si="409"/>
        <v>989.99176</v>
      </c>
      <c r="J162" s="5">
        <f t="shared" si="410"/>
        <v>3.0456583990000001</v>
      </c>
      <c r="K162" s="23">
        <f t="shared" si="411"/>
        <v>11.854341601</v>
      </c>
      <c r="L162" s="5">
        <f t="shared" si="412"/>
        <v>83.513010955959501</v>
      </c>
      <c r="M162" s="24">
        <f t="shared" si="413"/>
        <v>445.511418808987</v>
      </c>
      <c r="N162" s="16">
        <f t="shared" si="414"/>
        <v>0.20440660395973201</v>
      </c>
      <c r="O162" s="17">
        <f t="shared" si="415"/>
        <v>0.22866703263975099</v>
      </c>
    </row>
    <row r="163" ht="14.25">
      <c r="A163" s="13">
        <v>14.9</v>
      </c>
      <c r="B163" s="13">
        <v>3.4104000000000001</v>
      </c>
      <c r="C163" s="18">
        <v>37308</v>
      </c>
      <c r="G163" s="19">
        <f t="shared" si="416"/>
        <v>14.9</v>
      </c>
      <c r="H163" s="19">
        <f t="shared" si="417"/>
        <v>9.1999999999999993</v>
      </c>
      <c r="I163" s="5">
        <f t="shared" si="409"/>
        <v>989.99176</v>
      </c>
      <c r="J163" s="5">
        <f t="shared" si="410"/>
        <v>3.0659165819999998</v>
      </c>
      <c r="K163" s="23">
        <f t="shared" si="411"/>
        <v>11.834083418000001</v>
      </c>
      <c r="L163" s="5">
        <f t="shared" si="412"/>
        <v>83.655972755286797</v>
      </c>
      <c r="M163" s="24">
        <f t="shared" si="413"/>
        <v>445.96935247091801</v>
      </c>
      <c r="N163" s="16">
        <f t="shared" si="414"/>
        <v>0.205766213557047</v>
      </c>
      <c r="O163" s="17">
        <f t="shared" si="415"/>
        <v>0.23037741971043199</v>
      </c>
    </row>
    <row r="164" ht="14.25">
      <c r="A164" s="13">
        <v>15</v>
      </c>
      <c r="B164" s="13">
        <v>3.4310999999999998</v>
      </c>
      <c r="C164" s="18">
        <v>37413</v>
      </c>
      <c r="G164" s="19">
        <f t="shared" si="416"/>
        <v>14.9</v>
      </c>
      <c r="H164" s="19">
        <f t="shared" si="417"/>
        <v>9.1999999999999993</v>
      </c>
      <c r="I164" s="5">
        <f t="shared" ref="I164:I227" si="418">(3.14*H164^2/4)*G164</f>
        <v>989.99176</v>
      </c>
      <c r="J164" s="5">
        <f t="shared" ref="J164:J227" si="419">B164-C164/(2*10^5/1.8467)</f>
        <v>3.0856470644999998</v>
      </c>
      <c r="K164" s="23">
        <f t="shared" ref="K164:K227" si="420">G164-J164</f>
        <v>11.814352935500001</v>
      </c>
      <c r="L164" s="5">
        <f t="shared" ref="L164:L227" si="421">I164/K164</f>
        <v>83.795681862969701</v>
      </c>
      <c r="M164" s="24">
        <f t="shared" ref="M164:M227" si="422">C164/L164</f>
        <v>446.47885390062402</v>
      </c>
      <c r="N164" s="16">
        <f t="shared" ref="N164:N227" si="423">J164/G164</f>
        <v>0.20709040701342299</v>
      </c>
      <c r="O164" s="17">
        <f t="shared" ref="O164:O227" si="424">LN(L164/(3.14*H164^2/4))</f>
        <v>0.23204607016860099</v>
      </c>
    </row>
    <row r="165" ht="14.25">
      <c r="A165" s="13">
        <v>15.1</v>
      </c>
      <c r="B165" s="13">
        <v>3.4519000000000002</v>
      </c>
      <c r="C165" s="18">
        <v>37518</v>
      </c>
      <c r="G165" s="19">
        <f t="shared" si="416"/>
        <v>14.9</v>
      </c>
      <c r="H165" s="19">
        <f t="shared" si="417"/>
        <v>9.1999999999999993</v>
      </c>
      <c r="I165" s="5">
        <f t="shared" si="418"/>
        <v>989.99176</v>
      </c>
      <c r="J165" s="5">
        <f t="shared" si="419"/>
        <v>3.105477547</v>
      </c>
      <c r="K165" s="23">
        <f t="shared" si="420"/>
        <v>11.794522453000001</v>
      </c>
      <c r="L165" s="5">
        <f t="shared" si="421"/>
        <v>83.936570043002504</v>
      </c>
      <c r="M165" s="24">
        <f t="shared" si="422"/>
        <v>446.98038031311899</v>
      </c>
      <c r="N165" s="16">
        <f t="shared" si="423"/>
        <v>0.20842131187919499</v>
      </c>
      <c r="O165" s="17">
        <f t="shared" si="424"/>
        <v>0.23372598815176199</v>
      </c>
    </row>
    <row r="166" ht="14.25">
      <c r="A166" s="13">
        <v>15.199999999999999</v>
      </c>
      <c r="B166" s="13">
        <v>3.4727000000000001</v>
      </c>
      <c r="C166" s="18">
        <v>37619</v>
      </c>
      <c r="G166" s="19">
        <f t="shared" si="416"/>
        <v>14.9</v>
      </c>
      <c r="H166" s="19">
        <f t="shared" si="417"/>
        <v>9.1999999999999993</v>
      </c>
      <c r="I166" s="5">
        <f t="shared" si="418"/>
        <v>989.99176</v>
      </c>
      <c r="J166" s="5">
        <f t="shared" si="419"/>
        <v>3.1253449634999999</v>
      </c>
      <c r="K166" s="23">
        <f t="shared" si="420"/>
        <v>11.7746550365</v>
      </c>
      <c r="L166" s="5">
        <f t="shared" si="421"/>
        <v>84.078196510313504</v>
      </c>
      <c r="M166" s="24">
        <f t="shared" si="422"/>
        <v>447.42872184925398</v>
      </c>
      <c r="N166" s="16">
        <f t="shared" si="423"/>
        <v>0.20975469553691301</v>
      </c>
      <c r="O166" s="17">
        <f t="shared" si="424"/>
        <v>0.23541186974134501</v>
      </c>
    </row>
    <row r="167" ht="14.25">
      <c r="A167" s="13">
        <v>15.300000000000001</v>
      </c>
      <c r="B167" s="13">
        <v>3.4935</v>
      </c>
      <c r="C167" s="18">
        <v>37724</v>
      </c>
      <c r="G167" s="19">
        <f t="shared" si="416"/>
        <v>14.9</v>
      </c>
      <c r="H167" s="19">
        <f t="shared" si="417"/>
        <v>9.1999999999999993</v>
      </c>
      <c r="I167" s="5">
        <f t="shared" si="418"/>
        <v>989.99176</v>
      </c>
      <c r="J167" s="5">
        <f t="shared" si="419"/>
        <v>3.1451754460000001</v>
      </c>
      <c r="K167" s="23">
        <f t="shared" si="420"/>
        <v>11.754824554000001</v>
      </c>
      <c r="L167" s="5">
        <f t="shared" si="421"/>
        <v>84.220037096438006</v>
      </c>
      <c r="M167" s="24">
        <f t="shared" si="422"/>
        <v>447.92191146631001</v>
      </c>
      <c r="N167" s="16">
        <f t="shared" si="423"/>
        <v>0.21108560040268501</v>
      </c>
      <c r="O167" s="17">
        <f t="shared" si="424"/>
        <v>0.237097456294072</v>
      </c>
    </row>
    <row r="168" ht="14.25">
      <c r="A168" s="13">
        <v>15.4</v>
      </c>
      <c r="B168" s="13">
        <v>3.5143</v>
      </c>
      <c r="C168" s="18">
        <v>37826</v>
      </c>
      <c r="G168" s="19">
        <f t="shared" si="416"/>
        <v>14.9</v>
      </c>
      <c r="H168" s="19">
        <f t="shared" si="417"/>
        <v>9.1999999999999993</v>
      </c>
      <c r="I168" s="5">
        <f t="shared" si="418"/>
        <v>989.99176</v>
      </c>
      <c r="J168" s="5">
        <f t="shared" si="419"/>
        <v>3.1650336289999998</v>
      </c>
      <c r="K168" s="23">
        <f t="shared" si="420"/>
        <v>11.734966371000001</v>
      </c>
      <c r="L168" s="5">
        <f t="shared" si="421"/>
        <v>84.362556201823807</v>
      </c>
      <c r="M168" s="24">
        <f t="shared" si="422"/>
        <v>448.37427530654003</v>
      </c>
      <c r="N168" s="16">
        <f t="shared" si="423"/>
        <v>0.21241836436241601</v>
      </c>
      <c r="O168" s="17">
        <f t="shared" si="424"/>
        <v>0.23878824935342799</v>
      </c>
    </row>
    <row r="169" ht="14.25">
      <c r="A169" s="13">
        <v>15.5</v>
      </c>
      <c r="B169" s="13">
        <v>3.5350999999999999</v>
      </c>
      <c r="C169" s="18">
        <v>37924</v>
      </c>
      <c r="G169" s="19">
        <f t="shared" si="416"/>
        <v>14.9</v>
      </c>
      <c r="H169" s="19">
        <f t="shared" si="417"/>
        <v>9.1999999999999993</v>
      </c>
      <c r="I169" s="5">
        <f t="shared" si="418"/>
        <v>989.99176</v>
      </c>
      <c r="J169" s="5">
        <f t="shared" si="419"/>
        <v>3.1849287460000002</v>
      </c>
      <c r="K169" s="23">
        <f t="shared" si="420"/>
        <v>11.715071254</v>
      </c>
      <c r="L169" s="5">
        <f t="shared" si="421"/>
        <v>84.505824893039104</v>
      </c>
      <c r="M169" s="24">
        <f t="shared" si="422"/>
        <v>448.773798113932</v>
      </c>
      <c r="N169" s="16">
        <f t="shared" si="423"/>
        <v>0.213753607114094</v>
      </c>
      <c r="O169" s="17">
        <f t="shared" si="424"/>
        <v>0.24048505872248599</v>
      </c>
    </row>
    <row r="170" ht="14.25">
      <c r="A170" s="13">
        <v>15.6</v>
      </c>
      <c r="B170" s="13">
        <v>3.556</v>
      </c>
      <c r="C170" s="18">
        <v>38028</v>
      </c>
      <c r="G170" s="19">
        <f t="shared" si="416"/>
        <v>14.9</v>
      </c>
      <c r="H170" s="19">
        <f t="shared" si="417"/>
        <v>9.1999999999999993</v>
      </c>
      <c r="I170" s="5">
        <f t="shared" si="418"/>
        <v>989.99176</v>
      </c>
      <c r="J170" s="5">
        <f t="shared" si="419"/>
        <v>3.2048684619999999</v>
      </c>
      <c r="K170" s="23">
        <f t="shared" si="420"/>
        <v>11.695131538</v>
      </c>
      <c r="L170" s="5">
        <f t="shared" si="421"/>
        <v>84.649903832488206</v>
      </c>
      <c r="M170" s="24">
        <f t="shared" si="422"/>
        <v>449.23854934617202</v>
      </c>
      <c r="N170" s="16">
        <f t="shared" si="423"/>
        <v>0.21509184308724799</v>
      </c>
      <c r="O170" s="17">
        <f t="shared" si="424"/>
        <v>0.24218856560785099</v>
      </c>
    </row>
    <row r="171" ht="14.25">
      <c r="A171" s="13">
        <v>15.699999999999999</v>
      </c>
      <c r="B171" s="13">
        <v>3.5771999999999999</v>
      </c>
      <c r="C171" s="18">
        <v>38138</v>
      </c>
      <c r="G171" s="19">
        <f t="shared" si="416"/>
        <v>14.9</v>
      </c>
      <c r="H171" s="19">
        <f t="shared" si="417"/>
        <v>9.1999999999999993</v>
      </c>
      <c r="I171" s="5">
        <f t="shared" si="418"/>
        <v>989.99176</v>
      </c>
      <c r="J171" s="5">
        <f t="shared" si="419"/>
        <v>3.2250527770000001</v>
      </c>
      <c r="K171" s="23">
        <f t="shared" si="420"/>
        <v>11.674947223</v>
      </c>
      <c r="L171" s="5">
        <f t="shared" si="421"/>
        <v>84.796251416853195</v>
      </c>
      <c r="M171" s="24">
        <f t="shared" si="422"/>
        <v>449.76044769380098</v>
      </c>
      <c r="N171" s="16">
        <f t="shared" si="423"/>
        <v>0.21644649510067099</v>
      </c>
      <c r="O171" s="17">
        <f t="shared" si="424"/>
        <v>0.243915929920589</v>
      </c>
    </row>
    <row r="172" ht="14.25">
      <c r="A172" s="13">
        <v>15.800000000000001</v>
      </c>
      <c r="B172" s="13">
        <v>3.5979999999999999</v>
      </c>
      <c r="C172" s="18">
        <v>38236</v>
      </c>
      <c r="G172" s="19">
        <f t="shared" si="416"/>
        <v>14.9</v>
      </c>
      <c r="H172" s="19">
        <f t="shared" si="417"/>
        <v>9.1999999999999993</v>
      </c>
      <c r="I172" s="5">
        <f t="shared" si="418"/>
        <v>989.99176</v>
      </c>
      <c r="J172" s="5">
        <f t="shared" si="419"/>
        <v>3.2449478940000001</v>
      </c>
      <c r="K172" s="23">
        <f t="shared" si="420"/>
        <v>11.655052105999999</v>
      </c>
      <c r="L172" s="5">
        <f t="shared" si="421"/>
        <v>84.940998203719204</v>
      </c>
      <c r="M172" s="24">
        <f t="shared" si="422"/>
        <v>450.14775913389002</v>
      </c>
      <c r="N172" s="16">
        <f t="shared" si="423"/>
        <v>0.217781737852349</v>
      </c>
      <c r="O172" s="17">
        <f t="shared" si="424"/>
        <v>0.24562146977441601</v>
      </c>
    </row>
    <row r="173" ht="14.25">
      <c r="A173" s="13">
        <v>15.9</v>
      </c>
      <c r="B173" s="13">
        <v>3.6187</v>
      </c>
      <c r="C173" s="18">
        <v>38342</v>
      </c>
      <c r="G173" s="19">
        <f t="shared" si="416"/>
        <v>14.9</v>
      </c>
      <c r="H173" s="19">
        <f t="shared" si="417"/>
        <v>9.1999999999999993</v>
      </c>
      <c r="I173" s="5">
        <f t="shared" si="418"/>
        <v>989.99176</v>
      </c>
      <c r="J173" s="5">
        <f t="shared" si="419"/>
        <v>3.2646691429999999</v>
      </c>
      <c r="K173" s="23">
        <f t="shared" si="420"/>
        <v>11.635330857</v>
      </c>
      <c r="L173" s="5">
        <f t="shared" si="421"/>
        <v>85.084968546846696</v>
      </c>
      <c r="M173" s="24">
        <f t="shared" si="422"/>
        <v>450.63188780388799</v>
      </c>
      <c r="N173" s="16">
        <f t="shared" si="423"/>
        <v>0.21910531161073801</v>
      </c>
      <c r="O173" s="17">
        <f t="shared" si="424"/>
        <v>0.247314980245641</v>
      </c>
    </row>
    <row r="174" ht="14.25">
      <c r="A174" s="13">
        <v>16</v>
      </c>
      <c r="B174" s="13">
        <v>3.6393</v>
      </c>
      <c r="C174" s="18">
        <v>38445</v>
      </c>
      <c r="G174" s="19">
        <f t="shared" si="416"/>
        <v>14.9</v>
      </c>
      <c r="H174" s="19">
        <f t="shared" si="417"/>
        <v>9.1999999999999993</v>
      </c>
      <c r="I174" s="5">
        <f t="shared" si="418"/>
        <v>989.99176</v>
      </c>
      <c r="J174" s="5">
        <f t="shared" si="419"/>
        <v>3.2843180925</v>
      </c>
      <c r="K174" s="23">
        <f t="shared" si="420"/>
        <v>11.615681907500001</v>
      </c>
      <c r="L174" s="5">
        <f t="shared" si="421"/>
        <v>85.228897268681493</v>
      </c>
      <c r="M174" s="24">
        <f t="shared" si="422"/>
        <v>451.07940184657502</v>
      </c>
      <c r="N174" s="16">
        <f t="shared" si="423"/>
        <v>0.22042403305369099</v>
      </c>
      <c r="O174" s="17">
        <f t="shared" si="424"/>
        <v>0.24900513924013401</v>
      </c>
    </row>
    <row r="175" ht="14.25">
      <c r="A175" s="13">
        <v>16.100000000000001</v>
      </c>
      <c r="B175" s="13">
        <v>3.6598999999999999</v>
      </c>
      <c r="C175" s="18">
        <v>38545</v>
      </c>
      <c r="G175" s="19">
        <f t="shared" si="416"/>
        <v>14.9</v>
      </c>
      <c r="H175" s="19">
        <f t="shared" si="417"/>
        <v>9.1999999999999993</v>
      </c>
      <c r="I175" s="5">
        <f t="shared" si="418"/>
        <v>989.99176</v>
      </c>
      <c r="J175" s="5">
        <f t="shared" si="419"/>
        <v>3.3039947425</v>
      </c>
      <c r="K175" s="23">
        <f t="shared" si="420"/>
        <v>11.5960052575</v>
      </c>
      <c r="L175" s="5">
        <f t="shared" si="421"/>
        <v>85.373517691335906</v>
      </c>
      <c r="M175" s="24">
        <f t="shared" si="422"/>
        <v>451.48660898989499</v>
      </c>
      <c r="N175" s="16">
        <f t="shared" si="423"/>
        <v>0.22174461359060399</v>
      </c>
      <c r="O175" s="17">
        <f t="shared" si="424"/>
        <v>0.25070054850300799</v>
      </c>
    </row>
    <row r="176" ht="14.25">
      <c r="A176" s="13">
        <v>16.199999999999999</v>
      </c>
      <c r="B176" s="13">
        <v>3.6806000000000001</v>
      </c>
      <c r="C176" s="18">
        <v>38650</v>
      </c>
      <c r="G176" s="19">
        <f t="shared" si="416"/>
        <v>14.9</v>
      </c>
      <c r="H176" s="19">
        <f t="shared" si="417"/>
        <v>9.1999999999999993</v>
      </c>
      <c r="I176" s="5">
        <f t="shared" si="418"/>
        <v>989.99176</v>
      </c>
      <c r="J176" s="5">
        <f t="shared" si="419"/>
        <v>3.323725225</v>
      </c>
      <c r="K176" s="23">
        <f t="shared" si="420"/>
        <v>11.576274775</v>
      </c>
      <c r="L176" s="5">
        <f t="shared" si="421"/>
        <v>85.519027428234097</v>
      </c>
      <c r="M176" s="24">
        <f t="shared" si="422"/>
        <v>451.94620615200898</v>
      </c>
      <c r="N176" s="16">
        <f t="shared" si="423"/>
        <v>0.22306880704698001</v>
      </c>
      <c r="O176" s="17">
        <f t="shared" si="424"/>
        <v>0.25240348729371198</v>
      </c>
    </row>
    <row r="177" ht="14.25">
      <c r="A177" s="13">
        <v>16.300000000000001</v>
      </c>
      <c r="B177" s="13">
        <v>3.7012</v>
      </c>
      <c r="C177" s="18">
        <v>38755</v>
      </c>
      <c r="G177" s="19">
        <f t="shared" si="416"/>
        <v>14.9</v>
      </c>
      <c r="H177" s="19">
        <f t="shared" si="417"/>
        <v>9.1999999999999993</v>
      </c>
      <c r="I177" s="5">
        <f t="shared" si="418"/>
        <v>989.99176</v>
      </c>
      <c r="J177" s="5">
        <f t="shared" si="419"/>
        <v>3.3433557075000002</v>
      </c>
      <c r="K177" s="23">
        <f t="shared" si="420"/>
        <v>11.5566442925</v>
      </c>
      <c r="L177" s="5">
        <f t="shared" si="421"/>
        <v>85.664292760354499</v>
      </c>
      <c r="M177" s="24">
        <f t="shared" si="422"/>
        <v>452.40553270447202</v>
      </c>
      <c r="N177" s="16">
        <f t="shared" si="423"/>
        <v>0.22438628909396</v>
      </c>
      <c r="O177" s="17">
        <f t="shared" si="424"/>
        <v>0.254100677964269</v>
      </c>
    </row>
    <row r="178" ht="14.25">
      <c r="A178" s="13">
        <v>16.399999999999999</v>
      </c>
      <c r="B178" s="13">
        <v>3.7219000000000002</v>
      </c>
      <c r="C178" s="18">
        <v>38859</v>
      </c>
      <c r="G178" s="19">
        <f t="shared" si="416"/>
        <v>14.9</v>
      </c>
      <c r="H178" s="19">
        <f t="shared" si="417"/>
        <v>9.1999999999999993</v>
      </c>
      <c r="I178" s="5">
        <f t="shared" si="418"/>
        <v>989.99176</v>
      </c>
      <c r="J178" s="5">
        <f t="shared" si="419"/>
        <v>3.3630954234999999</v>
      </c>
      <c r="K178" s="23">
        <f t="shared" si="420"/>
        <v>11.5369045765</v>
      </c>
      <c r="L178" s="5">
        <f t="shared" si="421"/>
        <v>85.810864901886703</v>
      </c>
      <c r="M178" s="24">
        <f t="shared" si="422"/>
        <v>452.84475391816801</v>
      </c>
      <c r="N178" s="16">
        <f t="shared" si="423"/>
        <v>0.225711102248322</v>
      </c>
      <c r="O178" s="17">
        <f t="shared" si="424"/>
        <v>0.25581022212480398</v>
      </c>
    </row>
    <row r="179" ht="14.25">
      <c r="A179" s="13">
        <v>16.5</v>
      </c>
      <c r="B179" s="13">
        <v>3.7433000000000001</v>
      </c>
      <c r="C179" s="18">
        <v>38966</v>
      </c>
      <c r="G179" s="19">
        <f t="shared" si="416"/>
        <v>14.9</v>
      </c>
      <c r="H179" s="19">
        <f t="shared" si="417"/>
        <v>9.1999999999999993</v>
      </c>
      <c r="I179" s="5">
        <f t="shared" si="418"/>
        <v>989.99176</v>
      </c>
      <c r="J179" s="5">
        <f t="shared" si="419"/>
        <v>3.3835074390000002</v>
      </c>
      <c r="K179" s="23">
        <f t="shared" si="420"/>
        <v>11.516492561</v>
      </c>
      <c r="L179" s="5">
        <f t="shared" si="421"/>
        <v>85.962957450478896</v>
      </c>
      <c r="M179" s="24">
        <f t="shared" si="422"/>
        <v>453.28826689620701</v>
      </c>
      <c r="N179" s="16">
        <f t="shared" si="423"/>
        <v>0.22708103617449699</v>
      </c>
      <c r="O179" s="17">
        <f t="shared" si="424"/>
        <v>0.25758106923357699</v>
      </c>
    </row>
    <row r="180" ht="14.25">
      <c r="A180" s="13">
        <v>16.600000000000001</v>
      </c>
      <c r="B180" s="13">
        <v>3.7641</v>
      </c>
      <c r="C180" s="18">
        <v>39069</v>
      </c>
      <c r="G180" s="19">
        <f t="shared" si="416"/>
        <v>14.9</v>
      </c>
      <c r="H180" s="19">
        <f t="shared" si="417"/>
        <v>9.1999999999999993</v>
      </c>
      <c r="I180" s="5">
        <f t="shared" si="418"/>
        <v>989.99176</v>
      </c>
      <c r="J180" s="5">
        <f t="shared" si="419"/>
        <v>3.4033563885000002</v>
      </c>
      <c r="K180" s="23">
        <f t="shared" si="420"/>
        <v>11.4966436115</v>
      </c>
      <c r="L180" s="5">
        <f t="shared" si="421"/>
        <v>86.111372453932503</v>
      </c>
      <c r="M180" s="24">
        <f t="shared" si="422"/>
        <v>453.70313916319202</v>
      </c>
      <c r="N180" s="16">
        <f t="shared" si="423"/>
        <v>0.22841318043624201</v>
      </c>
      <c r="O180" s="17">
        <f t="shared" si="424"/>
        <v>0.25930608005115502</v>
      </c>
    </row>
    <row r="181" ht="14.25">
      <c r="A181" s="13">
        <v>16.699999999999999</v>
      </c>
      <c r="B181" s="13">
        <v>3.7848000000000002</v>
      </c>
      <c r="C181" s="18">
        <v>39169</v>
      </c>
      <c r="G181" s="19">
        <f t="shared" si="416"/>
        <v>14.9</v>
      </c>
      <c r="H181" s="19">
        <f t="shared" si="417"/>
        <v>9.1999999999999993</v>
      </c>
      <c r="I181" s="5">
        <f t="shared" si="418"/>
        <v>989.99176</v>
      </c>
      <c r="J181" s="5">
        <f t="shared" si="419"/>
        <v>3.4231330385000001</v>
      </c>
      <c r="K181" s="23">
        <f t="shared" si="420"/>
        <v>11.476866961500001</v>
      </c>
      <c r="L181" s="5">
        <f t="shared" si="421"/>
        <v>86.259757416462193</v>
      </c>
      <c r="M181" s="24">
        <f t="shared" si="422"/>
        <v>454.08196328320298</v>
      </c>
      <c r="N181" s="16">
        <f t="shared" si="423"/>
        <v>0.22974047238254999</v>
      </c>
      <c r="O181" s="17">
        <f t="shared" si="424"/>
        <v>0.26102777206878203</v>
      </c>
    </row>
    <row r="182" ht="14.25">
      <c r="A182" s="13">
        <v>16.800000000000001</v>
      </c>
      <c r="B182" s="13">
        <v>3.8054000000000001</v>
      </c>
      <c r="C182" s="18">
        <v>39275</v>
      </c>
      <c r="G182" s="19">
        <f t="shared" si="416"/>
        <v>14.9</v>
      </c>
      <c r="H182" s="19">
        <f t="shared" si="417"/>
        <v>9.1999999999999993</v>
      </c>
      <c r="I182" s="5">
        <f t="shared" si="418"/>
        <v>989.99176</v>
      </c>
      <c r="J182" s="5">
        <f t="shared" si="419"/>
        <v>3.4427542875000001</v>
      </c>
      <c r="K182" s="23">
        <f t="shared" si="420"/>
        <v>11.457245712500001</v>
      </c>
      <c r="L182" s="5">
        <f t="shared" si="421"/>
        <v>86.407482639558495</v>
      </c>
      <c r="M182" s="24">
        <f t="shared" si="422"/>
        <v>454.53239465188801</v>
      </c>
      <c r="N182" s="16">
        <f t="shared" si="423"/>
        <v>0.231057334731544</v>
      </c>
      <c r="O182" s="17">
        <f t="shared" si="424"/>
        <v>0.262738869774305</v>
      </c>
    </row>
    <row r="183" ht="14.25">
      <c r="A183" s="13">
        <v>16.899999999999999</v>
      </c>
      <c r="B183" s="13">
        <v>3.8260000000000001</v>
      </c>
      <c r="C183" s="18">
        <v>39378</v>
      </c>
      <c r="G183" s="19">
        <f t="shared" si="416"/>
        <v>14.9</v>
      </c>
      <c r="H183" s="19">
        <f t="shared" si="417"/>
        <v>9.1999999999999993</v>
      </c>
      <c r="I183" s="5">
        <f t="shared" si="418"/>
        <v>989.99176</v>
      </c>
      <c r="J183" s="5">
        <f t="shared" si="419"/>
        <v>3.4624032370000002</v>
      </c>
      <c r="K183" s="23">
        <f t="shared" si="420"/>
        <v>11.437596763</v>
      </c>
      <c r="L183" s="5">
        <f t="shared" si="421"/>
        <v>86.555924335658403</v>
      </c>
      <c r="M183" s="24">
        <f t="shared" si="422"/>
        <v>454.94286268949799</v>
      </c>
      <c r="N183" s="16">
        <f t="shared" si="423"/>
        <v>0.232376056174497</v>
      </c>
      <c r="O183" s="17">
        <f t="shared" si="424"/>
        <v>0.26445532223255502</v>
      </c>
    </row>
    <row r="184" ht="14.25">
      <c r="A184" s="13">
        <v>17</v>
      </c>
      <c r="B184" s="13">
        <v>3.8466999999999998</v>
      </c>
      <c r="C184" s="18">
        <v>39482</v>
      </c>
      <c r="G184" s="19">
        <f t="shared" si="416"/>
        <v>14.9</v>
      </c>
      <c r="H184" s="19">
        <f t="shared" si="417"/>
        <v>9.1999999999999993</v>
      </c>
      <c r="I184" s="5">
        <f t="shared" si="418"/>
        <v>989.99176</v>
      </c>
      <c r="J184" s="5">
        <f t="shared" si="419"/>
        <v>3.4821429529999999</v>
      </c>
      <c r="K184" s="23">
        <f t="shared" si="420"/>
        <v>11.417857047</v>
      </c>
      <c r="L184" s="5">
        <f t="shared" si="421"/>
        <v>86.705566195551299</v>
      </c>
      <c r="M184" s="24">
        <f t="shared" si="422"/>
        <v>455.35715562890601</v>
      </c>
      <c r="N184" s="16">
        <f t="shared" si="423"/>
        <v>0.233700869328859</v>
      </c>
      <c r="O184" s="17">
        <f t="shared" si="424"/>
        <v>0.26618267545619201</v>
      </c>
    </row>
    <row r="185" ht="14.25">
      <c r="A185" s="13">
        <v>17.100000000000001</v>
      </c>
      <c r="B185" s="13">
        <v>3.8673000000000002</v>
      </c>
      <c r="C185" s="18">
        <v>39583</v>
      </c>
      <c r="G185" s="19">
        <f t="shared" si="416"/>
        <v>14.9</v>
      </c>
      <c r="H185" s="19">
        <f t="shared" si="417"/>
        <v>9.1999999999999993</v>
      </c>
      <c r="I185" s="5">
        <f t="shared" si="418"/>
        <v>989.99176</v>
      </c>
      <c r="J185" s="5">
        <f t="shared" si="419"/>
        <v>3.5018103694999998</v>
      </c>
      <c r="K185" s="23">
        <f t="shared" si="420"/>
        <v>11.398189630499999</v>
      </c>
      <c r="L185" s="5">
        <f t="shared" si="421"/>
        <v>86.855175435133802</v>
      </c>
      <c r="M185" s="24">
        <f t="shared" si="422"/>
        <v>455.73565192510398</v>
      </c>
      <c r="N185" s="16">
        <f t="shared" si="423"/>
        <v>0.23502083016778499</v>
      </c>
      <c r="O185" s="17">
        <f t="shared" si="424"/>
        <v>0.267906674503814</v>
      </c>
    </row>
    <row r="186" ht="14.25">
      <c r="A186" s="13">
        <v>17.199999999999999</v>
      </c>
      <c r="B186" s="13">
        <v>3.8879000000000001</v>
      </c>
      <c r="C186" s="18">
        <v>39688</v>
      </c>
      <c r="G186" s="19">
        <f t="shared" si="416"/>
        <v>14.9</v>
      </c>
      <c r="H186" s="19">
        <f t="shared" si="417"/>
        <v>9.1999999999999993</v>
      </c>
      <c r="I186" s="5">
        <f t="shared" si="418"/>
        <v>989.99176</v>
      </c>
      <c r="J186" s="5">
        <f t="shared" si="419"/>
        <v>3.521440852</v>
      </c>
      <c r="K186" s="23">
        <f t="shared" si="420"/>
        <v>11.378559148000001</v>
      </c>
      <c r="L186" s="5">
        <f t="shared" si="421"/>
        <v>87.005019451343301</v>
      </c>
      <c r="M186" s="24">
        <f t="shared" si="422"/>
        <v>456.15759010542098</v>
      </c>
      <c r="N186" s="16">
        <f t="shared" si="423"/>
        <v>0.23633831221476501</v>
      </c>
      <c r="O186" s="17">
        <f t="shared" si="424"/>
        <v>0.269630404923066</v>
      </c>
    </row>
    <row r="187" ht="14.25">
      <c r="A187" s="13">
        <v>17.300000000000001</v>
      </c>
      <c r="B187" s="13">
        <v>3.9091999999999998</v>
      </c>
      <c r="C187" s="18">
        <v>39794</v>
      </c>
      <c r="G187" s="19">
        <f t="shared" si="416"/>
        <v>14.9</v>
      </c>
      <c r="H187" s="19">
        <f t="shared" si="417"/>
        <v>9.1999999999999993</v>
      </c>
      <c r="I187" s="5">
        <f t="shared" si="418"/>
        <v>989.99176</v>
      </c>
      <c r="J187" s="5">
        <f t="shared" si="419"/>
        <v>3.5417621010000002</v>
      </c>
      <c r="K187" s="23">
        <f t="shared" si="420"/>
        <v>11.358237899000001</v>
      </c>
      <c r="L187" s="5">
        <f t="shared" si="421"/>
        <v>87.160681859565599</v>
      </c>
      <c r="M187" s="24">
        <f t="shared" si="422"/>
        <v>456.55907171672402</v>
      </c>
      <c r="N187" s="16">
        <f t="shared" si="423"/>
        <v>0.23770215442952999</v>
      </c>
      <c r="O187" s="17">
        <f t="shared" si="424"/>
        <v>0.27141792621455801</v>
      </c>
    </row>
    <row r="188" ht="14.25">
      <c r="A188" s="13">
        <v>17.399999999999999</v>
      </c>
      <c r="B188" s="13">
        <v>3.9298000000000002</v>
      </c>
      <c r="C188" s="18">
        <v>39899</v>
      </c>
      <c r="G188" s="19">
        <f t="shared" si="416"/>
        <v>14.9</v>
      </c>
      <c r="H188" s="19">
        <f t="shared" si="417"/>
        <v>9.1999999999999993</v>
      </c>
      <c r="I188" s="5">
        <f t="shared" si="418"/>
        <v>989.99176</v>
      </c>
      <c r="J188" s="5">
        <f t="shared" si="419"/>
        <v>3.5613925835</v>
      </c>
      <c r="K188" s="23">
        <f t="shared" si="420"/>
        <v>11.3386074165</v>
      </c>
      <c r="L188" s="5">
        <f t="shared" si="421"/>
        <v>87.311582775090898</v>
      </c>
      <c r="M188" s="24">
        <f t="shared" si="422"/>
        <v>456.97258865158</v>
      </c>
      <c r="N188" s="16">
        <f t="shared" si="423"/>
        <v>0.23901963647651001</v>
      </c>
      <c r="O188" s="17">
        <f t="shared" si="424"/>
        <v>0.27314772497046402</v>
      </c>
    </row>
    <row r="189" ht="14.25">
      <c r="A189" s="13">
        <v>17.5</v>
      </c>
      <c r="B189" s="13">
        <v>3.9504000000000001</v>
      </c>
      <c r="C189" s="18">
        <v>40004</v>
      </c>
      <c r="G189" s="19">
        <f t="shared" si="416"/>
        <v>14.9</v>
      </c>
      <c r="H189" s="19">
        <f t="shared" si="417"/>
        <v>9.1999999999999993</v>
      </c>
      <c r="I189" s="5">
        <f t="shared" si="418"/>
        <v>989.99176</v>
      </c>
      <c r="J189" s="5">
        <f t="shared" si="419"/>
        <v>3.5810230660000002</v>
      </c>
      <c r="K189" s="23">
        <f t="shared" si="420"/>
        <v>11.318976934</v>
      </c>
      <c r="L189" s="5">
        <f t="shared" si="421"/>
        <v>87.463007105019997</v>
      </c>
      <c r="M189" s="24">
        <f t="shared" si="422"/>
        <v>457.38194151003398</v>
      </c>
      <c r="N189" s="16">
        <f t="shared" si="423"/>
        <v>0.24033711852348999</v>
      </c>
      <c r="O189" s="17">
        <f t="shared" si="424"/>
        <v>0.27488052111573402</v>
      </c>
    </row>
    <row r="190" ht="14.25">
      <c r="A190" s="13">
        <v>17.600000000000001</v>
      </c>
      <c r="B190" s="13">
        <v>3.9710000000000001</v>
      </c>
      <c r="C190" s="18">
        <v>40111</v>
      </c>
      <c r="G190" s="19">
        <f t="shared" si="416"/>
        <v>14.9</v>
      </c>
      <c r="H190" s="19">
        <f t="shared" si="417"/>
        <v>9.1999999999999993</v>
      </c>
      <c r="I190" s="5">
        <f t="shared" si="418"/>
        <v>989.99176</v>
      </c>
      <c r="J190" s="5">
        <f t="shared" si="419"/>
        <v>3.6006350815000001</v>
      </c>
      <c r="K190" s="23">
        <f t="shared" si="420"/>
        <v>11.2993649185</v>
      </c>
      <c r="L190" s="5">
        <f t="shared" si="421"/>
        <v>87.614814384755903</v>
      </c>
      <c r="M190" s="24">
        <f t="shared" si="422"/>
        <v>457.81070566279601</v>
      </c>
      <c r="N190" s="16">
        <f t="shared" si="423"/>
        <v>0.24165336117449701</v>
      </c>
      <c r="O190" s="17">
        <f t="shared" si="424"/>
        <v>0.27661469071515998</v>
      </c>
    </row>
    <row r="191" ht="14.25">
      <c r="A191" s="13">
        <v>17.699999999999999</v>
      </c>
      <c r="B191" s="13">
        <v>3.9916999999999998</v>
      </c>
      <c r="C191" s="18">
        <v>40209</v>
      </c>
      <c r="G191" s="19">
        <f t="shared" si="416"/>
        <v>14.9</v>
      </c>
      <c r="H191" s="19">
        <f t="shared" si="417"/>
        <v>9.1999999999999993</v>
      </c>
      <c r="I191" s="5">
        <f t="shared" si="418"/>
        <v>989.99176</v>
      </c>
      <c r="J191" s="5">
        <f t="shared" si="419"/>
        <v>3.6204301984999998</v>
      </c>
      <c r="K191" s="23">
        <f t="shared" si="420"/>
        <v>11.279569801499999</v>
      </c>
      <c r="L191" s="5">
        <f t="shared" si="421"/>
        <v>87.768574282713104</v>
      </c>
      <c r="M191" s="24">
        <f t="shared" si="422"/>
        <v>458.12524959653598</v>
      </c>
      <c r="N191" s="16">
        <f t="shared" si="423"/>
        <v>0.24298189251677901</v>
      </c>
      <c r="O191" s="17">
        <f t="shared" si="424"/>
        <v>0.27836810577367299</v>
      </c>
    </row>
    <row r="192" ht="14.25">
      <c r="A192" s="13">
        <v>17.800000000000001</v>
      </c>
      <c r="B192" s="13">
        <v>4.0124000000000004</v>
      </c>
      <c r="C192" s="18">
        <v>40318</v>
      </c>
      <c r="G192" s="19">
        <f t="shared" si="416"/>
        <v>14.9</v>
      </c>
      <c r="H192" s="19">
        <f t="shared" si="417"/>
        <v>9.1999999999999993</v>
      </c>
      <c r="I192" s="5">
        <f t="shared" si="418"/>
        <v>989.99176</v>
      </c>
      <c r="J192" s="5">
        <f t="shared" si="419"/>
        <v>3.6401237470000001</v>
      </c>
      <c r="K192" s="23">
        <f t="shared" si="420"/>
        <v>11.259876253</v>
      </c>
      <c r="L192" s="5">
        <f t="shared" si="421"/>
        <v>87.922081713485397</v>
      </c>
      <c r="M192" s="24">
        <f t="shared" si="422"/>
        <v>458.56512055055299</v>
      </c>
      <c r="N192" s="16">
        <f t="shared" si="423"/>
        <v>0.244303607181208</v>
      </c>
      <c r="O192" s="17">
        <f t="shared" si="424"/>
        <v>0.28011558026473499</v>
      </c>
    </row>
    <row r="193" ht="14.25">
      <c r="A193" s="13">
        <v>17.899999999999999</v>
      </c>
      <c r="B193" s="13">
        <v>4.0331999999999999</v>
      </c>
      <c r="C193" s="18">
        <v>40426</v>
      </c>
      <c r="G193" s="19">
        <f t="shared" si="416"/>
        <v>14.9</v>
      </c>
      <c r="H193" s="19">
        <f t="shared" si="417"/>
        <v>9.1999999999999993</v>
      </c>
      <c r="I193" s="5">
        <f t="shared" si="418"/>
        <v>989.99176</v>
      </c>
      <c r="J193" s="5">
        <f t="shared" si="419"/>
        <v>3.6599265289999998</v>
      </c>
      <c r="K193" s="23">
        <f t="shared" si="420"/>
        <v>11.240073471000001</v>
      </c>
      <c r="L193" s="5">
        <f t="shared" si="421"/>
        <v>88.076982997863198</v>
      </c>
      <c r="M193" s="24">
        <f t="shared" si="422"/>
        <v>458.984840579528</v>
      </c>
      <c r="N193" s="16">
        <f t="shared" si="423"/>
        <v>0.24563265295302</v>
      </c>
      <c r="O193" s="17">
        <f t="shared" si="424"/>
        <v>0.28187583194139498</v>
      </c>
    </row>
    <row r="194" ht="14.25">
      <c r="A194" s="13">
        <v>18</v>
      </c>
      <c r="B194" s="13">
        <v>4.0538999999999996</v>
      </c>
      <c r="C194" s="18">
        <v>40526</v>
      </c>
      <c r="G194" s="19">
        <f t="shared" si="416"/>
        <v>14.9</v>
      </c>
      <c r="H194" s="19">
        <f t="shared" si="417"/>
        <v>9.1999999999999993</v>
      </c>
      <c r="I194" s="5">
        <f t="shared" si="418"/>
        <v>989.99176</v>
      </c>
      <c r="J194" s="5">
        <f t="shared" si="419"/>
        <v>3.6797031790000001</v>
      </c>
      <c r="K194" s="23">
        <f t="shared" si="420"/>
        <v>11.220296821</v>
      </c>
      <c r="L194" s="5">
        <f t="shared" si="421"/>
        <v>88.232225563509402</v>
      </c>
      <c r="M194" s="24">
        <f t="shared" si="422"/>
        <v>459.310640088404</v>
      </c>
      <c r="N194" s="16">
        <f t="shared" si="423"/>
        <v>0.24695994489932899</v>
      </c>
      <c r="O194" s="17">
        <f t="shared" si="424"/>
        <v>0.2836368585722</v>
      </c>
    </row>
    <row r="195" ht="14.25">
      <c r="A195" s="13">
        <v>18.100000000000001</v>
      </c>
      <c r="B195" s="13">
        <v>4.0753000000000004</v>
      </c>
      <c r="C195" s="18">
        <v>40641</v>
      </c>
      <c r="G195" s="19">
        <f t="shared" si="416"/>
        <v>14.9</v>
      </c>
      <c r="H195" s="19">
        <f t="shared" si="417"/>
        <v>9.1999999999999993</v>
      </c>
      <c r="I195" s="5">
        <f t="shared" si="418"/>
        <v>989.99176</v>
      </c>
      <c r="J195" s="5">
        <f t="shared" si="419"/>
        <v>3.7000413265000001</v>
      </c>
      <c r="K195" s="23">
        <f t="shared" si="420"/>
        <v>11.199958673499999</v>
      </c>
      <c r="L195" s="5">
        <f t="shared" si="421"/>
        <v>88.392447584864698</v>
      </c>
      <c r="M195" s="24">
        <f t="shared" si="422"/>
        <v>459.77910002979598</v>
      </c>
      <c r="N195" s="16">
        <f t="shared" si="423"/>
        <v>0.24832492124161101</v>
      </c>
      <c r="O195" s="17">
        <f t="shared" si="424"/>
        <v>0.285451124523244</v>
      </c>
    </row>
    <row r="196" ht="14.25">
      <c r="A196" s="13">
        <v>18.199999999999999</v>
      </c>
      <c r="B196" s="13">
        <v>4.0960999999999999</v>
      </c>
      <c r="C196" s="18">
        <v>40745</v>
      </c>
      <c r="G196" s="19">
        <f t="shared" si="416"/>
        <v>14.9</v>
      </c>
      <c r="H196" s="19">
        <f t="shared" si="417"/>
        <v>9.1999999999999993</v>
      </c>
      <c r="I196" s="5">
        <f t="shared" si="418"/>
        <v>989.99176</v>
      </c>
      <c r="J196" s="5">
        <f t="shared" si="419"/>
        <v>3.7198810425</v>
      </c>
      <c r="K196" s="23">
        <f t="shared" si="420"/>
        <v>11.1801189575</v>
      </c>
      <c r="L196" s="5">
        <f t="shared" si="421"/>
        <v>88.549304686591</v>
      </c>
      <c r="M196" s="24">
        <f t="shared" si="422"/>
        <v>460.13912976744098</v>
      </c>
      <c r="N196" s="16">
        <f t="shared" si="423"/>
        <v>0.249656445805369</v>
      </c>
      <c r="O196" s="17">
        <f t="shared" si="424"/>
        <v>0.28722410507534202</v>
      </c>
    </row>
    <row r="197" ht="14.25">
      <c r="A197" s="13">
        <v>18.300000000000001</v>
      </c>
      <c r="B197" s="13">
        <v>4.1167999999999996</v>
      </c>
      <c r="C197" s="18">
        <v>40846</v>
      </c>
      <c r="G197" s="19">
        <f t="shared" si="416"/>
        <v>14.9</v>
      </c>
      <c r="H197" s="19">
        <f t="shared" si="417"/>
        <v>9.1999999999999993</v>
      </c>
      <c r="I197" s="5">
        <f t="shared" si="418"/>
        <v>989.99176</v>
      </c>
      <c r="J197" s="5">
        <f t="shared" si="419"/>
        <v>3.7396484590000001</v>
      </c>
      <c r="K197" s="23">
        <f t="shared" si="420"/>
        <v>11.160351541000001</v>
      </c>
      <c r="L197" s="5">
        <f t="shared" si="421"/>
        <v>88.706144816589998</v>
      </c>
      <c r="M197" s="24">
        <f t="shared" si="422"/>
        <v>460.464154816487</v>
      </c>
      <c r="N197" s="16">
        <f t="shared" si="423"/>
        <v>0.250983118053691</v>
      </c>
      <c r="O197" s="17">
        <f t="shared" si="424"/>
        <v>0.28899375640475999</v>
      </c>
    </row>
    <row r="198" ht="14.25">
      <c r="A198" s="13">
        <v>18.399999999999999</v>
      </c>
      <c r="B198" s="13">
        <v>4.1375000000000002</v>
      </c>
      <c r="C198" s="18">
        <v>40957</v>
      </c>
      <c r="G198" s="19">
        <f t="shared" si="416"/>
        <v>14.9</v>
      </c>
      <c r="H198" s="19">
        <f t="shared" si="417"/>
        <v>9.1999999999999993</v>
      </c>
      <c r="I198" s="5">
        <f t="shared" si="418"/>
        <v>989.99176</v>
      </c>
      <c r="J198" s="5">
        <f t="shared" si="419"/>
        <v>3.7593235405000001</v>
      </c>
      <c r="K198" s="23">
        <f t="shared" si="420"/>
        <v>11.1406764595</v>
      </c>
      <c r="L198" s="5">
        <f t="shared" si="421"/>
        <v>88.862805018971997</v>
      </c>
      <c r="M198" s="24">
        <f t="shared" si="422"/>
        <v>460.90149856574698</v>
      </c>
      <c r="N198" s="16">
        <f t="shared" si="423"/>
        <v>0.25230359332214802</v>
      </c>
      <c r="O198" s="17">
        <f t="shared" si="424"/>
        <v>0.29075825682190298</v>
      </c>
    </row>
    <row r="199" ht="14.25">
      <c r="A199" s="13">
        <v>18.5</v>
      </c>
      <c r="B199" s="13">
        <v>4.1581999999999999</v>
      </c>
      <c r="C199" s="18">
        <v>41065</v>
      </c>
      <c r="G199" s="19">
        <f t="shared" si="416"/>
        <v>14.9</v>
      </c>
      <c r="H199" s="19">
        <f t="shared" si="417"/>
        <v>9.1999999999999993</v>
      </c>
      <c r="I199" s="5">
        <f t="shared" si="418"/>
        <v>989.99176</v>
      </c>
      <c r="J199" s="5">
        <f t="shared" si="419"/>
        <v>3.7790263225</v>
      </c>
      <c r="K199" s="23">
        <f t="shared" si="420"/>
        <v>11.1209736775</v>
      </c>
      <c r="L199" s="5">
        <f t="shared" si="421"/>
        <v>89.020241276440998</v>
      </c>
      <c r="M199" s="24">
        <f t="shared" si="422"/>
        <v>461.29958098493398</v>
      </c>
      <c r="N199" s="16">
        <f t="shared" si="423"/>
        <v>0.25362592768456399</v>
      </c>
      <c r="O199" s="17">
        <f t="shared" si="424"/>
        <v>0.29252836703595197</v>
      </c>
    </row>
    <row r="200" ht="14.25">
      <c r="A200" s="13">
        <v>18.600000000000001</v>
      </c>
      <c r="B200" s="13">
        <v>4.1787000000000001</v>
      </c>
      <c r="C200" s="18">
        <v>41167</v>
      </c>
      <c r="G200" s="19">
        <f t="shared" si="416"/>
        <v>14.9</v>
      </c>
      <c r="H200" s="19">
        <f t="shared" si="417"/>
        <v>9.1999999999999993</v>
      </c>
      <c r="I200" s="5">
        <f t="shared" si="418"/>
        <v>989.99176</v>
      </c>
      <c r="J200" s="5">
        <f t="shared" si="419"/>
        <v>3.7985845055</v>
      </c>
      <c r="K200" s="23">
        <f t="shared" si="420"/>
        <v>11.101415494499999</v>
      </c>
      <c r="L200" s="5">
        <f t="shared" si="421"/>
        <v>89.177074805503295</v>
      </c>
      <c r="M200" s="24">
        <f t="shared" si="422"/>
        <v>461.63209647530999</v>
      </c>
      <c r="N200" s="16">
        <f t="shared" si="423"/>
        <v>0.25493855741610699</v>
      </c>
      <c r="O200" s="17">
        <f t="shared" si="424"/>
        <v>0.294288590736341</v>
      </c>
    </row>
    <row r="201" ht="14.25">
      <c r="A201" s="13">
        <v>18.699999999999999</v>
      </c>
      <c r="B201" s="13">
        <v>4.1993</v>
      </c>
      <c r="C201" s="18">
        <v>41274</v>
      </c>
      <c r="G201" s="19">
        <f t="shared" si="416"/>
        <v>14.9</v>
      </c>
      <c r="H201" s="19">
        <f t="shared" si="417"/>
        <v>9.1999999999999993</v>
      </c>
      <c r="I201" s="5">
        <f t="shared" si="418"/>
        <v>989.99176</v>
      </c>
      <c r="J201" s="5">
        <f t="shared" si="419"/>
        <v>3.818196521</v>
      </c>
      <c r="K201" s="23">
        <f t="shared" si="420"/>
        <v>11.081803479</v>
      </c>
      <c r="L201" s="5">
        <f t="shared" si="421"/>
        <v>89.3348958836919</v>
      </c>
      <c r="M201" s="24">
        <f t="shared" si="422"/>
        <v>462.01430685872202</v>
      </c>
      <c r="N201" s="16">
        <f t="shared" si="423"/>
        <v>0.25625480006711399</v>
      </c>
      <c r="O201" s="17">
        <f t="shared" si="424"/>
        <v>0.29605677601487401</v>
      </c>
    </row>
    <row r="202" ht="14.25">
      <c r="A202" s="13">
        <v>18.800000000000001</v>
      </c>
      <c r="B202" s="13">
        <v>4.2199999999999998</v>
      </c>
      <c r="C202" s="18">
        <v>41381</v>
      </c>
      <c r="G202" s="19">
        <f t="shared" si="416"/>
        <v>14.9</v>
      </c>
      <c r="H202" s="19">
        <f t="shared" si="417"/>
        <v>9.1999999999999993</v>
      </c>
      <c r="I202" s="5">
        <f t="shared" si="418"/>
        <v>989.99176</v>
      </c>
      <c r="J202" s="5">
        <f t="shared" si="419"/>
        <v>3.8379085365000001</v>
      </c>
      <c r="K202" s="23">
        <f t="shared" si="420"/>
        <v>11.0620914635</v>
      </c>
      <c r="L202" s="5">
        <f t="shared" si="421"/>
        <v>89.494085568405794</v>
      </c>
      <c r="M202" s="24">
        <f t="shared" si="422"/>
        <v>462.38809790810097</v>
      </c>
      <c r="N202" s="16">
        <f t="shared" si="423"/>
        <v>0.25757775412751699</v>
      </c>
      <c r="O202" s="17">
        <f t="shared" si="424"/>
        <v>0.29783713315239702</v>
      </c>
    </row>
    <row r="203" ht="14.25">
      <c r="A203" s="13">
        <v>18.899999999999999</v>
      </c>
      <c r="B203" s="13">
        <v>4.2415000000000003</v>
      </c>
      <c r="C203" s="18">
        <v>41487</v>
      </c>
      <c r="G203" s="19">
        <f t="shared" si="416"/>
        <v>14.9</v>
      </c>
      <c r="H203" s="19">
        <f t="shared" si="417"/>
        <v>9.1999999999999993</v>
      </c>
      <c r="I203" s="5">
        <f t="shared" si="418"/>
        <v>989.99176</v>
      </c>
      <c r="J203" s="5">
        <f t="shared" si="419"/>
        <v>3.8584297854999998</v>
      </c>
      <c r="K203" s="23">
        <f t="shared" si="420"/>
        <v>11.0415702145</v>
      </c>
      <c r="L203" s="5">
        <f t="shared" si="421"/>
        <v>89.660414304110802</v>
      </c>
      <c r="M203" s="24">
        <f t="shared" si="422"/>
        <v>462.71256185906202</v>
      </c>
      <c r="N203" s="16">
        <f t="shared" si="423"/>
        <v>0.258955019161074</v>
      </c>
      <c r="O203" s="17">
        <f t="shared" si="424"/>
        <v>0.299693952641856</v>
      </c>
    </row>
    <row r="204" ht="14.25">
      <c r="A204" s="13">
        <v>19</v>
      </c>
      <c r="B204" s="13">
        <v>4.2622999999999998</v>
      </c>
      <c r="C204" s="18">
        <v>41596</v>
      </c>
      <c r="G204" s="19">
        <f t="shared" si="416"/>
        <v>14.9</v>
      </c>
      <c r="H204" s="19">
        <f t="shared" si="417"/>
        <v>9.1999999999999993</v>
      </c>
      <c r="I204" s="5">
        <f t="shared" si="418"/>
        <v>989.99176</v>
      </c>
      <c r="J204" s="5">
        <f t="shared" si="419"/>
        <v>3.8782233339999999</v>
      </c>
      <c r="K204" s="23">
        <f t="shared" si="420"/>
        <v>11.021776665999999</v>
      </c>
      <c r="L204" s="5">
        <f t="shared" si="421"/>
        <v>89.821431698387499</v>
      </c>
      <c r="M204" s="24">
        <f t="shared" si="422"/>
        <v>463.09660415652002</v>
      </c>
      <c r="N204" s="16">
        <f t="shared" si="423"/>
        <v>0.26028344523489899</v>
      </c>
      <c r="O204" s="17">
        <f t="shared" si="424"/>
        <v>0.30148820026143602</v>
      </c>
    </row>
    <row r="205" ht="14.25">
      <c r="A205" s="13">
        <v>19.100000000000001</v>
      </c>
      <c r="B205" s="13">
        <v>4.2830000000000004</v>
      </c>
      <c r="C205" s="18">
        <v>41707</v>
      </c>
      <c r="G205" s="19">
        <f t="shared" si="416"/>
        <v>14.9</v>
      </c>
      <c r="H205" s="19">
        <f t="shared" si="417"/>
        <v>9.1999999999999993</v>
      </c>
      <c r="I205" s="5">
        <f t="shared" si="418"/>
        <v>989.99176</v>
      </c>
      <c r="J205" s="5">
        <f t="shared" si="419"/>
        <v>3.8978984154999998</v>
      </c>
      <c r="K205" s="23">
        <f t="shared" si="420"/>
        <v>11.0021015845</v>
      </c>
      <c r="L205" s="5">
        <f t="shared" si="421"/>
        <v>89.982059554396599</v>
      </c>
      <c r="M205" s="24">
        <f t="shared" si="422"/>
        <v>463.50350510467001</v>
      </c>
      <c r="N205" s="16">
        <f t="shared" si="423"/>
        <v>0.26160392050335601</v>
      </c>
      <c r="O205" s="17">
        <f t="shared" si="424"/>
        <v>0.303274905265005</v>
      </c>
    </row>
    <row r="206" ht="14.25">
      <c r="A206" s="13">
        <v>19.199999999999999</v>
      </c>
      <c r="B206" s="13">
        <v>4.3037000000000001</v>
      </c>
      <c r="C206" s="18">
        <v>41821</v>
      </c>
      <c r="G206" s="19">
        <f t="shared" ref="G206:G269" si="425">$G$11</f>
        <v>14.9</v>
      </c>
      <c r="H206" s="19">
        <f t="shared" ref="H206:H269" si="426">$H$11</f>
        <v>9.1999999999999993</v>
      </c>
      <c r="I206" s="5">
        <f t="shared" si="418"/>
        <v>989.99176</v>
      </c>
      <c r="J206" s="5">
        <f t="shared" si="419"/>
        <v>3.9175457964999998</v>
      </c>
      <c r="K206" s="23">
        <f t="shared" si="420"/>
        <v>10.9824542035</v>
      </c>
      <c r="L206" s="5">
        <f t="shared" si="421"/>
        <v>90.143035578013098</v>
      </c>
      <c r="M206" s="24">
        <f t="shared" si="422"/>
        <v>463.940444559431</v>
      </c>
      <c r="N206" s="16">
        <f t="shared" si="423"/>
        <v>0.26292253667785198</v>
      </c>
      <c r="O206" s="17">
        <f t="shared" si="424"/>
        <v>0.30506228604450703</v>
      </c>
    </row>
    <row r="207" ht="14.25">
      <c r="A207" s="13">
        <v>19.300000000000001</v>
      </c>
      <c r="B207" s="13">
        <v>4.3243</v>
      </c>
      <c r="C207" s="18">
        <v>41926</v>
      </c>
      <c r="G207" s="19">
        <f t="shared" si="425"/>
        <v>14.9</v>
      </c>
      <c r="H207" s="19">
        <f t="shared" si="426"/>
        <v>9.1999999999999993</v>
      </c>
      <c r="I207" s="5">
        <f t="shared" si="418"/>
        <v>989.99176</v>
      </c>
      <c r="J207" s="5">
        <f t="shared" si="419"/>
        <v>3.937176279</v>
      </c>
      <c r="K207" s="23">
        <f t="shared" si="420"/>
        <v>10.962823720999999</v>
      </c>
      <c r="L207" s="5">
        <f t="shared" si="421"/>
        <v>90.304449400532306</v>
      </c>
      <c r="M207" s="24">
        <f t="shared" si="422"/>
        <v>464.27391206432497</v>
      </c>
      <c r="N207" s="16">
        <f t="shared" si="423"/>
        <v>0.26424001872483199</v>
      </c>
      <c r="O207" s="17">
        <f t="shared" si="424"/>
        <v>0.30685132583734198</v>
      </c>
    </row>
    <row r="208" ht="14.25">
      <c r="A208" s="13">
        <v>19.399999999999999</v>
      </c>
      <c r="B208" s="13">
        <v>4.3449999999999998</v>
      </c>
      <c r="C208" s="18">
        <v>42035</v>
      </c>
      <c r="G208" s="19">
        <f t="shared" si="425"/>
        <v>14.9</v>
      </c>
      <c r="H208" s="19">
        <f t="shared" si="426"/>
        <v>9.1999999999999993</v>
      </c>
      <c r="I208" s="5">
        <f t="shared" si="418"/>
        <v>989.99176</v>
      </c>
      <c r="J208" s="5">
        <f t="shared" si="419"/>
        <v>3.9568698274999998</v>
      </c>
      <c r="K208" s="23">
        <f t="shared" si="420"/>
        <v>10.9431301725</v>
      </c>
      <c r="L208" s="5">
        <f t="shared" si="421"/>
        <v>90.4669636926957</v>
      </c>
      <c r="M208" s="24">
        <f t="shared" si="422"/>
        <v>464.644753003841</v>
      </c>
      <c r="N208" s="16">
        <f t="shared" si="423"/>
        <v>0.26556173338926198</v>
      </c>
      <c r="O208" s="17">
        <f t="shared" si="424"/>
        <v>0.30864933508188303</v>
      </c>
    </row>
    <row r="209" ht="14.25">
      <c r="A209" s="13">
        <v>19.5</v>
      </c>
      <c r="B209" s="13">
        <v>4.3655999999999997</v>
      </c>
      <c r="C209" s="18">
        <v>42141</v>
      </c>
      <c r="G209" s="19">
        <f t="shared" si="425"/>
        <v>14.9</v>
      </c>
      <c r="H209" s="19">
        <f t="shared" si="426"/>
        <v>9.1999999999999993</v>
      </c>
      <c r="I209" s="5">
        <f t="shared" si="418"/>
        <v>989.99176</v>
      </c>
      <c r="J209" s="5">
        <f t="shared" si="419"/>
        <v>3.9764910764999999</v>
      </c>
      <c r="K209" s="23">
        <f t="shared" si="420"/>
        <v>10.9235089235</v>
      </c>
      <c r="L209" s="5">
        <f t="shared" si="421"/>
        <v>90.629464115711698</v>
      </c>
      <c r="M209" s="24">
        <f t="shared" si="422"/>
        <v>464.98123332381402</v>
      </c>
      <c r="N209" s="16">
        <f t="shared" si="423"/>
        <v>0.26687859573825501</v>
      </c>
      <c r="O209" s="17">
        <f t="shared" si="424"/>
        <v>0.31044396425923698</v>
      </c>
    </row>
    <row r="210" ht="14.25">
      <c r="A210" s="13">
        <v>19.600000000000001</v>
      </c>
      <c r="B210" s="13">
        <v>4.3861999999999997</v>
      </c>
      <c r="C210" s="18">
        <v>42242</v>
      </c>
      <c r="G210" s="19">
        <f t="shared" si="425"/>
        <v>14.9</v>
      </c>
      <c r="H210" s="19">
        <f t="shared" si="426"/>
        <v>9.1999999999999993</v>
      </c>
      <c r="I210" s="5">
        <f t="shared" si="418"/>
        <v>989.99176</v>
      </c>
      <c r="J210" s="5">
        <f t="shared" si="419"/>
        <v>3.9961584929999998</v>
      </c>
      <c r="K210" s="23">
        <f t="shared" si="420"/>
        <v>10.903841506999999</v>
      </c>
      <c r="L210" s="5">
        <f t="shared" si="421"/>
        <v>90.792933789843602</v>
      </c>
      <c r="M210" s="24">
        <f t="shared" si="422"/>
        <v>465.256471365675</v>
      </c>
      <c r="N210" s="16">
        <f t="shared" si="423"/>
        <v>0.268198556577181</v>
      </c>
      <c r="O210" s="17">
        <f t="shared" si="424"/>
        <v>0.312246053970964</v>
      </c>
    </row>
    <row r="211" ht="14.25">
      <c r="A211" s="13">
        <v>19.699999999999999</v>
      </c>
      <c r="B211" s="13">
        <v>4.4074999999999998</v>
      </c>
      <c r="C211" s="18">
        <v>42357</v>
      </c>
      <c r="G211" s="19">
        <f t="shared" si="425"/>
        <v>14.9</v>
      </c>
      <c r="H211" s="19">
        <f t="shared" si="426"/>
        <v>9.1999999999999993</v>
      </c>
      <c r="I211" s="5">
        <f t="shared" si="418"/>
        <v>989.99176</v>
      </c>
      <c r="J211" s="5">
        <f t="shared" si="419"/>
        <v>4.0163966405</v>
      </c>
      <c r="K211" s="23">
        <f t="shared" si="420"/>
        <v>10.8836033595</v>
      </c>
      <c r="L211" s="5">
        <f t="shared" si="421"/>
        <v>90.961763976437396</v>
      </c>
      <c r="M211" s="24">
        <f t="shared" si="422"/>
        <v>465.65719647842502</v>
      </c>
      <c r="N211" s="16">
        <f t="shared" si="423"/>
        <v>0.26955682151006699</v>
      </c>
      <c r="O211" s="17">
        <f t="shared" si="424"/>
        <v>0.31410383522477803</v>
      </c>
    </row>
    <row r="212" ht="14.25">
      <c r="A212" s="13">
        <v>19.800000000000001</v>
      </c>
      <c r="B212" s="13">
        <v>4.4280999999999997</v>
      </c>
      <c r="C212" s="18">
        <v>42456</v>
      </c>
      <c r="G212" s="19">
        <f t="shared" si="425"/>
        <v>14.9</v>
      </c>
      <c r="H212" s="19">
        <f t="shared" si="426"/>
        <v>9.1999999999999993</v>
      </c>
      <c r="I212" s="5">
        <f t="shared" si="418"/>
        <v>989.99176</v>
      </c>
      <c r="J212" s="5">
        <f t="shared" si="419"/>
        <v>4.0360825240000002</v>
      </c>
      <c r="K212" s="23">
        <f t="shared" si="420"/>
        <v>10.863917475999999</v>
      </c>
      <c r="L212" s="5">
        <f t="shared" si="421"/>
        <v>91.126590586410302</v>
      </c>
      <c r="M212" s="24">
        <f t="shared" si="422"/>
        <v>465.90133271518999</v>
      </c>
      <c r="N212" s="16">
        <f t="shared" si="423"/>
        <v>0.270878021744966</v>
      </c>
      <c r="O212" s="17">
        <f t="shared" si="424"/>
        <v>0.31591423826112502</v>
      </c>
    </row>
    <row r="213" ht="14.25">
      <c r="A213" s="13">
        <v>19.899999999999999</v>
      </c>
      <c r="B213" s="13">
        <v>4.4488000000000003</v>
      </c>
      <c r="C213" s="18">
        <v>42563</v>
      </c>
      <c r="G213" s="19">
        <f t="shared" si="425"/>
        <v>14.9</v>
      </c>
      <c r="H213" s="19">
        <f t="shared" si="426"/>
        <v>9.1999999999999993</v>
      </c>
      <c r="I213" s="5">
        <f t="shared" si="418"/>
        <v>989.99176</v>
      </c>
      <c r="J213" s="5">
        <f t="shared" si="419"/>
        <v>4.0557945394999999</v>
      </c>
      <c r="K213" s="23">
        <f t="shared" si="420"/>
        <v>10.8442054605</v>
      </c>
      <c r="L213" s="5">
        <f t="shared" si="421"/>
        <v>91.292235618925105</v>
      </c>
      <c r="M213" s="24">
        <f t="shared" si="422"/>
        <v>466.22803912555997</v>
      </c>
      <c r="N213" s="16">
        <f t="shared" si="423"/>
        <v>0.27220097580536901</v>
      </c>
      <c r="O213" s="17">
        <f t="shared" si="424"/>
        <v>0.31773033456530803</v>
      </c>
    </row>
    <row r="214" ht="14.25">
      <c r="A214" s="13">
        <v>20</v>
      </c>
      <c r="B214" s="13">
        <v>4.4695</v>
      </c>
      <c r="C214" s="18">
        <v>42671</v>
      </c>
      <c r="G214" s="19">
        <f t="shared" si="425"/>
        <v>14.9</v>
      </c>
      <c r="H214" s="19">
        <f t="shared" si="426"/>
        <v>9.1999999999999993</v>
      </c>
      <c r="I214" s="5">
        <f t="shared" si="418"/>
        <v>989.99176</v>
      </c>
      <c r="J214" s="5">
        <f t="shared" si="419"/>
        <v>4.0754973215000003</v>
      </c>
      <c r="K214" s="23">
        <f t="shared" si="420"/>
        <v>10.8245026785</v>
      </c>
      <c r="L214" s="5">
        <f t="shared" si="421"/>
        <v>91.458405933637593</v>
      </c>
      <c r="M214" s="24">
        <f t="shared" si="422"/>
        <v>466.56181642792001</v>
      </c>
      <c r="N214" s="16">
        <f t="shared" si="423"/>
        <v>0.27352331016778503</v>
      </c>
      <c r="O214" s="17">
        <f t="shared" si="424"/>
        <v>0.319548882058177</v>
      </c>
    </row>
    <row r="215" ht="14.25">
      <c r="A215" s="13">
        <v>20.100000000000001</v>
      </c>
      <c r="B215" s="13">
        <v>4.4901</v>
      </c>
      <c r="C215" s="18">
        <v>42777</v>
      </c>
      <c r="G215" s="19">
        <f t="shared" si="425"/>
        <v>14.9</v>
      </c>
      <c r="H215" s="19">
        <f t="shared" si="426"/>
        <v>9.1999999999999993</v>
      </c>
      <c r="I215" s="5">
        <f t="shared" si="418"/>
        <v>989.99176</v>
      </c>
      <c r="J215" s="5">
        <f t="shared" si="419"/>
        <v>4.0951185705000004</v>
      </c>
      <c r="K215" s="23">
        <f t="shared" si="420"/>
        <v>10.8048814295</v>
      </c>
      <c r="L215" s="5">
        <f t="shared" si="421"/>
        <v>91.624490880305004</v>
      </c>
      <c r="M215" s="24">
        <f t="shared" si="422"/>
        <v>466.872989841574</v>
      </c>
      <c r="N215" s="16">
        <f t="shared" si="423"/>
        <v>0.274840172516779</v>
      </c>
      <c r="O215" s="17">
        <f t="shared" si="424"/>
        <v>0.32136319672237301</v>
      </c>
    </row>
    <row r="216" ht="14.25">
      <c r="A216" s="13">
        <v>20.199999999999999</v>
      </c>
      <c r="B216" s="13">
        <v>4.5107999999999997</v>
      </c>
      <c r="C216" s="18">
        <v>42881</v>
      </c>
      <c r="G216" s="19">
        <f t="shared" si="425"/>
        <v>14.9</v>
      </c>
      <c r="H216" s="19">
        <f t="shared" si="426"/>
        <v>9.1999999999999993</v>
      </c>
      <c r="I216" s="5">
        <f t="shared" si="418"/>
        <v>989.99176</v>
      </c>
      <c r="J216" s="5">
        <f t="shared" si="419"/>
        <v>4.1148582864999996</v>
      </c>
      <c r="K216" s="23">
        <f t="shared" si="420"/>
        <v>10.7851417135</v>
      </c>
      <c r="L216" s="5">
        <f t="shared" si="421"/>
        <v>91.792188391999105</v>
      </c>
      <c r="M216" s="24">
        <f t="shared" si="422"/>
        <v>467.15304157339</v>
      </c>
      <c r="N216" s="16">
        <f t="shared" si="423"/>
        <v>0.27616498567114101</v>
      </c>
      <c r="O216" s="17">
        <f t="shared" si="424"/>
        <v>0.323191793326431</v>
      </c>
    </row>
    <row r="217" ht="14.25">
      <c r="A217" s="13">
        <v>20.300000000000001</v>
      </c>
      <c r="B217" s="13">
        <v>4.5315000000000003</v>
      </c>
      <c r="C217" s="18">
        <v>42989</v>
      </c>
      <c r="G217" s="19">
        <f t="shared" si="425"/>
        <v>14.9</v>
      </c>
      <c r="H217" s="19">
        <f t="shared" si="426"/>
        <v>9.1999999999999993</v>
      </c>
      <c r="I217" s="5">
        <f t="shared" si="418"/>
        <v>989.99176</v>
      </c>
      <c r="J217" s="5">
        <f t="shared" si="419"/>
        <v>4.1345610685</v>
      </c>
      <c r="K217" s="23">
        <f t="shared" si="420"/>
        <v>10.7654389315</v>
      </c>
      <c r="L217" s="5">
        <f t="shared" si="421"/>
        <v>91.960185395065906</v>
      </c>
      <c r="M217" s="24">
        <f t="shared" si="422"/>
        <v>467.47404667919</v>
      </c>
      <c r="N217" s="16">
        <f t="shared" si="423"/>
        <v>0.27748732003355697</v>
      </c>
      <c r="O217" s="17">
        <f t="shared" si="424"/>
        <v>0.32502030902298701</v>
      </c>
    </row>
    <row r="218" ht="14.25">
      <c r="A218" s="13">
        <v>20.399999999999999</v>
      </c>
      <c r="B218" s="13">
        <v>4.5522</v>
      </c>
      <c r="C218" s="18">
        <v>43095</v>
      </c>
      <c r="G218" s="19">
        <f t="shared" si="425"/>
        <v>14.9</v>
      </c>
      <c r="H218" s="19">
        <f t="shared" si="426"/>
        <v>9.1999999999999993</v>
      </c>
      <c r="I218" s="5">
        <f t="shared" si="418"/>
        <v>989.99176</v>
      </c>
      <c r="J218" s="5">
        <f t="shared" si="419"/>
        <v>4.1542823174999999</v>
      </c>
      <c r="K218" s="23">
        <f t="shared" si="420"/>
        <v>10.7457176825</v>
      </c>
      <c r="L218" s="5">
        <f t="shared" si="421"/>
        <v>92.128956785479005</v>
      </c>
      <c r="M218" s="24">
        <f t="shared" si="422"/>
        <v>467.76824034104902</v>
      </c>
      <c r="N218" s="16">
        <f t="shared" si="423"/>
        <v>0.27881089379194601</v>
      </c>
      <c r="O218" s="17">
        <f t="shared" si="424"/>
        <v>0.32685389285849797</v>
      </c>
    </row>
    <row r="219" ht="14.25">
      <c r="A219" s="13">
        <v>20.5</v>
      </c>
      <c r="B219" s="13">
        <v>4.5735000000000001</v>
      </c>
      <c r="C219" s="18">
        <v>43204</v>
      </c>
      <c r="G219" s="19">
        <f t="shared" si="425"/>
        <v>14.9</v>
      </c>
      <c r="H219" s="19">
        <f t="shared" si="426"/>
        <v>9.1999999999999993</v>
      </c>
      <c r="I219" s="5">
        <f t="shared" si="418"/>
        <v>989.99176</v>
      </c>
      <c r="J219" s="5">
        <f t="shared" si="419"/>
        <v>4.1745758659999996</v>
      </c>
      <c r="K219" s="23">
        <f t="shared" si="420"/>
        <v>10.725424134000001</v>
      </c>
      <c r="L219" s="5">
        <f t="shared" si="421"/>
        <v>92.303273756950006</v>
      </c>
      <c r="M219" s="24">
        <f t="shared" si="422"/>
        <v>468.06573853234499</v>
      </c>
      <c r="N219" s="16">
        <f t="shared" si="423"/>
        <v>0.280172876912752</v>
      </c>
      <c r="O219" s="17">
        <f t="shared" si="424"/>
        <v>0.32874420262556098</v>
      </c>
    </row>
    <row r="220" ht="14.25">
      <c r="A220" s="13">
        <v>20.600000000000001</v>
      </c>
      <c r="B220" s="13">
        <v>4.5941999999999998</v>
      </c>
      <c r="C220" s="18">
        <v>43316</v>
      </c>
      <c r="G220" s="19">
        <f t="shared" si="425"/>
        <v>14.9</v>
      </c>
      <c r="H220" s="19">
        <f t="shared" si="426"/>
        <v>9.1999999999999993</v>
      </c>
      <c r="I220" s="5">
        <f t="shared" si="418"/>
        <v>989.99176</v>
      </c>
      <c r="J220" s="5">
        <f t="shared" si="419"/>
        <v>4.1942417140000003</v>
      </c>
      <c r="K220" s="23">
        <f t="shared" si="420"/>
        <v>10.705758286</v>
      </c>
      <c r="L220" s="5">
        <f t="shared" si="421"/>
        <v>92.4728294393326</v>
      </c>
      <c r="M220" s="24">
        <f t="shared" si="422"/>
        <v>468.41867241033998</v>
      </c>
      <c r="N220" s="16">
        <f t="shared" si="423"/>
        <v>0.28149273248322099</v>
      </c>
      <c r="O220" s="17">
        <f t="shared" si="424"/>
        <v>0.33057945866831301</v>
      </c>
    </row>
    <row r="221" ht="14.25">
      <c r="A221" s="13">
        <v>20.699999999999999</v>
      </c>
      <c r="B221" s="13">
        <v>4.6147999999999998</v>
      </c>
      <c r="C221" s="18">
        <v>43423</v>
      </c>
      <c r="G221" s="19">
        <f t="shared" si="425"/>
        <v>14.9</v>
      </c>
      <c r="H221" s="19">
        <f t="shared" si="426"/>
        <v>9.1999999999999993</v>
      </c>
      <c r="I221" s="5">
        <f t="shared" si="418"/>
        <v>989.99176</v>
      </c>
      <c r="J221" s="5">
        <f t="shared" si="419"/>
        <v>4.2138537295000003</v>
      </c>
      <c r="K221" s="23">
        <f t="shared" si="420"/>
        <v>10.6861462705</v>
      </c>
      <c r="L221" s="5">
        <f t="shared" si="421"/>
        <v>92.642542497565699</v>
      </c>
      <c r="M221" s="24">
        <f t="shared" si="422"/>
        <v>468.71554719195001</v>
      </c>
      <c r="N221" s="16">
        <f t="shared" si="423"/>
        <v>0.28280897513422798</v>
      </c>
      <c r="O221" s="17">
        <f t="shared" si="424"/>
        <v>0.33241305145972999</v>
      </c>
    </row>
    <row r="222" ht="14.25">
      <c r="A222" s="13">
        <v>20.800000000000001</v>
      </c>
      <c r="B222" s="13">
        <v>4.6353999999999997</v>
      </c>
      <c r="C222" s="18">
        <v>43522</v>
      </c>
      <c r="G222" s="19">
        <f t="shared" si="425"/>
        <v>14.9</v>
      </c>
      <c r="H222" s="19">
        <f t="shared" si="426"/>
        <v>9.1999999999999993</v>
      </c>
      <c r="I222" s="5">
        <f t="shared" si="418"/>
        <v>989.99176</v>
      </c>
      <c r="J222" s="5">
        <f t="shared" si="419"/>
        <v>4.2335396129999996</v>
      </c>
      <c r="K222" s="23">
        <f t="shared" si="420"/>
        <v>10.666460387000001</v>
      </c>
      <c r="L222" s="5">
        <f t="shared" si="421"/>
        <v>92.813522394605798</v>
      </c>
      <c r="M222" s="24">
        <f t="shared" si="422"/>
        <v>468.91874025599401</v>
      </c>
      <c r="N222" s="16">
        <f t="shared" si="423"/>
        <v>0.28413017536912799</v>
      </c>
      <c r="O222" s="17">
        <f t="shared" si="424"/>
        <v>0.33425693772554199</v>
      </c>
    </row>
    <row r="223" ht="14.25">
      <c r="A223" s="13">
        <v>20.899999999999999</v>
      </c>
      <c r="B223" s="13">
        <v>4.6559999999999997</v>
      </c>
      <c r="C223" s="18">
        <v>43636</v>
      </c>
      <c r="G223" s="19">
        <f t="shared" si="425"/>
        <v>14.9</v>
      </c>
      <c r="H223" s="19">
        <f t="shared" si="426"/>
        <v>9.1999999999999993</v>
      </c>
      <c r="I223" s="5">
        <f t="shared" si="418"/>
        <v>989.99176</v>
      </c>
      <c r="J223" s="5">
        <f t="shared" si="419"/>
        <v>4.2530869940000002</v>
      </c>
      <c r="K223" s="23">
        <f t="shared" si="420"/>
        <v>10.646913006</v>
      </c>
      <c r="L223" s="5">
        <f t="shared" si="421"/>
        <v>92.9839249594785</v>
      </c>
      <c r="M223" s="24">
        <f t="shared" si="422"/>
        <v>469.28541701176999</v>
      </c>
      <c r="N223" s="16">
        <f t="shared" si="423"/>
        <v>0.285442080134228</v>
      </c>
      <c r="O223" s="17">
        <f t="shared" si="424"/>
        <v>0.33609122140464898</v>
      </c>
    </row>
    <row r="224" ht="14.25">
      <c r="A224" s="13">
        <v>21.059999999999999</v>
      </c>
      <c r="B224" s="13">
        <v>4.6890999999999998</v>
      </c>
      <c r="C224" s="18">
        <v>43814</v>
      </c>
      <c r="G224" s="19">
        <f t="shared" si="425"/>
        <v>14.9</v>
      </c>
      <c r="H224" s="19">
        <f t="shared" si="426"/>
        <v>9.1999999999999993</v>
      </c>
      <c r="I224" s="5">
        <f t="shared" si="418"/>
        <v>989.99176</v>
      </c>
      <c r="J224" s="5">
        <f t="shared" si="419"/>
        <v>4.2845434310000003</v>
      </c>
      <c r="K224" s="23">
        <f t="shared" si="420"/>
        <v>10.615456568999999</v>
      </c>
      <c r="L224" s="5">
        <f t="shared" si="421"/>
        <v>93.259461198404097</v>
      </c>
      <c r="M224" s="24">
        <f t="shared" si="422"/>
        <v>469.80756093784697</v>
      </c>
      <c r="N224" s="16">
        <f t="shared" si="423"/>
        <v>0.28755325040268498</v>
      </c>
      <c r="O224" s="17">
        <f t="shared" si="424"/>
        <v>0.33905010703958699</v>
      </c>
    </row>
    <row r="225" ht="14.25">
      <c r="A225" s="13">
        <v>21.16</v>
      </c>
      <c r="B225" s="13">
        <v>4.7096999999999998</v>
      </c>
      <c r="C225" s="18">
        <v>43925</v>
      </c>
      <c r="G225" s="19">
        <f t="shared" si="425"/>
        <v>14.9</v>
      </c>
      <c r="H225" s="19">
        <f t="shared" si="426"/>
        <v>9.1999999999999993</v>
      </c>
      <c r="I225" s="5">
        <f t="shared" si="418"/>
        <v>989.99176</v>
      </c>
      <c r="J225" s="5">
        <f t="shared" si="419"/>
        <v>4.3041185124999997</v>
      </c>
      <c r="K225" s="23">
        <f t="shared" si="420"/>
        <v>10.5958814875</v>
      </c>
      <c r="L225" s="5">
        <f t="shared" si="421"/>
        <v>93.431750927744602</v>
      </c>
      <c r="M225" s="24">
        <f t="shared" si="422"/>
        <v>470.12926081166302</v>
      </c>
      <c r="N225" s="16">
        <f t="shared" si="423"/>
        <v>0.28886701426174499</v>
      </c>
      <c r="O225" s="17">
        <f t="shared" si="424"/>
        <v>0.34089582624928799</v>
      </c>
    </row>
    <row r="226" ht="14.25">
      <c r="A226" s="13">
        <v>21.260000000000002</v>
      </c>
      <c r="B226" s="13">
        <v>4.7309999999999999</v>
      </c>
      <c r="C226" s="18">
        <v>44039</v>
      </c>
      <c r="G226" s="19">
        <f t="shared" si="425"/>
        <v>14.9</v>
      </c>
      <c r="H226" s="19">
        <f t="shared" si="426"/>
        <v>9.1999999999999993</v>
      </c>
      <c r="I226" s="5">
        <f t="shared" si="418"/>
        <v>989.99176</v>
      </c>
      <c r="J226" s="5">
        <f t="shared" si="419"/>
        <v>4.3243658934999996</v>
      </c>
      <c r="K226" s="23">
        <f t="shared" si="420"/>
        <v>10.575634106500001</v>
      </c>
      <c r="L226" s="5">
        <f t="shared" si="421"/>
        <v>93.610628925931806</v>
      </c>
      <c r="M226" s="24">
        <f t="shared" si="422"/>
        <v>470.44871405409799</v>
      </c>
      <c r="N226" s="16">
        <f t="shared" si="423"/>
        <v>0.29022589889261702</v>
      </c>
      <c r="O226" s="17">
        <f t="shared" si="424"/>
        <v>0.34280852702717002</v>
      </c>
    </row>
    <row r="227" ht="14.25">
      <c r="A227" s="13">
        <v>21.359999999999999</v>
      </c>
      <c r="B227" s="13">
        <v>4.7518000000000002</v>
      </c>
      <c r="C227" s="18">
        <v>44153</v>
      </c>
      <c r="G227" s="19">
        <f t="shared" si="425"/>
        <v>14.9</v>
      </c>
      <c r="H227" s="19">
        <f t="shared" si="426"/>
        <v>9.1999999999999993</v>
      </c>
      <c r="I227" s="5">
        <f t="shared" si="418"/>
        <v>989.99176</v>
      </c>
      <c r="J227" s="5">
        <f t="shared" si="419"/>
        <v>4.3441132744999997</v>
      </c>
      <c r="K227" s="23">
        <f t="shared" si="420"/>
        <v>10.555886725500001</v>
      </c>
      <c r="L227" s="5">
        <f t="shared" si="421"/>
        <v>93.785750618985304</v>
      </c>
      <c r="M227" s="24">
        <f t="shared" si="422"/>
        <v>470.78580390507699</v>
      </c>
      <c r="N227" s="16">
        <f t="shared" si="423"/>
        <v>0.29155122647650999</v>
      </c>
      <c r="O227" s="17">
        <f t="shared" si="424"/>
        <v>0.344677525184509</v>
      </c>
    </row>
    <row r="228" ht="14.25">
      <c r="A228" s="13">
        <v>21.460000000000001</v>
      </c>
      <c r="B228" s="13">
        <v>4.7725999999999997</v>
      </c>
      <c r="C228" s="18">
        <v>44266</v>
      </c>
      <c r="G228" s="19">
        <f t="shared" si="425"/>
        <v>14.9</v>
      </c>
      <c r="H228" s="19">
        <f t="shared" si="426"/>
        <v>9.1999999999999993</v>
      </c>
      <c r="I228" s="5">
        <f t="shared" ref="I228:I291" si="427">(3.14*H228^2/4)*G228</f>
        <v>989.99176</v>
      </c>
      <c r="J228" s="5">
        <f t="shared" ref="J228:J291" si="428">B228-C228/(2*10^5/1.8467)</f>
        <v>4.3638698890000001</v>
      </c>
      <c r="K228" s="23">
        <f t="shared" ref="K228:K291" si="429">G228-J228</f>
        <v>10.536130111</v>
      </c>
      <c r="L228" s="5">
        <f t="shared" ref="L228:L291" si="430">I228/K228</f>
        <v>93.961611101064705</v>
      </c>
      <c r="M228" s="24">
        <f t="shared" ref="M228:M291" si="431">C228/L228</f>
        <v>471.10729032080599</v>
      </c>
      <c r="N228" s="16">
        <f t="shared" ref="N228:N291" si="432">J228/G228</f>
        <v>0.29287717375838901</v>
      </c>
      <c r="O228" s="17">
        <f t="shared" ref="O228:O291" si="433">LN(L228/(3.14*H228^2/4))</f>
        <v>0.34655089940293299</v>
      </c>
    </row>
    <row r="229" ht="14.25">
      <c r="A229" s="13">
        <v>21.559999999999999</v>
      </c>
      <c r="B229" s="13">
        <v>4.7933000000000003</v>
      </c>
      <c r="C229" s="18">
        <v>44373</v>
      </c>
      <c r="G229" s="19">
        <f t="shared" si="425"/>
        <v>14.9</v>
      </c>
      <c r="H229" s="19">
        <f t="shared" si="426"/>
        <v>9.1999999999999993</v>
      </c>
      <c r="I229" s="5">
        <f t="shared" si="427"/>
        <v>989.99176</v>
      </c>
      <c r="J229" s="5">
        <f t="shared" si="428"/>
        <v>4.3835819044999997</v>
      </c>
      <c r="K229" s="23">
        <f t="shared" si="429"/>
        <v>10.516418095500001</v>
      </c>
      <c r="L229" s="5">
        <f t="shared" si="430"/>
        <v>94.1377331150061</v>
      </c>
      <c r="M229" s="24">
        <f t="shared" si="431"/>
        <v>471.36252947359998</v>
      </c>
      <c r="N229" s="16">
        <f t="shared" si="432"/>
        <v>0.29420012781879201</v>
      </c>
      <c r="O229" s="17">
        <f t="shared" si="433"/>
        <v>0.348423548838734</v>
      </c>
    </row>
    <row r="230" ht="14.25">
      <c r="A230" s="13">
        <v>21.66</v>
      </c>
      <c r="B230" s="13">
        <v>4.8140000000000001</v>
      </c>
      <c r="C230" s="18">
        <v>44485</v>
      </c>
      <c r="G230" s="19">
        <f t="shared" si="425"/>
        <v>14.9</v>
      </c>
      <c r="H230" s="19">
        <f t="shared" si="426"/>
        <v>9.1999999999999993</v>
      </c>
      <c r="I230" s="5">
        <f t="shared" si="427"/>
        <v>989.99176</v>
      </c>
      <c r="J230" s="5">
        <f t="shared" si="428"/>
        <v>4.4032477524999996</v>
      </c>
      <c r="K230" s="23">
        <f t="shared" si="429"/>
        <v>10.4967522475</v>
      </c>
      <c r="L230" s="5">
        <f t="shared" si="430"/>
        <v>94.314101796180395</v>
      </c>
      <c r="M230" s="24">
        <f t="shared" si="431"/>
        <v>471.668596241687</v>
      </c>
      <c r="N230" s="16">
        <f t="shared" si="432"/>
        <v>0.295519983389262</v>
      </c>
      <c r="O230" s="17">
        <f t="shared" si="433"/>
        <v>0.35029531339597197</v>
      </c>
    </row>
    <row r="231" ht="14.25">
      <c r="A231" s="13">
        <v>21.760000000000002</v>
      </c>
      <c r="B231" s="13">
        <v>4.8346999999999998</v>
      </c>
      <c r="C231" s="18">
        <v>44600</v>
      </c>
      <c r="G231" s="19">
        <f t="shared" si="425"/>
        <v>14.9</v>
      </c>
      <c r="H231" s="19">
        <f t="shared" si="426"/>
        <v>9.1999999999999993</v>
      </c>
      <c r="I231" s="5">
        <f t="shared" si="427"/>
        <v>989.99176</v>
      </c>
      <c r="J231" s="5">
        <f t="shared" si="428"/>
        <v>4.4228858999999998</v>
      </c>
      <c r="K231" s="23">
        <f t="shared" si="429"/>
        <v>10.4771141</v>
      </c>
      <c r="L231" s="5">
        <f t="shared" si="430"/>
        <v>94.490882751768396</v>
      </c>
      <c r="M231" s="24">
        <f t="shared" si="431"/>
        <v>472.00321026914401</v>
      </c>
      <c r="N231" s="16">
        <f t="shared" si="432"/>
        <v>0.29683797986577198</v>
      </c>
      <c r="O231" s="17">
        <f t="shared" si="433"/>
        <v>0.35216794411779101</v>
      </c>
    </row>
    <row r="232" ht="14.25">
      <c r="A232" s="13">
        <v>21.859999999999999</v>
      </c>
      <c r="B232" s="13">
        <v>4.8552999999999997</v>
      </c>
      <c r="C232" s="18">
        <v>44714</v>
      </c>
      <c r="G232" s="19">
        <f t="shared" si="425"/>
        <v>14.9</v>
      </c>
      <c r="H232" s="19">
        <f t="shared" si="426"/>
        <v>9.1999999999999993</v>
      </c>
      <c r="I232" s="5">
        <f t="shared" si="427"/>
        <v>989.99176</v>
      </c>
      <c r="J232" s="5">
        <f t="shared" si="428"/>
        <v>4.4424332809999996</v>
      </c>
      <c r="K232" s="23">
        <f t="shared" si="429"/>
        <v>10.457566719000001</v>
      </c>
      <c r="L232" s="5">
        <f t="shared" si="430"/>
        <v>94.667505988875703</v>
      </c>
      <c r="M232" s="24">
        <f t="shared" si="431"/>
        <v>472.32679822846802</v>
      </c>
      <c r="N232" s="16">
        <f t="shared" si="432"/>
        <v>0.298149884630872</v>
      </c>
      <c r="O232" s="17">
        <f t="shared" si="433"/>
        <v>0.35403540862320498</v>
      </c>
    </row>
    <row r="233" ht="14.25">
      <c r="A233" s="13">
        <v>21.960000000000001</v>
      </c>
      <c r="B233" s="13">
        <v>4.8760000000000003</v>
      </c>
      <c r="C233" s="18">
        <v>44822</v>
      </c>
      <c r="G233" s="19">
        <f t="shared" si="425"/>
        <v>14.9</v>
      </c>
      <c r="H233" s="19">
        <f t="shared" si="426"/>
        <v>9.1999999999999993</v>
      </c>
      <c r="I233" s="5">
        <f t="shared" si="427"/>
        <v>989.99176</v>
      </c>
      <c r="J233" s="5">
        <f t="shared" si="428"/>
        <v>4.462136063</v>
      </c>
      <c r="K233" s="23">
        <f t="shared" si="429"/>
        <v>10.437863936999999</v>
      </c>
      <c r="L233" s="5">
        <f t="shared" si="430"/>
        <v>94.846202822273895</v>
      </c>
      <c r="M233" s="24">
        <f t="shared" si="431"/>
        <v>472.57558727985202</v>
      </c>
      <c r="N233" s="16">
        <f t="shared" si="432"/>
        <v>0.29947221899328902</v>
      </c>
      <c r="O233" s="17">
        <f t="shared" si="433"/>
        <v>0.35592125516675299</v>
      </c>
    </row>
    <row r="234" ht="14.25">
      <c r="A234" s="13">
        <v>22.059999999999999</v>
      </c>
      <c r="B234" s="13">
        <v>4.8973000000000004</v>
      </c>
      <c r="C234" s="18">
        <v>44939</v>
      </c>
      <c r="G234" s="19">
        <f t="shared" si="425"/>
        <v>14.9</v>
      </c>
      <c r="H234" s="19">
        <f t="shared" si="426"/>
        <v>9.1999999999999993</v>
      </c>
      <c r="I234" s="5">
        <f t="shared" si="427"/>
        <v>989.99176</v>
      </c>
      <c r="J234" s="5">
        <f t="shared" si="428"/>
        <v>4.4823557435000003</v>
      </c>
      <c r="K234" s="23">
        <f t="shared" si="429"/>
        <v>10.417644256499999</v>
      </c>
      <c r="L234" s="5">
        <f t="shared" si="430"/>
        <v>95.030290497998394</v>
      </c>
      <c r="M234" s="24">
        <f t="shared" si="431"/>
        <v>472.89132511855797</v>
      </c>
      <c r="N234" s="16">
        <f t="shared" si="432"/>
        <v>0.30082924453020099</v>
      </c>
      <c r="O234" s="17">
        <f t="shared" si="433"/>
        <v>0.357860281216619</v>
      </c>
    </row>
    <row r="235" ht="14.25">
      <c r="A235" s="13">
        <v>22.16</v>
      </c>
      <c r="B235" s="13">
        <v>4.9179000000000004</v>
      </c>
      <c r="C235" s="18">
        <v>45046</v>
      </c>
      <c r="G235" s="19">
        <f t="shared" si="425"/>
        <v>14.9</v>
      </c>
      <c r="H235" s="19">
        <f t="shared" si="426"/>
        <v>9.1999999999999993</v>
      </c>
      <c r="I235" s="5">
        <f t="shared" si="427"/>
        <v>989.99176</v>
      </c>
      <c r="J235" s="5">
        <f t="shared" si="428"/>
        <v>4.5019677590000002</v>
      </c>
      <c r="K235" s="23">
        <f t="shared" si="429"/>
        <v>10.398032240999999</v>
      </c>
      <c r="L235" s="5">
        <f t="shared" si="430"/>
        <v>95.209529750870502</v>
      </c>
      <c r="M235" s="24">
        <f t="shared" si="431"/>
        <v>473.124907956897</v>
      </c>
      <c r="N235" s="16">
        <f t="shared" si="432"/>
        <v>0.30214548718120798</v>
      </c>
      <c r="O235" s="17">
        <f t="shared" si="433"/>
        <v>0.35974463230225601</v>
      </c>
    </row>
    <row r="236" ht="14.25">
      <c r="A236" s="13">
        <v>22.260000000000002</v>
      </c>
      <c r="B236" s="13">
        <v>4.9385000000000003</v>
      </c>
      <c r="C236" s="18">
        <v>45155</v>
      </c>
      <c r="G236" s="19">
        <f t="shared" si="425"/>
        <v>14.9</v>
      </c>
      <c r="H236" s="19">
        <f t="shared" si="426"/>
        <v>9.1999999999999993</v>
      </c>
      <c r="I236" s="5">
        <f t="shared" si="427"/>
        <v>989.99176</v>
      </c>
      <c r="J236" s="5">
        <f t="shared" si="428"/>
        <v>4.5215613074999998</v>
      </c>
      <c r="K236" s="23">
        <f t="shared" si="429"/>
        <v>10.3784386925</v>
      </c>
      <c r="L236" s="5">
        <f t="shared" si="430"/>
        <v>95.389276685270502</v>
      </c>
      <c r="M236" s="24">
        <f t="shared" si="431"/>
        <v>473.37606038239898</v>
      </c>
      <c r="N236" s="16">
        <f t="shared" si="432"/>
        <v>0.30346049043624201</v>
      </c>
      <c r="O236" s="17">
        <f t="shared" si="433"/>
        <v>0.36163076150787099</v>
      </c>
    </row>
    <row r="237" ht="14.25">
      <c r="A237" s="13">
        <v>22.359999999999999</v>
      </c>
      <c r="B237" s="13">
        <v>4.9591000000000003</v>
      </c>
      <c r="C237" s="18">
        <v>45270</v>
      </c>
      <c r="G237" s="19">
        <f t="shared" si="425"/>
        <v>14.9</v>
      </c>
      <c r="H237" s="19">
        <f t="shared" si="426"/>
        <v>9.1999999999999993</v>
      </c>
      <c r="I237" s="5">
        <f t="shared" si="427"/>
        <v>989.99176</v>
      </c>
      <c r="J237" s="5">
        <f t="shared" si="428"/>
        <v>4.5410994550000003</v>
      </c>
      <c r="K237" s="23">
        <f t="shared" si="429"/>
        <v>10.358900544999999</v>
      </c>
      <c r="L237" s="5">
        <f t="shared" si="430"/>
        <v>95.569192473601404</v>
      </c>
      <c r="M237" s="24">
        <f t="shared" si="431"/>
        <v>473.68821299295502</v>
      </c>
      <c r="N237" s="16">
        <f t="shared" si="432"/>
        <v>0.30477177550335599</v>
      </c>
      <c r="O237" s="17">
        <f t="shared" si="433"/>
        <v>0.36351510675173299</v>
      </c>
    </row>
    <row r="238" ht="14.25">
      <c r="A238" s="13">
        <v>22.460000000000001</v>
      </c>
      <c r="B238" s="13">
        <v>4.9798</v>
      </c>
      <c r="C238" s="18">
        <v>45389</v>
      </c>
      <c r="G238" s="19">
        <f t="shared" si="425"/>
        <v>14.9</v>
      </c>
      <c r="H238" s="19">
        <f t="shared" si="426"/>
        <v>9.1999999999999993</v>
      </c>
      <c r="I238" s="5">
        <f t="shared" si="427"/>
        <v>989.99176</v>
      </c>
      <c r="J238" s="5">
        <f t="shared" si="428"/>
        <v>4.5607006685</v>
      </c>
      <c r="K238" s="23">
        <f t="shared" si="429"/>
        <v>10.339299331499999</v>
      </c>
      <c r="L238" s="5">
        <f t="shared" si="430"/>
        <v>95.750372269798106</v>
      </c>
      <c r="M238" s="24">
        <f t="shared" si="431"/>
        <v>474.03471050855399</v>
      </c>
      <c r="N238" s="16">
        <f t="shared" si="432"/>
        <v>0.306087293187919</v>
      </c>
      <c r="O238" s="17">
        <f t="shared" si="433"/>
        <v>0.36540910907816498</v>
      </c>
    </row>
    <row r="239" ht="14.25">
      <c r="A239" s="13">
        <v>22.559999999999999</v>
      </c>
      <c r="B239" s="13">
        <v>5.0004</v>
      </c>
      <c r="C239" s="18">
        <v>45498</v>
      </c>
      <c r="G239" s="19">
        <f t="shared" si="425"/>
        <v>14.9</v>
      </c>
      <c r="H239" s="19">
        <f t="shared" si="426"/>
        <v>9.1999999999999993</v>
      </c>
      <c r="I239" s="5">
        <f t="shared" si="427"/>
        <v>989.99176</v>
      </c>
      <c r="J239" s="5">
        <f t="shared" si="428"/>
        <v>4.5802942169999996</v>
      </c>
      <c r="K239" s="23">
        <f t="shared" si="429"/>
        <v>10.319705783</v>
      </c>
      <c r="L239" s="5">
        <f t="shared" si="430"/>
        <v>95.932169077033905</v>
      </c>
      <c r="M239" s="24">
        <f t="shared" si="431"/>
        <v>474.27260779921397</v>
      </c>
      <c r="N239" s="16">
        <f t="shared" si="432"/>
        <v>0.30740229644295303</v>
      </c>
      <c r="O239" s="17">
        <f t="shared" si="433"/>
        <v>0.36730596270362198</v>
      </c>
    </row>
    <row r="240" ht="14.25">
      <c r="A240" s="13">
        <v>22.66</v>
      </c>
      <c r="B240" s="13">
        <v>5.0487000000000002</v>
      </c>
      <c r="C240" s="18">
        <v>45758</v>
      </c>
      <c r="G240" s="19">
        <f t="shared" si="425"/>
        <v>14.9</v>
      </c>
      <c r="H240" s="19">
        <f t="shared" si="426"/>
        <v>9.1999999999999993</v>
      </c>
      <c r="I240" s="5">
        <f t="shared" si="427"/>
        <v>989.99176</v>
      </c>
      <c r="J240" s="5">
        <f t="shared" si="428"/>
        <v>4.626193507</v>
      </c>
      <c r="K240" s="23">
        <f t="shared" si="429"/>
        <v>10.273806493</v>
      </c>
      <c r="L240" s="5">
        <f t="shared" si="430"/>
        <v>96.360755935448594</v>
      </c>
      <c r="M240" s="24">
        <f t="shared" si="431"/>
        <v>474.86136400437698</v>
      </c>
      <c r="N240" s="16">
        <f t="shared" si="432"/>
        <v>0.31048278570469801</v>
      </c>
      <c r="O240" s="17">
        <f t="shared" si="433"/>
        <v>0.37176361571481897</v>
      </c>
    </row>
    <row r="241" ht="14.25">
      <c r="A241" s="13">
        <v>22.760000000000002</v>
      </c>
      <c r="B241" s="13">
        <v>5.0700000000000003</v>
      </c>
      <c r="C241" s="18">
        <v>45874</v>
      </c>
      <c r="G241" s="19">
        <f t="shared" si="425"/>
        <v>14.9</v>
      </c>
      <c r="H241" s="19">
        <f t="shared" si="426"/>
        <v>9.1999999999999993</v>
      </c>
      <c r="I241" s="5">
        <f t="shared" si="427"/>
        <v>989.99176</v>
      </c>
      <c r="J241" s="5">
        <f t="shared" si="428"/>
        <v>4.6464224209999996</v>
      </c>
      <c r="K241" s="23">
        <f t="shared" si="429"/>
        <v>10.253577579</v>
      </c>
      <c r="L241" s="5">
        <f t="shared" si="430"/>
        <v>96.550862601124507</v>
      </c>
      <c r="M241" s="24">
        <f t="shared" si="431"/>
        <v>475.12781102243298</v>
      </c>
      <c r="N241" s="16">
        <f t="shared" si="432"/>
        <v>0.31184043093959701</v>
      </c>
      <c r="O241" s="17">
        <f t="shared" si="433"/>
        <v>0.373734536166968</v>
      </c>
    </row>
    <row r="242" ht="14.25">
      <c r="A242" s="13">
        <v>22.859999999999999</v>
      </c>
      <c r="B242" s="13">
        <v>5.0907</v>
      </c>
      <c r="C242" s="18">
        <v>45990</v>
      </c>
      <c r="G242" s="19">
        <f t="shared" si="425"/>
        <v>14.9</v>
      </c>
      <c r="H242" s="19">
        <f t="shared" si="426"/>
        <v>9.1999999999999993</v>
      </c>
      <c r="I242" s="5">
        <f t="shared" si="427"/>
        <v>989.99176</v>
      </c>
      <c r="J242" s="5">
        <f t="shared" si="428"/>
        <v>4.6660513349999997</v>
      </c>
      <c r="K242" s="23">
        <f t="shared" si="429"/>
        <v>10.233948665</v>
      </c>
      <c r="L242" s="5">
        <f t="shared" si="430"/>
        <v>96.736049046812397</v>
      </c>
      <c r="M242" s="24">
        <f t="shared" si="431"/>
        <v>475.41739044711801</v>
      </c>
      <c r="N242" s="16">
        <f t="shared" si="432"/>
        <v>0.31315780771812102</v>
      </c>
      <c r="O242" s="17">
        <f t="shared" si="433"/>
        <v>0.375650718703822</v>
      </c>
    </row>
    <row r="243" ht="14.25">
      <c r="A243" s="13">
        <v>22.960000000000001</v>
      </c>
      <c r="B243" s="13">
        <v>5.1113999999999997</v>
      </c>
      <c r="C243" s="18">
        <v>46105</v>
      </c>
      <c r="G243" s="19">
        <f t="shared" si="425"/>
        <v>14.9</v>
      </c>
      <c r="H243" s="19">
        <f t="shared" si="426"/>
        <v>9.1999999999999993</v>
      </c>
      <c r="I243" s="5">
        <f t="shared" si="427"/>
        <v>989.99176</v>
      </c>
      <c r="J243" s="5">
        <f t="shared" si="428"/>
        <v>4.6856894824999999</v>
      </c>
      <c r="K243" s="23">
        <f t="shared" si="429"/>
        <v>10.2143105175</v>
      </c>
      <c r="L243" s="5">
        <f t="shared" si="430"/>
        <v>96.922034855300694</v>
      </c>
      <c r="M243" s="24">
        <f t="shared" si="431"/>
        <v>475.691622331622</v>
      </c>
      <c r="N243" s="16">
        <f t="shared" si="432"/>
        <v>0.314475804194631</v>
      </c>
      <c r="O243" s="17">
        <f t="shared" si="433"/>
        <v>0.377571484023</v>
      </c>
    </row>
    <row r="244" ht="14.25">
      <c r="A244" s="13">
        <v>23.059999999999999</v>
      </c>
      <c r="B244" s="13">
        <v>5.1321000000000003</v>
      </c>
      <c r="C244" s="18">
        <v>46220</v>
      </c>
      <c r="G244" s="19">
        <f t="shared" si="425"/>
        <v>14.9</v>
      </c>
      <c r="H244" s="19">
        <f t="shared" si="426"/>
        <v>9.1999999999999993</v>
      </c>
      <c r="I244" s="5">
        <f t="shared" si="427"/>
        <v>989.99176</v>
      </c>
      <c r="J244" s="5">
        <f t="shared" si="428"/>
        <v>4.7053276300000002</v>
      </c>
      <c r="K244" s="23">
        <f t="shared" si="429"/>
        <v>10.194672369999999</v>
      </c>
      <c r="L244" s="5">
        <f t="shared" si="430"/>
        <v>97.108737198192102</v>
      </c>
      <c r="M244" s="24">
        <f t="shared" si="431"/>
        <v>475.961291780247</v>
      </c>
      <c r="N244" s="16">
        <f t="shared" si="432"/>
        <v>0.31579380067114099</v>
      </c>
      <c r="O244" s="17">
        <f t="shared" si="433"/>
        <v>0.379495945782722</v>
      </c>
    </row>
    <row r="245" ht="14.25">
      <c r="A245" s="13">
        <v>23.16</v>
      </c>
      <c r="B245" s="13">
        <v>5.1527000000000003</v>
      </c>
      <c r="C245" s="18">
        <v>46329</v>
      </c>
      <c r="G245" s="19">
        <f t="shared" si="425"/>
        <v>14.9</v>
      </c>
      <c r="H245" s="19">
        <f t="shared" si="426"/>
        <v>9.1999999999999993</v>
      </c>
      <c r="I245" s="5">
        <f t="shared" si="427"/>
        <v>989.99176</v>
      </c>
      <c r="J245" s="5">
        <f t="shared" si="428"/>
        <v>4.7249211784999998</v>
      </c>
      <c r="K245" s="23">
        <f t="shared" si="429"/>
        <v>10.1750788215</v>
      </c>
      <c r="L245" s="5">
        <f t="shared" si="430"/>
        <v>97.295733759638495</v>
      </c>
      <c r="M245" s="24">
        <f t="shared" si="431"/>
        <v>476.16681852106899</v>
      </c>
      <c r="N245" s="16">
        <f t="shared" si="432"/>
        <v>0.31710880392617502</v>
      </c>
      <c r="O245" s="17">
        <f t="shared" si="433"/>
        <v>0.38141973506799298</v>
      </c>
    </row>
    <row r="246" ht="14.25">
      <c r="A246" s="13">
        <v>23.260000000000002</v>
      </c>
      <c r="B246" s="13">
        <v>5.1734</v>
      </c>
      <c r="C246" s="18">
        <v>46445</v>
      </c>
      <c r="G246" s="19">
        <f t="shared" si="425"/>
        <v>14.9</v>
      </c>
      <c r="H246" s="19">
        <f t="shared" si="426"/>
        <v>9.1999999999999993</v>
      </c>
      <c r="I246" s="5">
        <f t="shared" si="427"/>
        <v>989.99176</v>
      </c>
      <c r="J246" s="5">
        <f t="shared" si="428"/>
        <v>4.7445500924999999</v>
      </c>
      <c r="K246" s="23">
        <f t="shared" si="429"/>
        <v>10.1554499075</v>
      </c>
      <c r="L246" s="5">
        <f t="shared" si="430"/>
        <v>97.483791364956801</v>
      </c>
      <c r="M246" s="24">
        <f t="shared" si="431"/>
        <v>476.43817859033197</v>
      </c>
      <c r="N246" s="16">
        <f t="shared" si="432"/>
        <v>0.31842618070469803</v>
      </c>
      <c r="O246" s="17">
        <f t="shared" si="433"/>
        <v>0.38335071486304001</v>
      </c>
    </row>
    <row r="247" ht="14.25">
      <c r="A247" s="13">
        <v>23.359999999999999</v>
      </c>
      <c r="B247" s="13">
        <v>5.194</v>
      </c>
      <c r="C247" s="18">
        <v>46560</v>
      </c>
      <c r="G247" s="19">
        <f t="shared" si="425"/>
        <v>14.9</v>
      </c>
      <c r="H247" s="19">
        <f t="shared" si="426"/>
        <v>9.1999999999999993</v>
      </c>
      <c r="I247" s="5">
        <f t="shared" si="427"/>
        <v>989.99176</v>
      </c>
      <c r="J247" s="5">
        <f t="shared" si="428"/>
        <v>4.7640882400000004</v>
      </c>
      <c r="K247" s="23">
        <f t="shared" si="429"/>
        <v>10.135911760000001</v>
      </c>
      <c r="L247" s="5">
        <f t="shared" si="430"/>
        <v>97.671702698406307</v>
      </c>
      <c r="M247" s="24">
        <f t="shared" si="431"/>
        <v>476.69896923748098</v>
      </c>
      <c r="N247" s="16">
        <f t="shared" si="432"/>
        <v>0.319737465771812</v>
      </c>
      <c r="O247" s="17">
        <f t="shared" si="433"/>
        <v>0.38527647557425798</v>
      </c>
    </row>
    <row r="248" ht="14.25">
      <c r="A248" s="13">
        <v>23.460000000000001</v>
      </c>
      <c r="B248" s="13">
        <v>5.2146999999999997</v>
      </c>
      <c r="C248" s="18">
        <v>46676</v>
      </c>
      <c r="G248" s="19">
        <f t="shared" si="425"/>
        <v>14.9</v>
      </c>
      <c r="H248" s="19">
        <f t="shared" si="426"/>
        <v>9.1999999999999993</v>
      </c>
      <c r="I248" s="5">
        <f t="shared" si="427"/>
        <v>989.99176</v>
      </c>
      <c r="J248" s="5">
        <f t="shared" si="428"/>
        <v>4.7837171539999996</v>
      </c>
      <c r="K248" s="23">
        <f t="shared" si="429"/>
        <v>10.116282846000001</v>
      </c>
      <c r="L248" s="5">
        <f t="shared" si="430"/>
        <v>97.861217906876206</v>
      </c>
      <c r="M248" s="24">
        <f t="shared" si="431"/>
        <v>476.96115987863999</v>
      </c>
      <c r="N248" s="16">
        <f t="shared" si="432"/>
        <v>0.32105484255033601</v>
      </c>
      <c r="O248" s="17">
        <f t="shared" si="433"/>
        <v>0.38721492427360299</v>
      </c>
    </row>
    <row r="249" ht="14.25">
      <c r="A249" s="13">
        <v>23.559999999999999</v>
      </c>
      <c r="B249" s="13">
        <v>5.2361000000000004</v>
      </c>
      <c r="C249" s="18">
        <v>46793</v>
      </c>
      <c r="G249" s="19">
        <f t="shared" si="425"/>
        <v>14.9</v>
      </c>
      <c r="H249" s="19">
        <f t="shared" si="426"/>
        <v>9.1999999999999993</v>
      </c>
      <c r="I249" s="5">
        <f t="shared" si="427"/>
        <v>989.99176</v>
      </c>
      <c r="J249" s="5">
        <f t="shared" si="428"/>
        <v>4.8040368344999997</v>
      </c>
      <c r="K249" s="23">
        <f t="shared" si="429"/>
        <v>10.095963165500001</v>
      </c>
      <c r="L249" s="5">
        <f t="shared" si="430"/>
        <v>98.058178677098098</v>
      </c>
      <c r="M249" s="24">
        <f t="shared" si="431"/>
        <v>477.196299495706</v>
      </c>
      <c r="N249" s="16">
        <f t="shared" si="432"/>
        <v>0.32241857949664399</v>
      </c>
      <c r="O249" s="17">
        <f t="shared" si="433"/>
        <v>0.38922555558433097</v>
      </c>
    </row>
    <row r="250" ht="14.25">
      <c r="A250" s="13">
        <v>23.66</v>
      </c>
      <c r="B250" s="13">
        <v>5.2568000000000001</v>
      </c>
      <c r="C250" s="18">
        <v>46913</v>
      </c>
      <c r="G250" s="19">
        <f t="shared" si="425"/>
        <v>14.9</v>
      </c>
      <c r="H250" s="19">
        <f t="shared" si="426"/>
        <v>9.1999999999999993</v>
      </c>
      <c r="I250" s="5">
        <f t="shared" si="427"/>
        <v>989.99176</v>
      </c>
      <c r="J250" s="5">
        <f t="shared" si="428"/>
        <v>4.8236288145000001</v>
      </c>
      <c r="K250" s="23">
        <f t="shared" si="429"/>
        <v>10.076371185499999</v>
      </c>
      <c r="L250" s="5">
        <f t="shared" si="430"/>
        <v>98.248837976970094</v>
      </c>
      <c r="M250" s="24">
        <f t="shared" si="431"/>
        <v>477.49165248139201</v>
      </c>
      <c r="N250" s="16">
        <f t="shared" si="432"/>
        <v>0.32373347748322101</v>
      </c>
      <c r="O250" s="17">
        <f t="shared" si="433"/>
        <v>0.39116801656275701</v>
      </c>
    </row>
    <row r="251" ht="14.25">
      <c r="A251" s="13">
        <v>23.760000000000002</v>
      </c>
      <c r="B251" s="13">
        <v>5.2774999999999999</v>
      </c>
      <c r="C251" s="18">
        <v>47024</v>
      </c>
      <c r="G251" s="19">
        <f t="shared" si="425"/>
        <v>14.9</v>
      </c>
      <c r="H251" s="19">
        <f t="shared" si="426"/>
        <v>9.1999999999999993</v>
      </c>
      <c r="I251" s="5">
        <f t="shared" si="427"/>
        <v>989.99176</v>
      </c>
      <c r="J251" s="5">
        <f t="shared" si="428"/>
        <v>4.8433038960000001</v>
      </c>
      <c r="K251" s="23">
        <f t="shared" si="429"/>
        <v>10.056696104</v>
      </c>
      <c r="L251" s="5">
        <f t="shared" si="430"/>
        <v>98.4410535788424</v>
      </c>
      <c r="M251" s="24">
        <f t="shared" si="431"/>
        <v>477.68688256000797</v>
      </c>
      <c r="N251" s="16">
        <f t="shared" si="432"/>
        <v>0.32505395275167798</v>
      </c>
      <c r="O251" s="17">
        <f t="shared" si="433"/>
        <v>0.39312252130666597</v>
      </c>
    </row>
    <row r="252" ht="14.25">
      <c r="A252" s="13">
        <v>23.859999999999999</v>
      </c>
      <c r="B252" s="13">
        <v>5.2980999999999998</v>
      </c>
      <c r="C252" s="18">
        <v>47140</v>
      </c>
      <c r="G252" s="19">
        <f t="shared" si="425"/>
        <v>14.9</v>
      </c>
      <c r="H252" s="19">
        <f t="shared" si="426"/>
        <v>9.1999999999999993</v>
      </c>
      <c r="I252" s="5">
        <f t="shared" si="427"/>
        <v>989.99176</v>
      </c>
      <c r="J252" s="5">
        <f t="shared" si="428"/>
        <v>4.8628328099999996</v>
      </c>
      <c r="K252" s="23">
        <f t="shared" si="429"/>
        <v>10.03716719</v>
      </c>
      <c r="L252" s="5">
        <f t="shared" si="430"/>
        <v>98.632586392137199</v>
      </c>
      <c r="M252" s="24">
        <f t="shared" si="431"/>
        <v>477.93535305445403</v>
      </c>
      <c r="N252" s="16">
        <f t="shared" si="432"/>
        <v>0.32636461812080497</v>
      </c>
      <c r="O252" s="17">
        <f t="shared" si="433"/>
        <v>0.39506629089074302</v>
      </c>
    </row>
    <row r="253" ht="14.25">
      <c r="A253" s="13">
        <v>23.960000000000001</v>
      </c>
      <c r="B253" s="13">
        <v>5.3188000000000004</v>
      </c>
      <c r="C253" s="18">
        <v>47255</v>
      </c>
      <c r="G253" s="19">
        <f t="shared" si="425"/>
        <v>14.9</v>
      </c>
      <c r="H253" s="19">
        <f t="shared" si="426"/>
        <v>9.1999999999999993</v>
      </c>
      <c r="I253" s="5">
        <f t="shared" si="427"/>
        <v>989.99176</v>
      </c>
      <c r="J253" s="5">
        <f t="shared" si="428"/>
        <v>4.8824709574999998</v>
      </c>
      <c r="K253" s="23">
        <f t="shared" si="429"/>
        <v>10.0175290425</v>
      </c>
      <c r="L253" s="5">
        <f t="shared" si="430"/>
        <v>98.8259435834822</v>
      </c>
      <c r="M253" s="24">
        <f t="shared" si="431"/>
        <v>478.16391411514098</v>
      </c>
      <c r="N253" s="16">
        <f t="shared" si="432"/>
        <v>0.32768261459731501</v>
      </c>
      <c r="O253" s="17">
        <f t="shared" si="433"/>
        <v>0.39702475025101203</v>
      </c>
    </row>
    <row r="254" ht="14.25">
      <c r="A254" s="13">
        <v>24.059999999999999</v>
      </c>
      <c r="B254" s="13">
        <v>5.3395999999999999</v>
      </c>
      <c r="C254" s="18">
        <v>47373</v>
      </c>
      <c r="G254" s="19">
        <f t="shared" si="425"/>
        <v>14.9</v>
      </c>
      <c r="H254" s="19">
        <f t="shared" si="426"/>
        <v>9.1999999999999993</v>
      </c>
      <c r="I254" s="5">
        <f t="shared" si="427"/>
        <v>989.99176</v>
      </c>
      <c r="J254" s="5">
        <f t="shared" si="428"/>
        <v>4.9021814045000003</v>
      </c>
      <c r="K254" s="23">
        <f t="shared" si="429"/>
        <v>9.9978185955000001</v>
      </c>
      <c r="L254" s="5">
        <f t="shared" si="430"/>
        <v>99.020776436731197</v>
      </c>
      <c r="M254" s="24">
        <f t="shared" si="431"/>
        <v>478.41474996177902</v>
      </c>
      <c r="N254" s="16">
        <f t="shared" si="432"/>
        <v>0.32900546338926201</v>
      </c>
      <c r="O254" s="17">
        <f t="shared" si="433"/>
        <v>0.39899428420345601</v>
      </c>
    </row>
    <row r="255" ht="14.25">
      <c r="A255" s="13">
        <v>24.16</v>
      </c>
      <c r="B255" s="13">
        <v>5.3602999999999996</v>
      </c>
      <c r="C255" s="18">
        <v>47485</v>
      </c>
      <c r="G255" s="19">
        <f t="shared" si="425"/>
        <v>14.9</v>
      </c>
      <c r="H255" s="19">
        <f t="shared" si="426"/>
        <v>9.1999999999999993</v>
      </c>
      <c r="I255" s="5">
        <f t="shared" si="427"/>
        <v>989.99176</v>
      </c>
      <c r="J255" s="5">
        <f t="shared" si="428"/>
        <v>4.9218472525000001</v>
      </c>
      <c r="K255" s="23">
        <f t="shared" si="429"/>
        <v>9.9781527474999994</v>
      </c>
      <c r="L255" s="5">
        <f t="shared" si="430"/>
        <v>99.215935559619496</v>
      </c>
      <c r="M255" s="24">
        <f t="shared" si="431"/>
        <v>478.60255242431299</v>
      </c>
      <c r="N255" s="16">
        <f t="shared" si="432"/>
        <v>0.33032531895973199</v>
      </c>
      <c r="O255" s="17">
        <f t="shared" si="433"/>
        <v>0.40096323520119798</v>
      </c>
    </row>
    <row r="256" ht="14.25">
      <c r="A256" s="13">
        <v>24.260000000000002</v>
      </c>
      <c r="B256" s="13">
        <v>5.3808999999999996</v>
      </c>
      <c r="C256" s="18">
        <v>47600</v>
      </c>
      <c r="G256" s="19">
        <f t="shared" si="425"/>
        <v>14.9</v>
      </c>
      <c r="H256" s="19">
        <f t="shared" si="426"/>
        <v>9.1999999999999993</v>
      </c>
      <c r="I256" s="5">
        <f t="shared" si="427"/>
        <v>989.99176</v>
      </c>
      <c r="J256" s="5">
        <f t="shared" si="428"/>
        <v>4.9413853999999997</v>
      </c>
      <c r="K256" s="23">
        <f t="shared" si="429"/>
        <v>9.9586146000000006</v>
      </c>
      <c r="L256" s="5">
        <f t="shared" si="430"/>
        <v>99.410590706060702</v>
      </c>
      <c r="M256" s="24">
        <f t="shared" si="431"/>
        <v>478.82222268193402</v>
      </c>
      <c r="N256" s="16">
        <f t="shared" si="432"/>
        <v>0.33163660402684603</v>
      </c>
      <c r="O256" s="17">
        <f t="shared" si="433"/>
        <v>0.40292324741524799</v>
      </c>
    </row>
    <row r="257" ht="14.25">
      <c r="A257" s="13">
        <v>24.359999999999999</v>
      </c>
      <c r="B257" s="13">
        <v>5.4021999999999997</v>
      </c>
      <c r="C257" s="18">
        <v>47712</v>
      </c>
      <c r="G257" s="19">
        <f t="shared" si="425"/>
        <v>14.9</v>
      </c>
      <c r="H257" s="19">
        <f t="shared" si="426"/>
        <v>9.1999999999999993</v>
      </c>
      <c r="I257" s="5">
        <f t="shared" si="427"/>
        <v>989.99176</v>
      </c>
      <c r="J257" s="5">
        <f t="shared" si="428"/>
        <v>4.9616512479999999</v>
      </c>
      <c r="K257" s="23">
        <f t="shared" si="429"/>
        <v>9.9383487519999996</v>
      </c>
      <c r="L257" s="5">
        <f t="shared" si="430"/>
        <v>99.613304453697396</v>
      </c>
      <c r="M257" s="24">
        <f t="shared" si="431"/>
        <v>478.97216402631898</v>
      </c>
      <c r="N257" s="16">
        <f t="shared" si="432"/>
        <v>0.33299672805369102</v>
      </c>
      <c r="O257" s="17">
        <f t="shared" si="433"/>
        <v>0.404960327611815</v>
      </c>
    </row>
    <row r="258" ht="14.25">
      <c r="A258" s="13">
        <v>24.460000000000001</v>
      </c>
      <c r="B258" s="13">
        <v>5.4229000000000003</v>
      </c>
      <c r="C258" s="18">
        <v>47826</v>
      </c>
      <c r="G258" s="19">
        <f t="shared" si="425"/>
        <v>14.9</v>
      </c>
      <c r="H258" s="19">
        <f t="shared" si="426"/>
        <v>9.1999999999999993</v>
      </c>
      <c r="I258" s="5">
        <f t="shared" si="427"/>
        <v>989.99176</v>
      </c>
      <c r="J258" s="5">
        <f t="shared" si="428"/>
        <v>4.9812986290000003</v>
      </c>
      <c r="K258" s="23">
        <f t="shared" si="429"/>
        <v>9.9187013709999992</v>
      </c>
      <c r="L258" s="5">
        <f t="shared" si="430"/>
        <v>99.810622678338504</v>
      </c>
      <c r="M258" s="24">
        <f t="shared" si="431"/>
        <v>479.16743445364199</v>
      </c>
      <c r="N258" s="16">
        <f t="shared" si="432"/>
        <v>0.33431534422818798</v>
      </c>
      <c r="O258" s="17">
        <f t="shared" si="433"/>
        <v>0.40693921040556902</v>
      </c>
    </row>
    <row r="259" ht="14.25">
      <c r="A259" s="13">
        <v>24.559999999999999</v>
      </c>
      <c r="B259" s="13">
        <v>5.4436999999999998</v>
      </c>
      <c r="C259" s="18">
        <v>47941</v>
      </c>
      <c r="G259" s="19">
        <f t="shared" si="425"/>
        <v>14.9</v>
      </c>
      <c r="H259" s="19">
        <f t="shared" si="426"/>
        <v>9.1999999999999993</v>
      </c>
      <c r="I259" s="5">
        <f t="shared" si="427"/>
        <v>989.99176</v>
      </c>
      <c r="J259" s="5">
        <f t="shared" si="428"/>
        <v>5.0010367765000003</v>
      </c>
      <c r="K259" s="23">
        <f t="shared" si="429"/>
        <v>9.8989632234999991</v>
      </c>
      <c r="L259" s="5">
        <f t="shared" si="430"/>
        <v>100.00964117633799</v>
      </c>
      <c r="M259" s="24">
        <f t="shared" si="431"/>
        <v>479.36378369231397</v>
      </c>
      <c r="N259" s="16">
        <f t="shared" si="432"/>
        <v>0.33564005211409398</v>
      </c>
      <c r="O259" s="17">
        <f t="shared" si="433"/>
        <v>0.40893118619389401</v>
      </c>
    </row>
    <row r="260" ht="14.25">
      <c r="A260" s="13">
        <v>24.66</v>
      </c>
      <c r="B260" s="13">
        <v>5.4644000000000004</v>
      </c>
      <c r="C260" s="18">
        <v>48057</v>
      </c>
      <c r="G260" s="19">
        <f t="shared" si="425"/>
        <v>14.9</v>
      </c>
      <c r="H260" s="19">
        <f t="shared" si="426"/>
        <v>9.1999999999999993</v>
      </c>
      <c r="I260" s="5">
        <f t="shared" si="427"/>
        <v>989.99176</v>
      </c>
      <c r="J260" s="5">
        <f t="shared" si="428"/>
        <v>5.0206656904999996</v>
      </c>
      <c r="K260" s="23">
        <f t="shared" si="429"/>
        <v>9.8793343095000008</v>
      </c>
      <c r="L260" s="5">
        <f t="shared" si="430"/>
        <v>100.20834693771</v>
      </c>
      <c r="M260" s="24">
        <f t="shared" si="431"/>
        <v>479.570828863911</v>
      </c>
      <c r="N260" s="16">
        <f t="shared" si="432"/>
        <v>0.33695742889261798</v>
      </c>
      <c r="O260" s="17">
        <f t="shared" si="433"/>
        <v>0.41091608104257998</v>
      </c>
    </row>
    <row r="261" ht="14.25">
      <c r="A261" s="13">
        <v>24.760000000000002</v>
      </c>
      <c r="B261" s="13">
        <v>5.4851999999999999</v>
      </c>
      <c r="C261" s="18">
        <v>48170</v>
      </c>
      <c r="G261" s="19">
        <f t="shared" si="425"/>
        <v>14.9</v>
      </c>
      <c r="H261" s="19">
        <f t="shared" si="426"/>
        <v>9.1999999999999993</v>
      </c>
      <c r="I261" s="5">
        <f t="shared" si="427"/>
        <v>989.99176</v>
      </c>
      <c r="J261" s="5">
        <f t="shared" si="428"/>
        <v>5.0404223049999999</v>
      </c>
      <c r="K261" s="23">
        <f t="shared" si="429"/>
        <v>9.8595776950000005</v>
      </c>
      <c r="L261" s="5">
        <f t="shared" si="430"/>
        <v>100.40914434926</v>
      </c>
      <c r="M261" s="24">
        <f t="shared" si="431"/>
        <v>479.73718242680098</v>
      </c>
      <c r="N261" s="16">
        <f t="shared" si="432"/>
        <v>0.338283376174497</v>
      </c>
      <c r="O261" s="17">
        <f t="shared" si="433"/>
        <v>0.41291787537580898</v>
      </c>
    </row>
    <row r="262" ht="14.25">
      <c r="A262" s="13">
        <v>24.859999999999999</v>
      </c>
      <c r="B262" s="13">
        <v>5.5060000000000002</v>
      </c>
      <c r="C262" s="18">
        <v>48291</v>
      </c>
      <c r="G262" s="19">
        <f t="shared" si="425"/>
        <v>14.9</v>
      </c>
      <c r="H262" s="19">
        <f t="shared" si="426"/>
        <v>9.1999999999999993</v>
      </c>
      <c r="I262" s="5">
        <f t="shared" si="427"/>
        <v>989.99176</v>
      </c>
      <c r="J262" s="5">
        <f t="shared" si="428"/>
        <v>5.0601050514999999</v>
      </c>
      <c r="K262" s="23">
        <f t="shared" si="429"/>
        <v>9.8398949484999996</v>
      </c>
      <c r="L262" s="5">
        <f t="shared" si="430"/>
        <v>100.609992807994</v>
      </c>
      <c r="M262" s="24">
        <f t="shared" si="431"/>
        <v>479.98214344532897</v>
      </c>
      <c r="N262" s="16">
        <f t="shared" si="432"/>
        <v>0.33960436587248299</v>
      </c>
      <c r="O262" s="17">
        <f t="shared" si="433"/>
        <v>0.41491617790968699</v>
      </c>
    </row>
    <row r="263" ht="14.25">
      <c r="A263" s="13">
        <v>24.960000000000001</v>
      </c>
      <c r="B263" s="13">
        <v>5.5266999999999999</v>
      </c>
      <c r="C263" s="18">
        <v>48413</v>
      </c>
      <c r="G263" s="19">
        <f t="shared" si="425"/>
        <v>14.9</v>
      </c>
      <c r="H263" s="19">
        <f t="shared" si="426"/>
        <v>9.1999999999999993</v>
      </c>
      <c r="I263" s="5">
        <f t="shared" si="427"/>
        <v>989.99176</v>
      </c>
      <c r="J263" s="5">
        <f t="shared" si="428"/>
        <v>5.0796785645</v>
      </c>
      <c r="K263" s="23">
        <f t="shared" si="429"/>
        <v>9.8203214355000004</v>
      </c>
      <c r="L263" s="5">
        <f t="shared" si="430"/>
        <v>100.810525042615</v>
      </c>
      <c r="M263" s="24">
        <f t="shared" si="431"/>
        <v>480.23755435788797</v>
      </c>
      <c r="N263" s="16">
        <f t="shared" si="432"/>
        <v>0.340918024463087</v>
      </c>
      <c r="O263" s="17">
        <f t="shared" si="433"/>
        <v>0.416907358381436</v>
      </c>
    </row>
    <row r="264" ht="14.25">
      <c r="A264" s="13">
        <v>25.059999999999999</v>
      </c>
      <c r="B264" s="13">
        <v>5.5473999999999997</v>
      </c>
      <c r="C264" s="18">
        <v>48535</v>
      </c>
      <c r="G264" s="19">
        <f t="shared" si="425"/>
        <v>14.9</v>
      </c>
      <c r="H264" s="19">
        <f t="shared" si="426"/>
        <v>9.1999999999999993</v>
      </c>
      <c r="I264" s="5">
        <f t="shared" si="427"/>
        <v>989.99176</v>
      </c>
      <c r="J264" s="5">
        <f t="shared" si="428"/>
        <v>5.0992520775000001</v>
      </c>
      <c r="K264" s="23">
        <f t="shared" si="429"/>
        <v>9.8007479224999994</v>
      </c>
      <c r="L264" s="5">
        <f t="shared" si="430"/>
        <v>101.011858261065</v>
      </c>
      <c r="M264" s="24">
        <f t="shared" si="431"/>
        <v>480.488141051333</v>
      </c>
      <c r="N264" s="16">
        <f t="shared" si="432"/>
        <v>0.342231683053691</v>
      </c>
      <c r="O264" s="17">
        <f t="shared" si="433"/>
        <v>0.41890251156455599</v>
      </c>
    </row>
    <row r="265" ht="14.25">
      <c r="A265" s="13">
        <v>25.16</v>
      </c>
      <c r="B265" s="13">
        <v>5.5686999999999998</v>
      </c>
      <c r="C265" s="18">
        <v>48656</v>
      </c>
      <c r="G265" s="19">
        <f t="shared" si="425"/>
        <v>14.9</v>
      </c>
      <c r="H265" s="19">
        <f t="shared" si="426"/>
        <v>9.1999999999999993</v>
      </c>
      <c r="I265" s="5">
        <f t="shared" si="427"/>
        <v>989.99176</v>
      </c>
      <c r="J265" s="5">
        <f t="shared" si="428"/>
        <v>5.1194348239999998</v>
      </c>
      <c r="K265" s="23">
        <f t="shared" si="429"/>
        <v>9.7805651759999996</v>
      </c>
      <c r="L265" s="5">
        <f t="shared" si="430"/>
        <v>101.22030191356301</v>
      </c>
      <c r="M265" s="24">
        <f t="shared" si="431"/>
        <v>480.69408093200298</v>
      </c>
      <c r="N265" s="16">
        <f t="shared" si="432"/>
        <v>0.34358622979865799</v>
      </c>
      <c r="O265" s="17">
        <f t="shared" si="433"/>
        <v>0.42096394161735001</v>
      </c>
    </row>
    <row r="266" ht="14.25">
      <c r="A266" s="13">
        <v>25.260000000000002</v>
      </c>
      <c r="B266" s="13">
        <v>5.5894000000000004</v>
      </c>
      <c r="C266" s="18">
        <v>48781</v>
      </c>
      <c r="G266" s="19">
        <f t="shared" si="425"/>
        <v>14.9</v>
      </c>
      <c r="H266" s="19">
        <f t="shared" si="426"/>
        <v>9.1999999999999993</v>
      </c>
      <c r="I266" s="5">
        <f t="shared" si="427"/>
        <v>989.99176</v>
      </c>
      <c r="J266" s="5">
        <f t="shared" si="428"/>
        <v>5.1389806365000004</v>
      </c>
      <c r="K266" s="23">
        <f t="shared" si="429"/>
        <v>9.7610193635000009</v>
      </c>
      <c r="L266" s="5">
        <f t="shared" si="430"/>
        <v>101.422989047838</v>
      </c>
      <c r="M266" s="24">
        <f t="shared" si="431"/>
        <v>480.96590780805502</v>
      </c>
      <c r="N266" s="16">
        <f t="shared" si="432"/>
        <v>0.344898029295302</v>
      </c>
      <c r="O266" s="17">
        <f t="shared" si="433"/>
        <v>0.42296437499864298</v>
      </c>
    </row>
    <row r="267" ht="14.25">
      <c r="A267" s="13">
        <v>25.359999999999999</v>
      </c>
      <c r="B267" s="13">
        <v>5.6101000000000001</v>
      </c>
      <c r="C267" s="18">
        <v>48910</v>
      </c>
      <c r="G267" s="19">
        <f t="shared" si="425"/>
        <v>14.9</v>
      </c>
      <c r="H267" s="19">
        <f t="shared" si="426"/>
        <v>9.1999999999999993</v>
      </c>
      <c r="I267" s="5">
        <f t="shared" si="427"/>
        <v>989.99176</v>
      </c>
      <c r="J267" s="5">
        <f t="shared" si="428"/>
        <v>5.1584895150000003</v>
      </c>
      <c r="K267" s="23">
        <f t="shared" si="429"/>
        <v>9.7415104849999992</v>
      </c>
      <c r="L267" s="5">
        <f t="shared" si="430"/>
        <v>101.626104239624</v>
      </c>
      <c r="M267" s="24">
        <f t="shared" si="431"/>
        <v>481.27398335249802</v>
      </c>
      <c r="N267" s="16">
        <f t="shared" si="432"/>
        <v>0.34620735000000002</v>
      </c>
      <c r="O267" s="17">
        <f t="shared" si="433"/>
        <v>0.42496502672524</v>
      </c>
    </row>
    <row r="268" ht="14.25">
      <c r="A268" s="13">
        <v>25.460000000000001</v>
      </c>
      <c r="B268" s="13">
        <v>5.6306000000000003</v>
      </c>
      <c r="C268" s="18">
        <v>49029</v>
      </c>
      <c r="G268" s="19">
        <f t="shared" si="425"/>
        <v>14.9</v>
      </c>
      <c r="H268" s="19">
        <f t="shared" si="426"/>
        <v>9.1999999999999993</v>
      </c>
      <c r="I268" s="5">
        <f t="shared" si="427"/>
        <v>989.99176</v>
      </c>
      <c r="J268" s="5">
        <f t="shared" si="428"/>
        <v>5.1778907285000004</v>
      </c>
      <c r="K268" s="23">
        <f t="shared" si="429"/>
        <v>9.7221092715000008</v>
      </c>
      <c r="L268" s="5">
        <f t="shared" si="430"/>
        <v>101.828906912425</v>
      </c>
      <c r="M268" s="24">
        <f t="shared" si="431"/>
        <v>481.48410394079798</v>
      </c>
      <c r="N268" s="16">
        <f t="shared" si="432"/>
        <v>0.34750944486577201</v>
      </c>
      <c r="O268" s="17">
        <f t="shared" si="433"/>
        <v>0.42695861478012298</v>
      </c>
    </row>
    <row r="269" ht="14.25">
      <c r="A269" s="13">
        <v>25.559999999999999</v>
      </c>
      <c r="B269" s="13">
        <v>5.6512000000000002</v>
      </c>
      <c r="C269" s="18">
        <v>49157</v>
      </c>
      <c r="G269" s="19">
        <f t="shared" si="425"/>
        <v>14.9</v>
      </c>
      <c r="H269" s="19">
        <f t="shared" si="426"/>
        <v>9.1999999999999993</v>
      </c>
      <c r="I269" s="5">
        <f t="shared" si="427"/>
        <v>989.99176</v>
      </c>
      <c r="J269" s="5">
        <f t="shared" si="428"/>
        <v>5.1973088404999999</v>
      </c>
      <c r="K269" s="23">
        <f t="shared" si="429"/>
        <v>9.7026911595000005</v>
      </c>
      <c r="L269" s="5">
        <f t="shared" si="430"/>
        <v>102.03269832315399</v>
      </c>
      <c r="M269" s="24">
        <f t="shared" si="431"/>
        <v>481.776928453972</v>
      </c>
      <c r="N269" s="16">
        <f t="shared" si="432"/>
        <v>0.34881267385906001</v>
      </c>
      <c r="O269" s="17">
        <f t="shared" si="433"/>
        <v>0.42895792679748201</v>
      </c>
    </row>
    <row r="270" ht="14.25">
      <c r="A270" s="13">
        <v>25.66</v>
      </c>
      <c r="B270" s="13">
        <v>5.6718000000000002</v>
      </c>
      <c r="C270" s="18">
        <v>49284</v>
      </c>
      <c r="G270" s="19">
        <f t="shared" ref="G270:G333" si="434">$G$11</f>
        <v>14.9</v>
      </c>
      <c r="H270" s="19">
        <f t="shared" ref="H270:H333" si="435">$H$11</f>
        <v>9.1999999999999993</v>
      </c>
      <c r="I270" s="5">
        <f t="shared" si="427"/>
        <v>989.99176</v>
      </c>
      <c r="J270" s="5">
        <f t="shared" si="428"/>
        <v>5.2167361860000003</v>
      </c>
      <c r="K270" s="23">
        <f t="shared" si="429"/>
        <v>9.683263814</v>
      </c>
      <c r="L270" s="5">
        <f t="shared" si="430"/>
        <v>102.237404558644</v>
      </c>
      <c r="M270" s="24">
        <f t="shared" si="431"/>
        <v>482.05449084664701</v>
      </c>
      <c r="N270" s="16">
        <f t="shared" si="432"/>
        <v>0.35011652255033598</v>
      </c>
      <c r="O270" s="17">
        <f t="shared" si="433"/>
        <v>0.43096219762448201</v>
      </c>
    </row>
    <row r="271" ht="14.25">
      <c r="A271" s="13">
        <v>25.760000000000002</v>
      </c>
      <c r="B271" s="13">
        <v>5.6924000000000001</v>
      </c>
      <c r="C271" s="18">
        <v>49407</v>
      </c>
      <c r="G271" s="19">
        <f t="shared" si="434"/>
        <v>14.9</v>
      </c>
      <c r="H271" s="19">
        <f t="shared" si="435"/>
        <v>9.1999999999999993</v>
      </c>
      <c r="I271" s="5">
        <f t="shared" si="427"/>
        <v>989.99176</v>
      </c>
      <c r="J271" s="5">
        <f t="shared" si="428"/>
        <v>5.2362004654999996</v>
      </c>
      <c r="K271" s="23">
        <f t="shared" si="429"/>
        <v>9.6637995345000007</v>
      </c>
      <c r="L271" s="5">
        <f t="shared" si="430"/>
        <v>102.44332536759499</v>
      </c>
      <c r="M271" s="24">
        <f t="shared" si="431"/>
        <v>482.28617943349502</v>
      </c>
      <c r="N271" s="16">
        <f t="shared" si="432"/>
        <v>0.351422850033557</v>
      </c>
      <c r="O271" s="17">
        <f t="shared" si="433"/>
        <v>0.43297431550680299</v>
      </c>
    </row>
    <row r="272" ht="14.25">
      <c r="A272" s="13">
        <v>25.859999999999999</v>
      </c>
      <c r="B272" s="13">
        <v>5.7130999999999998</v>
      </c>
      <c r="C272" s="18">
        <v>49535</v>
      </c>
      <c r="G272" s="19">
        <f t="shared" si="434"/>
        <v>14.9</v>
      </c>
      <c r="H272" s="19">
        <f t="shared" si="435"/>
        <v>9.1999999999999993</v>
      </c>
      <c r="I272" s="5">
        <f t="shared" si="427"/>
        <v>989.99176</v>
      </c>
      <c r="J272" s="5">
        <f t="shared" si="428"/>
        <v>5.2557185774999997</v>
      </c>
      <c r="K272" s="23">
        <f t="shared" si="429"/>
        <v>9.6442814225000006</v>
      </c>
      <c r="L272" s="5">
        <f t="shared" si="430"/>
        <v>102.650650331538</v>
      </c>
      <c r="M272" s="24">
        <f t="shared" si="431"/>
        <v>482.55904702028801</v>
      </c>
      <c r="N272" s="16">
        <f t="shared" si="432"/>
        <v>0.35273279043624201</v>
      </c>
      <c r="O272" s="17">
        <f t="shared" si="433"/>
        <v>0.434996071961194</v>
      </c>
    </row>
    <row r="273" ht="14.25">
      <c r="A273" s="13">
        <v>25.960000000000001</v>
      </c>
      <c r="B273" s="13">
        <v>5.7344999999999997</v>
      </c>
      <c r="C273" s="18">
        <v>49667</v>
      </c>
      <c r="G273" s="19">
        <f t="shared" si="434"/>
        <v>14.9</v>
      </c>
      <c r="H273" s="19">
        <f t="shared" si="435"/>
        <v>9.1999999999999993</v>
      </c>
      <c r="I273" s="5">
        <f t="shared" si="427"/>
        <v>989.99176</v>
      </c>
      <c r="J273" s="5">
        <f t="shared" si="428"/>
        <v>5.2758997555000002</v>
      </c>
      <c r="K273" s="23">
        <f t="shared" si="429"/>
        <v>9.6241002444999992</v>
      </c>
      <c r="L273" s="5">
        <f t="shared" si="430"/>
        <v>102.865902770055</v>
      </c>
      <c r="M273" s="24">
        <f t="shared" si="431"/>
        <v>482.83249028616302</v>
      </c>
      <c r="N273" s="16">
        <f t="shared" si="432"/>
        <v>0.35408723191275199</v>
      </c>
      <c r="O273" s="17">
        <f t="shared" si="433"/>
        <v>0.43709081823810397</v>
      </c>
    </row>
    <row r="274" ht="14.25">
      <c r="A274" s="13">
        <v>26.059999999999999</v>
      </c>
      <c r="B274" s="13">
        <v>5.7553000000000001</v>
      </c>
      <c r="C274" s="18">
        <v>49786</v>
      </c>
      <c r="G274" s="19">
        <f t="shared" si="434"/>
        <v>14.9</v>
      </c>
      <c r="H274" s="19">
        <f t="shared" si="435"/>
        <v>9.1999999999999993</v>
      </c>
      <c r="I274" s="5">
        <f t="shared" si="427"/>
        <v>989.99176</v>
      </c>
      <c r="J274" s="5">
        <f t="shared" si="428"/>
        <v>5.2956009689999997</v>
      </c>
      <c r="K274" s="23">
        <f t="shared" si="429"/>
        <v>9.6043990309999998</v>
      </c>
      <c r="L274" s="5">
        <f t="shared" si="430"/>
        <v>103.076908487935</v>
      </c>
      <c r="M274" s="24">
        <f t="shared" si="431"/>
        <v>482.99857582387</v>
      </c>
      <c r="N274" s="16">
        <f t="shared" si="432"/>
        <v>0.355409461006711</v>
      </c>
      <c r="O274" s="17">
        <f t="shared" si="433"/>
        <v>0.43913998703819201</v>
      </c>
    </row>
    <row r="275" ht="14.25">
      <c r="A275" s="13">
        <v>26.16</v>
      </c>
      <c r="B275" s="13">
        <v>5.806</v>
      </c>
      <c r="C275" s="18">
        <v>50102</v>
      </c>
      <c r="G275" s="19">
        <f t="shared" si="434"/>
        <v>14.9</v>
      </c>
      <c r="H275" s="19">
        <f t="shared" si="435"/>
        <v>9.1999999999999993</v>
      </c>
      <c r="I275" s="5">
        <f t="shared" si="427"/>
        <v>989.99176</v>
      </c>
      <c r="J275" s="5">
        <f t="shared" si="428"/>
        <v>5.3433831830000003</v>
      </c>
      <c r="K275" s="23">
        <f t="shared" si="429"/>
        <v>9.5566168170000001</v>
      </c>
      <c r="L275" s="5">
        <f t="shared" si="430"/>
        <v>103.592283645707</v>
      </c>
      <c r="M275" s="24">
        <f t="shared" si="431"/>
        <v>483.64606162513297</v>
      </c>
      <c r="N275" s="16">
        <f t="shared" si="432"/>
        <v>0.35861632100671098</v>
      </c>
      <c r="O275" s="17">
        <f t="shared" si="433"/>
        <v>0.44412743795689402</v>
      </c>
    </row>
    <row r="276" ht="14.25">
      <c r="A276" s="13">
        <v>26.260000000000002</v>
      </c>
      <c r="B276" s="13">
        <v>5.8266999999999998</v>
      </c>
      <c r="C276" s="18">
        <v>50235</v>
      </c>
      <c r="G276" s="19">
        <f t="shared" si="434"/>
        <v>14.9</v>
      </c>
      <c r="H276" s="19">
        <f t="shared" si="435"/>
        <v>9.1999999999999993</v>
      </c>
      <c r="I276" s="5">
        <f t="shared" si="427"/>
        <v>989.99176</v>
      </c>
      <c r="J276" s="5">
        <f t="shared" si="428"/>
        <v>5.3628551274999996</v>
      </c>
      <c r="K276" s="23">
        <f t="shared" si="429"/>
        <v>9.5371448725000008</v>
      </c>
      <c r="L276" s="5">
        <f t="shared" si="430"/>
        <v>103.803787531277</v>
      </c>
      <c r="M276" s="24">
        <f t="shared" si="431"/>
        <v>483.94187914254701</v>
      </c>
      <c r="N276" s="16">
        <f t="shared" si="432"/>
        <v>0.35992316291946302</v>
      </c>
      <c r="O276" s="17">
        <f t="shared" si="433"/>
        <v>0.446167051896458</v>
      </c>
    </row>
    <row r="277" ht="14.25">
      <c r="A277" s="13">
        <v>26.359999999999999</v>
      </c>
      <c r="B277" s="13">
        <v>5.8472999999999997</v>
      </c>
      <c r="C277" s="18">
        <v>50368</v>
      </c>
      <c r="G277" s="19">
        <f t="shared" si="434"/>
        <v>14.9</v>
      </c>
      <c r="H277" s="19">
        <f t="shared" si="435"/>
        <v>9.1999999999999993</v>
      </c>
      <c r="I277" s="5">
        <f t="shared" si="427"/>
        <v>989.99176</v>
      </c>
      <c r="J277" s="5">
        <f t="shared" si="428"/>
        <v>5.3822270720000001</v>
      </c>
      <c r="K277" s="23">
        <f t="shared" si="429"/>
        <v>9.5177729279999994</v>
      </c>
      <c r="L277" s="5">
        <f t="shared" si="430"/>
        <v>104.015063974428</v>
      </c>
      <c r="M277" s="24">
        <f t="shared" si="431"/>
        <v>484.23755247973401</v>
      </c>
      <c r="N277" s="16">
        <f t="shared" si="432"/>
        <v>0.361223293422819</v>
      </c>
      <c r="O277" s="17">
        <f t="shared" si="433"/>
        <v>0.44820032764991902</v>
      </c>
    </row>
    <row r="278" ht="14.25">
      <c r="A278" s="13">
        <v>26.460000000000001</v>
      </c>
      <c r="B278" s="13">
        <v>5.8680000000000003</v>
      </c>
      <c r="C278" s="18">
        <v>50495</v>
      </c>
      <c r="G278" s="19">
        <f t="shared" si="434"/>
        <v>14.9</v>
      </c>
      <c r="H278" s="19">
        <f t="shared" si="435"/>
        <v>9.1999999999999993</v>
      </c>
      <c r="I278" s="5">
        <f t="shared" si="427"/>
        <v>989.99176</v>
      </c>
      <c r="J278" s="5">
        <f t="shared" si="428"/>
        <v>5.4017544175000003</v>
      </c>
      <c r="K278" s="23">
        <f t="shared" si="429"/>
        <v>9.4982455824999992</v>
      </c>
      <c r="L278" s="5">
        <f t="shared" si="430"/>
        <v>104.228907475714</v>
      </c>
      <c r="M278" s="24">
        <f t="shared" si="431"/>
        <v>484.46252793895701</v>
      </c>
      <c r="N278" s="16">
        <f t="shared" si="432"/>
        <v>0.36253385352348999</v>
      </c>
      <c r="O278" s="17">
        <f t="shared" si="433"/>
        <v>0.45025410692585899</v>
      </c>
    </row>
    <row r="279" ht="14.25">
      <c r="A279" s="13">
        <v>26.559999999999999</v>
      </c>
      <c r="B279" s="13">
        <v>5.8887999999999998</v>
      </c>
      <c r="C279" s="18">
        <v>50625</v>
      </c>
      <c r="G279" s="19">
        <f t="shared" si="434"/>
        <v>14.9</v>
      </c>
      <c r="H279" s="19">
        <f t="shared" si="435"/>
        <v>9.1999999999999993</v>
      </c>
      <c r="I279" s="5">
        <f t="shared" si="427"/>
        <v>989.99176</v>
      </c>
      <c r="J279" s="5">
        <f t="shared" si="428"/>
        <v>5.4213540624999998</v>
      </c>
      <c r="K279" s="23">
        <f t="shared" si="429"/>
        <v>9.4786459374999996</v>
      </c>
      <c r="L279" s="5">
        <f t="shared" si="430"/>
        <v>104.444428721969</v>
      </c>
      <c r="M279" s="24">
        <f t="shared" si="431"/>
        <v>484.70751977363699</v>
      </c>
      <c r="N279" s="16">
        <f t="shared" si="432"/>
        <v>0.36384926593959699</v>
      </c>
      <c r="O279" s="17">
        <f t="shared" si="433"/>
        <v>0.45231974048321899</v>
      </c>
    </row>
    <row r="280" ht="14.25">
      <c r="A280" s="13">
        <v>26.66</v>
      </c>
      <c r="B280" s="13">
        <v>5.9100000000000001</v>
      </c>
      <c r="C280" s="18">
        <v>50762</v>
      </c>
      <c r="G280" s="19">
        <f t="shared" si="434"/>
        <v>14.9</v>
      </c>
      <c r="H280" s="19">
        <f t="shared" si="435"/>
        <v>9.1999999999999993</v>
      </c>
      <c r="I280" s="5">
        <f t="shared" si="427"/>
        <v>989.99176</v>
      </c>
      <c r="J280" s="5">
        <f t="shared" si="428"/>
        <v>5.4412890730000001</v>
      </c>
      <c r="K280" s="23">
        <f t="shared" si="429"/>
        <v>9.4587109270000003</v>
      </c>
      <c r="L280" s="5">
        <f t="shared" si="430"/>
        <v>104.66455393768901</v>
      </c>
      <c r="M280" s="24">
        <f t="shared" si="431"/>
        <v>484.997050961691</v>
      </c>
      <c r="N280" s="16">
        <f t="shared" si="432"/>
        <v>0.36518718610738299</v>
      </c>
      <c r="O280" s="17">
        <f t="shared" si="433"/>
        <v>0.45442510481745302</v>
      </c>
    </row>
    <row r="281" ht="14.25">
      <c r="A281" s="13">
        <v>26.760000000000002</v>
      </c>
      <c r="B281" s="13">
        <v>5.9306999999999999</v>
      </c>
      <c r="C281" s="18">
        <v>50887</v>
      </c>
      <c r="G281" s="19">
        <f t="shared" si="434"/>
        <v>14.9</v>
      </c>
      <c r="H281" s="19">
        <f t="shared" si="435"/>
        <v>9.1999999999999993</v>
      </c>
      <c r="I281" s="5">
        <f t="shared" si="427"/>
        <v>989.99176</v>
      </c>
      <c r="J281" s="5">
        <f t="shared" si="428"/>
        <v>5.4608348854999997</v>
      </c>
      <c r="K281" s="23">
        <f t="shared" si="429"/>
        <v>9.4391651144999997</v>
      </c>
      <c r="L281" s="5">
        <f t="shared" si="430"/>
        <v>104.881284307573</v>
      </c>
      <c r="M281" s="24">
        <f t="shared" si="431"/>
        <v>485.18665971680599</v>
      </c>
      <c r="N281" s="16">
        <f t="shared" si="432"/>
        <v>0.36649898560402699</v>
      </c>
      <c r="O281" s="17">
        <f t="shared" si="433"/>
        <v>0.45649367796575602</v>
      </c>
    </row>
    <row r="282" ht="14.25">
      <c r="A282" s="13">
        <v>26.859999999999999</v>
      </c>
      <c r="B282" s="13">
        <v>5.9512999999999998</v>
      </c>
      <c r="C282" s="18">
        <v>51017</v>
      </c>
      <c r="G282" s="19">
        <f t="shared" si="434"/>
        <v>14.9</v>
      </c>
      <c r="H282" s="19">
        <f t="shared" si="435"/>
        <v>9.1999999999999993</v>
      </c>
      <c r="I282" s="5">
        <f t="shared" si="427"/>
        <v>989.99176</v>
      </c>
      <c r="J282" s="5">
        <f t="shared" si="428"/>
        <v>5.4802345304999998</v>
      </c>
      <c r="K282" s="23">
        <f t="shared" si="429"/>
        <v>9.4197654694999997</v>
      </c>
      <c r="L282" s="5">
        <f t="shared" si="430"/>
        <v>105.097283282208</v>
      </c>
      <c r="M282" s="24">
        <f t="shared" si="431"/>
        <v>485.42643926398102</v>
      </c>
      <c r="N282" s="16">
        <f t="shared" si="432"/>
        <v>0.36780097520134197</v>
      </c>
      <c r="O282" s="17">
        <f t="shared" si="433"/>
        <v>0.458551021753759</v>
      </c>
    </row>
    <row r="283" ht="14.25">
      <c r="A283" s="13">
        <v>26.960000000000001</v>
      </c>
      <c r="B283" s="13">
        <v>5.9720000000000004</v>
      </c>
      <c r="C283" s="18">
        <v>51146</v>
      </c>
      <c r="G283" s="19">
        <f t="shared" si="434"/>
        <v>14.9</v>
      </c>
      <c r="H283" s="19">
        <f t="shared" si="435"/>
        <v>9.1999999999999993</v>
      </c>
      <c r="I283" s="5">
        <f t="shared" si="427"/>
        <v>989.99176</v>
      </c>
      <c r="J283" s="5">
        <f t="shared" si="428"/>
        <v>5.4997434089999997</v>
      </c>
      <c r="K283" s="23">
        <f t="shared" si="429"/>
        <v>9.4002565909999998</v>
      </c>
      <c r="L283" s="5">
        <f t="shared" si="430"/>
        <v>105.315397554981</v>
      </c>
      <c r="M283" s="24">
        <f t="shared" si="431"/>
        <v>485.64598517798402</v>
      </c>
      <c r="N283" s="16">
        <f t="shared" si="432"/>
        <v>0.36911029590604</v>
      </c>
      <c r="O283" s="17">
        <f t="shared" si="433"/>
        <v>0.46062422713311602</v>
      </c>
    </row>
    <row r="284" ht="14.25">
      <c r="A284" s="13">
        <v>27.059999999999999</v>
      </c>
      <c r="B284" s="13">
        <v>5.9927000000000001</v>
      </c>
      <c r="C284" s="18">
        <v>51269</v>
      </c>
      <c r="G284" s="19">
        <f t="shared" si="434"/>
        <v>14.9</v>
      </c>
      <c r="H284" s="19">
        <f t="shared" si="435"/>
        <v>9.1999999999999993</v>
      </c>
      <c r="I284" s="5">
        <f t="shared" si="427"/>
        <v>989.99176</v>
      </c>
      <c r="J284" s="5">
        <f t="shared" si="428"/>
        <v>5.5193076884999996</v>
      </c>
      <c r="K284" s="23">
        <f t="shared" si="429"/>
        <v>9.3806923115000007</v>
      </c>
      <c r="L284" s="5">
        <f t="shared" si="430"/>
        <v>105.53504231093299</v>
      </c>
      <c r="M284" s="24">
        <f t="shared" si="431"/>
        <v>485.80072435986102</v>
      </c>
      <c r="N284" s="16">
        <f t="shared" si="432"/>
        <v>0.37042333479865802</v>
      </c>
      <c r="O284" s="17">
        <f t="shared" si="433"/>
        <v>0.46270764546073501</v>
      </c>
    </row>
    <row r="285" ht="14.25">
      <c r="A285" s="13">
        <v>27.16</v>
      </c>
      <c r="B285" s="13">
        <v>6.0134999999999996</v>
      </c>
      <c r="C285" s="18">
        <v>51405</v>
      </c>
      <c r="G285" s="19">
        <f t="shared" si="434"/>
        <v>14.9</v>
      </c>
      <c r="H285" s="19">
        <f t="shared" si="435"/>
        <v>9.1999999999999993</v>
      </c>
      <c r="I285" s="5">
        <f t="shared" si="427"/>
        <v>989.99176</v>
      </c>
      <c r="J285" s="5">
        <f t="shared" si="428"/>
        <v>5.5388519325000001</v>
      </c>
      <c r="K285" s="23">
        <f t="shared" si="429"/>
        <v>9.3611480675000003</v>
      </c>
      <c r="L285" s="5">
        <f t="shared" si="430"/>
        <v>105.755378812675</v>
      </c>
      <c r="M285" s="24">
        <f t="shared" si="431"/>
        <v>486.074567337649</v>
      </c>
      <c r="N285" s="16">
        <f t="shared" si="432"/>
        <v>0.37173502902684602</v>
      </c>
      <c r="O285" s="17">
        <f t="shared" si="433"/>
        <v>0.46479327319945302</v>
      </c>
    </row>
    <row r="286" ht="14.25">
      <c r="A286" s="13">
        <v>27.260000000000002</v>
      </c>
      <c r="B286" s="13">
        <v>6.0342000000000002</v>
      </c>
      <c r="C286" s="18">
        <v>51537</v>
      </c>
      <c r="G286" s="19">
        <f t="shared" si="434"/>
        <v>14.9</v>
      </c>
      <c r="H286" s="19">
        <f t="shared" si="435"/>
        <v>9.1999999999999993</v>
      </c>
      <c r="I286" s="5">
        <f t="shared" si="427"/>
        <v>989.99176</v>
      </c>
      <c r="J286" s="5">
        <f t="shared" si="428"/>
        <v>5.5583331104999996</v>
      </c>
      <c r="K286" s="23">
        <f t="shared" si="429"/>
        <v>9.3416668895000008</v>
      </c>
      <c r="L286" s="5">
        <f t="shared" si="430"/>
        <v>105.97592182533801</v>
      </c>
      <c r="M286" s="24">
        <f t="shared" si="431"/>
        <v>486.30857946147103</v>
      </c>
      <c r="N286" s="16">
        <f t="shared" si="432"/>
        <v>0.37304249063758399</v>
      </c>
      <c r="O286" s="17">
        <f t="shared" si="433"/>
        <v>0.46687650880759801</v>
      </c>
    </row>
    <row r="287" ht="14.25">
      <c r="A287" s="13">
        <v>27.359999999999999</v>
      </c>
      <c r="B287" s="13">
        <v>6.0549999999999997</v>
      </c>
      <c r="C287" s="18">
        <v>51671</v>
      </c>
      <c r="G287" s="19">
        <f t="shared" si="434"/>
        <v>14.9</v>
      </c>
      <c r="H287" s="19">
        <f t="shared" si="435"/>
        <v>9.1999999999999993</v>
      </c>
      <c r="I287" s="5">
        <f t="shared" si="427"/>
        <v>989.99176</v>
      </c>
      <c r="J287" s="5">
        <f t="shared" si="428"/>
        <v>5.5778958215000003</v>
      </c>
      <c r="K287" s="23">
        <f t="shared" si="429"/>
        <v>9.3221041785000001</v>
      </c>
      <c r="L287" s="5">
        <f t="shared" si="430"/>
        <v>106.198315427891</v>
      </c>
      <c r="M287" s="24">
        <f t="shared" si="431"/>
        <v>486.551973934888</v>
      </c>
      <c r="N287" s="16">
        <f t="shared" si="432"/>
        <v>0.37435542426174501</v>
      </c>
      <c r="O287" s="17">
        <f t="shared" si="433"/>
        <v>0.468972839510853</v>
      </c>
    </row>
    <row r="288" ht="14.25">
      <c r="A288" s="13">
        <v>27.460000000000001</v>
      </c>
      <c r="B288" s="13">
        <v>6.0762</v>
      </c>
      <c r="C288" s="18">
        <v>51811</v>
      </c>
      <c r="G288" s="19">
        <f t="shared" si="434"/>
        <v>14.9</v>
      </c>
      <c r="H288" s="19">
        <f t="shared" si="435"/>
        <v>9.1999999999999993</v>
      </c>
      <c r="I288" s="5">
        <f t="shared" si="427"/>
        <v>989.99176</v>
      </c>
      <c r="J288" s="5">
        <f t="shared" si="428"/>
        <v>5.5978031315000001</v>
      </c>
      <c r="K288" s="23">
        <f t="shared" si="429"/>
        <v>9.3021968684999994</v>
      </c>
      <c r="L288" s="5">
        <f t="shared" si="430"/>
        <v>106.42558677213199</v>
      </c>
      <c r="M288" s="24">
        <f t="shared" si="431"/>
        <v>486.82841759597397</v>
      </c>
      <c r="N288" s="16">
        <f t="shared" si="432"/>
        <v>0.37569148533557001</v>
      </c>
      <c r="O288" s="17">
        <f t="shared" si="433"/>
        <v>0.47111061826897099</v>
      </c>
    </row>
    <row r="289" ht="14.25">
      <c r="A289" s="13">
        <v>27.559999999999999</v>
      </c>
      <c r="B289" s="13">
        <v>6.0970000000000004</v>
      </c>
      <c r="C289" s="18">
        <v>51951</v>
      </c>
      <c r="G289" s="19">
        <f t="shared" si="434"/>
        <v>14.9</v>
      </c>
      <c r="H289" s="19">
        <f t="shared" si="435"/>
        <v>9.1999999999999993</v>
      </c>
      <c r="I289" s="5">
        <f t="shared" si="427"/>
        <v>989.99176</v>
      </c>
      <c r="J289" s="5">
        <f t="shared" si="428"/>
        <v>5.6173104414999999</v>
      </c>
      <c r="K289" s="23">
        <f t="shared" si="429"/>
        <v>9.2826895584999995</v>
      </c>
      <c r="L289" s="5">
        <f t="shared" si="430"/>
        <v>106.649237137687</v>
      </c>
      <c r="M289" s="24">
        <f t="shared" si="431"/>
        <v>487.12022133763401</v>
      </c>
      <c r="N289" s="16">
        <f t="shared" si="432"/>
        <v>0.37700070077181203</v>
      </c>
      <c r="O289" s="17">
        <f t="shared" si="433"/>
        <v>0.47320988502968597</v>
      </c>
    </row>
    <row r="290" ht="14.25">
      <c r="A290" s="13">
        <v>27.66</v>
      </c>
      <c r="B290" s="13">
        <v>6.1177000000000001</v>
      </c>
      <c r="C290" s="18">
        <v>52091</v>
      </c>
      <c r="G290" s="19">
        <f t="shared" si="434"/>
        <v>14.9</v>
      </c>
      <c r="H290" s="19">
        <f t="shared" si="435"/>
        <v>9.1999999999999993</v>
      </c>
      <c r="I290" s="5">
        <f t="shared" si="427"/>
        <v>989.99176</v>
      </c>
      <c r="J290" s="5">
        <f t="shared" si="428"/>
        <v>5.6367177515</v>
      </c>
      <c r="K290" s="23">
        <f t="shared" si="429"/>
        <v>9.2632822484999995</v>
      </c>
      <c r="L290" s="5">
        <f t="shared" si="430"/>
        <v>106.872675736541</v>
      </c>
      <c r="M290" s="24">
        <f t="shared" si="431"/>
        <v>487.41176957534799</v>
      </c>
      <c r="N290" s="16">
        <f t="shared" si="432"/>
        <v>0.37830320479865798</v>
      </c>
      <c r="O290" s="17">
        <f t="shared" si="433"/>
        <v>0.47530277261583298</v>
      </c>
    </row>
    <row r="291" ht="14.25">
      <c r="A291" s="13">
        <v>27.760000000000002</v>
      </c>
      <c r="B291" s="13">
        <v>6.1383000000000001</v>
      </c>
      <c r="C291" s="18">
        <v>52223</v>
      </c>
      <c r="G291" s="19">
        <f t="shared" si="434"/>
        <v>14.9</v>
      </c>
      <c r="H291" s="19">
        <f t="shared" si="435"/>
        <v>9.1999999999999993</v>
      </c>
      <c r="I291" s="5">
        <f t="shared" si="427"/>
        <v>989.99176</v>
      </c>
      <c r="J291" s="5">
        <f t="shared" si="428"/>
        <v>5.6560989294999997</v>
      </c>
      <c r="K291" s="23">
        <f t="shared" si="429"/>
        <v>9.2439010704999998</v>
      </c>
      <c r="L291" s="5">
        <f t="shared" si="430"/>
        <v>107.096749786662</v>
      </c>
      <c r="M291" s="24">
        <f t="shared" si="431"/>
        <v>487.624508717852</v>
      </c>
      <c r="N291" s="16">
        <f t="shared" si="432"/>
        <v>0.37960395499999999</v>
      </c>
      <c r="O291" s="17">
        <f t="shared" si="433"/>
        <v>0.47739722261947998</v>
      </c>
    </row>
    <row r="292" ht="14.25">
      <c r="A292" s="13">
        <v>27.859999999999999</v>
      </c>
      <c r="B292" s="13">
        <v>6.1589</v>
      </c>
      <c r="C292" s="18">
        <v>52364</v>
      </c>
      <c r="G292" s="19">
        <f t="shared" si="434"/>
        <v>14.9</v>
      </c>
      <c r="H292" s="19">
        <f t="shared" si="435"/>
        <v>9.1999999999999993</v>
      </c>
      <c r="I292" s="5">
        <f t="shared" ref="I292:I355" si="436">(3.14*H292^2/4)*G292</f>
        <v>989.99176</v>
      </c>
      <c r="J292" s="5">
        <f t="shared" ref="J292:J355" si="437">B292-C292/(2*10^5/1.8467)</f>
        <v>5.6753970059999999</v>
      </c>
      <c r="K292" s="23">
        <f t="shared" ref="K292:K355" si="438">G292-J292</f>
        <v>9.2246029939999996</v>
      </c>
      <c r="L292" s="5">
        <f t="shared" ref="L292:L355" si="439">I292/K292</f>
        <v>107.320798590891</v>
      </c>
      <c r="M292" s="24">
        <f t="shared" ref="M292:M355" si="440">C292/L292</f>
        <v>487.920334991289</v>
      </c>
      <c r="N292" s="16">
        <f t="shared" ref="N292:N355" si="441">J292/G292</f>
        <v>0.38089912791946301</v>
      </c>
      <c r="O292" s="17">
        <f t="shared" ref="O292:O355" si="442">LN(L292/(3.14*H292^2/4))</f>
        <v>0.47948705983165102</v>
      </c>
    </row>
    <row r="293" ht="14.25">
      <c r="A293" s="13">
        <v>27.960000000000001</v>
      </c>
      <c r="B293" s="13">
        <v>6.1795</v>
      </c>
      <c r="C293" s="18">
        <v>52502</v>
      </c>
      <c r="G293" s="19">
        <f t="shared" si="434"/>
        <v>14.9</v>
      </c>
      <c r="H293" s="19">
        <f t="shared" si="435"/>
        <v>9.1999999999999993</v>
      </c>
      <c r="I293" s="5">
        <f t="shared" si="436"/>
        <v>989.99176</v>
      </c>
      <c r="J293" s="5">
        <f t="shared" si="437"/>
        <v>5.6947227829999996</v>
      </c>
      <c r="K293" s="23">
        <f t="shared" si="438"/>
        <v>9.2052772170000008</v>
      </c>
      <c r="L293" s="5">
        <f t="shared" si="439"/>
        <v>107.54611041715501</v>
      </c>
      <c r="M293" s="24">
        <f t="shared" si="440"/>
        <v>488.181300061461</v>
      </c>
      <c r="N293" s="16">
        <f t="shared" si="441"/>
        <v>0.38219615993288603</v>
      </c>
      <c r="O293" s="17">
        <f t="shared" si="442"/>
        <v>0.48158428280458399</v>
      </c>
    </row>
    <row r="294" ht="14.25">
      <c r="A294" s="13">
        <v>28.059999999999999</v>
      </c>
      <c r="B294" s="13">
        <v>6.2000999999999999</v>
      </c>
      <c r="C294" s="18">
        <v>52641</v>
      </c>
      <c r="G294" s="19">
        <f t="shared" si="434"/>
        <v>14.9</v>
      </c>
      <c r="H294" s="19">
        <f t="shared" si="435"/>
        <v>9.1999999999999993</v>
      </c>
      <c r="I294" s="5">
        <f t="shared" si="436"/>
        <v>989.99176</v>
      </c>
      <c r="J294" s="5">
        <f t="shared" si="437"/>
        <v>5.7140393265</v>
      </c>
      <c r="K294" s="23">
        <f t="shared" si="438"/>
        <v>9.1859606735000003</v>
      </c>
      <c r="L294" s="5">
        <f t="shared" si="439"/>
        <v>107.77226195361</v>
      </c>
      <c r="M294" s="24">
        <f t="shared" si="440"/>
        <v>488.44664708493502</v>
      </c>
      <c r="N294" s="16">
        <f t="shared" si="441"/>
        <v>0.38349257224832201</v>
      </c>
      <c r="O294" s="17">
        <f t="shared" si="442"/>
        <v>0.48368490819131099</v>
      </c>
    </row>
    <row r="295" ht="14.25">
      <c r="A295" s="13">
        <v>28.16</v>
      </c>
      <c r="B295" s="13">
        <v>6.2209000000000003</v>
      </c>
      <c r="C295" s="18">
        <v>52774</v>
      </c>
      <c r="G295" s="19">
        <f t="shared" si="434"/>
        <v>14.9</v>
      </c>
      <c r="H295" s="19">
        <f t="shared" si="435"/>
        <v>9.1999999999999993</v>
      </c>
      <c r="I295" s="5">
        <f t="shared" si="436"/>
        <v>989.99176</v>
      </c>
      <c r="J295" s="5">
        <f t="shared" si="437"/>
        <v>5.733611271</v>
      </c>
      <c r="K295" s="23">
        <f t="shared" si="438"/>
        <v>9.1663887289999995</v>
      </c>
      <c r="L295" s="5">
        <f t="shared" si="439"/>
        <v>108.002375773998</v>
      </c>
      <c r="M295" s="24">
        <f t="shared" si="440"/>
        <v>488.63739914789397</v>
      </c>
      <c r="N295" s="16">
        <f t="shared" si="441"/>
        <v>0.38480612557047</v>
      </c>
      <c r="O295" s="17">
        <f t="shared" si="442"/>
        <v>0.48581781787939898</v>
      </c>
    </row>
    <row r="296" ht="14.25">
      <c r="A296" s="13">
        <v>28.260000000000002</v>
      </c>
      <c r="B296" s="13">
        <v>6.2423000000000002</v>
      </c>
      <c r="C296" s="18">
        <v>52919</v>
      </c>
      <c r="G296" s="19">
        <f t="shared" si="434"/>
        <v>14.9</v>
      </c>
      <c r="H296" s="19">
        <f t="shared" si="435"/>
        <v>9.1999999999999993</v>
      </c>
      <c r="I296" s="5">
        <f t="shared" si="436"/>
        <v>989.99176</v>
      </c>
      <c r="J296" s="5">
        <f t="shared" si="437"/>
        <v>5.7536724135000004</v>
      </c>
      <c r="K296" s="23">
        <f t="shared" si="438"/>
        <v>9.1463275865</v>
      </c>
      <c r="L296" s="5">
        <f t="shared" si="439"/>
        <v>108.239263314954</v>
      </c>
      <c r="M296" s="24">
        <f t="shared" si="440"/>
        <v>488.90761429165201</v>
      </c>
      <c r="N296" s="16">
        <f t="shared" si="441"/>
        <v>0.38615251097315401</v>
      </c>
      <c r="O296" s="17">
        <f t="shared" si="442"/>
        <v>0.48800877089579497</v>
      </c>
    </row>
    <row r="297" ht="14.25">
      <c r="A297" s="13">
        <v>28.359999999999999</v>
      </c>
      <c r="B297" s="13">
        <v>6.2632000000000003</v>
      </c>
      <c r="C297" s="18">
        <v>53050</v>
      </c>
      <c r="G297" s="19">
        <f t="shared" si="434"/>
        <v>14.9</v>
      </c>
      <c r="H297" s="19">
        <f t="shared" si="435"/>
        <v>9.1999999999999993</v>
      </c>
      <c r="I297" s="5">
        <f t="shared" si="436"/>
        <v>989.99176</v>
      </c>
      <c r="J297" s="5">
        <f t="shared" si="437"/>
        <v>5.7733628250000004</v>
      </c>
      <c r="K297" s="23">
        <f t="shared" si="438"/>
        <v>9.1266371750000008</v>
      </c>
      <c r="L297" s="5">
        <f t="shared" si="439"/>
        <v>108.472785870333</v>
      </c>
      <c r="M297" s="24">
        <f t="shared" si="440"/>
        <v>489.06275960695899</v>
      </c>
      <c r="N297" s="16">
        <f t="shared" si="441"/>
        <v>0.38747401510067098</v>
      </c>
      <c r="O297" s="17">
        <f t="shared" si="442"/>
        <v>0.49016391313770602</v>
      </c>
    </row>
    <row r="298" ht="14.25">
      <c r="A298" s="13">
        <v>28.460000000000001</v>
      </c>
      <c r="B298" s="13">
        <v>6.2839</v>
      </c>
      <c r="C298" s="18">
        <v>53197</v>
      </c>
      <c r="G298" s="19">
        <f t="shared" si="434"/>
        <v>14.9</v>
      </c>
      <c r="H298" s="19">
        <f t="shared" si="435"/>
        <v>9.1999999999999993</v>
      </c>
      <c r="I298" s="5">
        <f t="shared" si="436"/>
        <v>989.99176</v>
      </c>
      <c r="J298" s="5">
        <f t="shared" si="437"/>
        <v>5.7927055005000003</v>
      </c>
      <c r="K298" s="23">
        <f t="shared" si="438"/>
        <v>9.1072944995</v>
      </c>
      <c r="L298" s="5">
        <f t="shared" si="439"/>
        <v>108.703167560284</v>
      </c>
      <c r="M298" s="24">
        <f t="shared" si="440"/>
        <v>489.37856360531902</v>
      </c>
      <c r="N298" s="16">
        <f t="shared" si="441"/>
        <v>0.388772181241611</v>
      </c>
      <c r="O298" s="17">
        <f t="shared" si="442"/>
        <v>0.49228552718132601</v>
      </c>
    </row>
    <row r="299" ht="14.25">
      <c r="A299" s="13">
        <v>28.559999999999999</v>
      </c>
      <c r="B299" s="13">
        <v>6.3045</v>
      </c>
      <c r="C299" s="18">
        <v>53342</v>
      </c>
      <c r="G299" s="19">
        <f t="shared" si="434"/>
        <v>14.9</v>
      </c>
      <c r="H299" s="19">
        <f t="shared" si="435"/>
        <v>9.1999999999999993</v>
      </c>
      <c r="I299" s="5">
        <f t="shared" si="436"/>
        <v>989.99176</v>
      </c>
      <c r="J299" s="5">
        <f t="shared" si="437"/>
        <v>5.8119666429999999</v>
      </c>
      <c r="K299" s="23">
        <f t="shared" si="438"/>
        <v>9.0880333570000005</v>
      </c>
      <c r="L299" s="5">
        <f t="shared" si="439"/>
        <v>108.93355263022499</v>
      </c>
      <c r="M299" s="24">
        <f t="shared" si="440"/>
        <v>489.67465681643102</v>
      </c>
      <c r="N299" s="16">
        <f t="shared" si="441"/>
        <v>0.39006487536912798</v>
      </c>
      <c r="O299" s="17">
        <f t="shared" si="442"/>
        <v>0.49440268053481201</v>
      </c>
    </row>
    <row r="300" ht="14.25">
      <c r="A300" s="13">
        <v>28.66</v>
      </c>
      <c r="B300" s="13">
        <v>6.3250999999999999</v>
      </c>
      <c r="C300" s="18">
        <v>53491</v>
      </c>
      <c r="G300" s="19">
        <f t="shared" si="434"/>
        <v>14.9</v>
      </c>
      <c r="H300" s="19">
        <f t="shared" si="435"/>
        <v>9.1999999999999993</v>
      </c>
      <c r="I300" s="5">
        <f t="shared" si="436"/>
        <v>989.99176</v>
      </c>
      <c r="J300" s="5">
        <f t="shared" si="437"/>
        <v>5.8311908514999997</v>
      </c>
      <c r="K300" s="23">
        <f t="shared" si="438"/>
        <v>9.0688091484999998</v>
      </c>
      <c r="L300" s="5">
        <f t="shared" si="439"/>
        <v>109.16447173924099</v>
      </c>
      <c r="M300" s="24">
        <f t="shared" si="440"/>
        <v>490.00374524573198</v>
      </c>
      <c r="N300" s="16">
        <f t="shared" si="441"/>
        <v>0.39135509070469798</v>
      </c>
      <c r="O300" s="17">
        <f t="shared" si="442"/>
        <v>0.49652025308937903</v>
      </c>
    </row>
    <row r="301" ht="14.25">
      <c r="A301" s="13">
        <v>28.760000000000002</v>
      </c>
      <c r="B301" s="13">
        <v>6.3457999999999997</v>
      </c>
      <c r="C301" s="18">
        <v>53632</v>
      </c>
      <c r="G301" s="19">
        <f t="shared" si="434"/>
        <v>14.9</v>
      </c>
      <c r="H301" s="19">
        <f t="shared" si="435"/>
        <v>9.1999999999999993</v>
      </c>
      <c r="I301" s="5">
        <f t="shared" si="436"/>
        <v>989.99176</v>
      </c>
      <c r="J301" s="5">
        <f t="shared" si="437"/>
        <v>5.8505889279999996</v>
      </c>
      <c r="K301" s="23">
        <f t="shared" si="438"/>
        <v>9.0494110719999998</v>
      </c>
      <c r="L301" s="5">
        <f t="shared" si="439"/>
        <v>109.39847379274801</v>
      </c>
      <c r="M301" s="24">
        <f t="shared" si="440"/>
        <v>490.24449922038201</v>
      </c>
      <c r="N301" s="16">
        <f t="shared" si="441"/>
        <v>0.39265697503355701</v>
      </c>
      <c r="O301" s="17">
        <f t="shared" si="442"/>
        <v>0.49866153227416998</v>
      </c>
    </row>
    <row r="302" ht="14.25">
      <c r="A302" s="13">
        <v>28.859999999999999</v>
      </c>
      <c r="B302" s="13">
        <v>6.3663999999999996</v>
      </c>
      <c r="C302" s="18">
        <v>53778</v>
      </c>
      <c r="G302" s="19">
        <f t="shared" si="434"/>
        <v>14.9</v>
      </c>
      <c r="H302" s="19">
        <f t="shared" si="435"/>
        <v>9.1999999999999993</v>
      </c>
      <c r="I302" s="5">
        <f t="shared" si="436"/>
        <v>989.99176</v>
      </c>
      <c r="J302" s="5">
        <f t="shared" si="437"/>
        <v>5.8698408369999999</v>
      </c>
      <c r="K302" s="23">
        <f t="shared" si="438"/>
        <v>9.0301591630000004</v>
      </c>
      <c r="L302" s="5">
        <f t="shared" si="439"/>
        <v>109.631706610042</v>
      </c>
      <c r="M302" s="24">
        <f t="shared" si="440"/>
        <v>490.533274204034</v>
      </c>
      <c r="N302" s="16">
        <f t="shared" si="441"/>
        <v>0.39394904946308701</v>
      </c>
      <c r="O302" s="17">
        <f t="shared" si="442"/>
        <v>0.50079121965349305</v>
      </c>
    </row>
    <row r="303" ht="14.25">
      <c r="A303" s="13">
        <v>28.960000000000001</v>
      </c>
      <c r="B303" s="13">
        <v>6.3868999999999998</v>
      </c>
      <c r="C303" s="18">
        <v>53922</v>
      </c>
      <c r="G303" s="19">
        <f t="shared" si="434"/>
        <v>14.9</v>
      </c>
      <c r="H303" s="19">
        <f t="shared" si="435"/>
        <v>9.1999999999999993</v>
      </c>
      <c r="I303" s="5">
        <f t="shared" si="436"/>
        <v>989.99176</v>
      </c>
      <c r="J303" s="5">
        <f t="shared" si="437"/>
        <v>5.8890112129999999</v>
      </c>
      <c r="K303" s="23">
        <f t="shared" si="438"/>
        <v>9.0109887870000005</v>
      </c>
      <c r="L303" s="5">
        <f t="shared" si="439"/>
        <v>109.86494195045999</v>
      </c>
      <c r="M303" s="24">
        <f t="shared" si="440"/>
        <v>490.80260766272801</v>
      </c>
      <c r="N303" s="16">
        <f t="shared" si="441"/>
        <v>0.39523565187919502</v>
      </c>
      <c r="O303" s="17">
        <f t="shared" si="442"/>
        <v>0.502916404067282</v>
      </c>
    </row>
    <row r="304" ht="14.25">
      <c r="A304" s="13">
        <v>29.059999999999999</v>
      </c>
      <c r="B304" s="13">
        <v>6.4081999999999999</v>
      </c>
      <c r="C304" s="18">
        <v>54066</v>
      </c>
      <c r="G304" s="19">
        <f t="shared" si="434"/>
        <v>14.9</v>
      </c>
      <c r="H304" s="19">
        <f t="shared" si="435"/>
        <v>9.1999999999999993</v>
      </c>
      <c r="I304" s="5">
        <f t="shared" si="436"/>
        <v>989.99176</v>
      </c>
      <c r="J304" s="5">
        <f t="shared" si="437"/>
        <v>5.9089815889999997</v>
      </c>
      <c r="K304" s="23">
        <f t="shared" si="438"/>
        <v>8.9910184110000007</v>
      </c>
      <c r="L304" s="5">
        <f t="shared" si="439"/>
        <v>110.108968166365</v>
      </c>
      <c r="M304" s="24">
        <f t="shared" si="440"/>
        <v>491.02267417773902</v>
      </c>
      <c r="N304" s="16">
        <f t="shared" si="441"/>
        <v>0.39657594557046999</v>
      </c>
      <c r="O304" s="17">
        <f t="shared" si="442"/>
        <v>0.505135088236493</v>
      </c>
    </row>
    <row r="305" ht="14.25">
      <c r="A305" s="13">
        <v>29.16</v>
      </c>
      <c r="B305" s="13">
        <v>6.4288999999999996</v>
      </c>
      <c r="C305" s="18">
        <v>54213</v>
      </c>
      <c r="G305" s="19">
        <f t="shared" si="434"/>
        <v>14.9</v>
      </c>
      <c r="H305" s="19">
        <f t="shared" si="435"/>
        <v>9.1999999999999993</v>
      </c>
      <c r="I305" s="5">
        <f t="shared" si="436"/>
        <v>989.99176</v>
      </c>
      <c r="J305" s="5">
        <f t="shared" si="437"/>
        <v>5.9283242644999996</v>
      </c>
      <c r="K305" s="23">
        <f t="shared" si="438"/>
        <v>8.9716757354999999</v>
      </c>
      <c r="L305" s="5">
        <f t="shared" si="439"/>
        <v>110.346359942848</v>
      </c>
      <c r="M305" s="24">
        <f t="shared" si="440"/>
        <v>491.29848984668502</v>
      </c>
      <c r="N305" s="16">
        <f t="shared" si="441"/>
        <v>0.39787411171140902</v>
      </c>
      <c r="O305" s="17">
        <f t="shared" si="442"/>
        <v>0.50728873877672198</v>
      </c>
    </row>
    <row r="306" ht="14.25">
      <c r="A306" s="13">
        <v>29.260000000000002</v>
      </c>
      <c r="B306" s="13">
        <v>6.4494999999999996</v>
      </c>
      <c r="C306" s="18">
        <v>54358</v>
      </c>
      <c r="G306" s="19">
        <f t="shared" si="434"/>
        <v>14.9</v>
      </c>
      <c r="H306" s="19">
        <f t="shared" si="435"/>
        <v>9.1999999999999993</v>
      </c>
      <c r="I306" s="5">
        <f t="shared" si="436"/>
        <v>989.99176</v>
      </c>
      <c r="J306" s="5">
        <f t="shared" si="437"/>
        <v>5.947585407</v>
      </c>
      <c r="K306" s="23">
        <f t="shared" si="438"/>
        <v>8.9524145930000003</v>
      </c>
      <c r="L306" s="5">
        <f t="shared" si="439"/>
        <v>110.583770413636</v>
      </c>
      <c r="M306" s="24">
        <f t="shared" si="440"/>
        <v>491.55495238293099</v>
      </c>
      <c r="N306" s="16">
        <f t="shared" si="441"/>
        <v>0.399166805838926</v>
      </c>
      <c r="O306" s="17">
        <f t="shared" si="442"/>
        <v>0.50943793012322403</v>
      </c>
    </row>
    <row r="307" ht="14.25">
      <c r="A307" s="13">
        <v>29.359999999999999</v>
      </c>
      <c r="B307" s="13">
        <v>6.4702000000000002</v>
      </c>
      <c r="C307" s="18">
        <v>54502</v>
      </c>
      <c r="G307" s="19">
        <f t="shared" si="434"/>
        <v>14.9</v>
      </c>
      <c r="H307" s="19">
        <f t="shared" si="435"/>
        <v>9.1999999999999993</v>
      </c>
      <c r="I307" s="5">
        <f t="shared" si="436"/>
        <v>989.99176</v>
      </c>
      <c r="J307" s="5">
        <f t="shared" si="437"/>
        <v>5.9669557830000004</v>
      </c>
      <c r="K307" s="23">
        <f t="shared" si="438"/>
        <v>8.9330442170000008</v>
      </c>
      <c r="L307" s="5">
        <f t="shared" si="439"/>
        <v>110.82355980238</v>
      </c>
      <c r="M307" s="24">
        <f t="shared" si="440"/>
        <v>491.79073562686398</v>
      </c>
      <c r="N307" s="16">
        <f t="shared" si="441"/>
        <v>0.40046683107382602</v>
      </c>
      <c r="O307" s="17">
        <f t="shared" si="442"/>
        <v>0.51160397839508698</v>
      </c>
    </row>
    <row r="308" ht="14.25">
      <c r="A308" s="13">
        <v>29.460000000000001</v>
      </c>
      <c r="B308" s="13">
        <v>6.4909999999999997</v>
      </c>
      <c r="C308" s="18">
        <v>54650</v>
      </c>
      <c r="G308" s="19">
        <f t="shared" si="434"/>
        <v>14.9</v>
      </c>
      <c r="H308" s="19">
        <f t="shared" si="435"/>
        <v>9.1999999999999993</v>
      </c>
      <c r="I308" s="5">
        <f t="shared" si="436"/>
        <v>989.99176</v>
      </c>
      <c r="J308" s="5">
        <f t="shared" si="437"/>
        <v>5.9863892249999999</v>
      </c>
      <c r="K308" s="23">
        <f t="shared" si="438"/>
        <v>8.9136107750000004</v>
      </c>
      <c r="L308" s="5">
        <f t="shared" si="439"/>
        <v>111.065177175632</v>
      </c>
      <c r="M308" s="24">
        <f t="shared" si="440"/>
        <v>492.05341754940503</v>
      </c>
      <c r="N308" s="16">
        <f t="shared" si="441"/>
        <v>0.40177108892617402</v>
      </c>
      <c r="O308" s="17">
        <f t="shared" si="442"/>
        <v>0.51378180384076899</v>
      </c>
    </row>
    <row r="309" ht="14.25">
      <c r="A309" s="13">
        <v>29.559999999999999</v>
      </c>
      <c r="B309" s="13">
        <v>6.5118</v>
      </c>
      <c r="C309" s="18">
        <v>54802</v>
      </c>
      <c r="G309" s="19">
        <f t="shared" si="434"/>
        <v>14.9</v>
      </c>
      <c r="H309" s="19">
        <f t="shared" si="435"/>
        <v>9.1999999999999993</v>
      </c>
      <c r="I309" s="5">
        <f t="shared" si="436"/>
        <v>989.99176</v>
      </c>
      <c r="J309" s="5">
        <f t="shared" si="437"/>
        <v>6.0057857329999997</v>
      </c>
      <c r="K309" s="23">
        <f t="shared" si="438"/>
        <v>8.8942142670000006</v>
      </c>
      <c r="L309" s="5">
        <f t="shared" si="439"/>
        <v>111.307388183029</v>
      </c>
      <c r="M309" s="24">
        <f t="shared" si="440"/>
        <v>492.34826990896801</v>
      </c>
      <c r="N309" s="16">
        <f t="shared" si="441"/>
        <v>0.40307286798657699</v>
      </c>
      <c r="O309" s="17">
        <f t="shared" si="442"/>
        <v>0.51596022996802804</v>
      </c>
    </row>
    <row r="310" ht="14.25">
      <c r="A310" s="13">
        <v>29.66</v>
      </c>
      <c r="B310" s="13">
        <v>6.5324999999999998</v>
      </c>
      <c r="C310" s="18">
        <v>54955</v>
      </c>
      <c r="G310" s="19">
        <f t="shared" si="434"/>
        <v>14.9</v>
      </c>
      <c r="H310" s="19">
        <f t="shared" si="435"/>
        <v>9.1999999999999993</v>
      </c>
      <c r="I310" s="5">
        <f t="shared" si="436"/>
        <v>989.99176</v>
      </c>
      <c r="J310" s="5">
        <f t="shared" si="437"/>
        <v>6.0250730074999996</v>
      </c>
      <c r="K310" s="23">
        <f t="shared" si="438"/>
        <v>8.8749269925000007</v>
      </c>
      <c r="L310" s="5">
        <f t="shared" si="439"/>
        <v>111.54928495035701</v>
      </c>
      <c r="M310" s="24">
        <f t="shared" si="440"/>
        <v>492.65219426961499</v>
      </c>
      <c r="N310" s="16">
        <f t="shared" si="441"/>
        <v>0.40436731593959702</v>
      </c>
      <c r="O310" s="17">
        <f t="shared" si="442"/>
        <v>0.51813110382095195</v>
      </c>
    </row>
    <row r="311" ht="14.25">
      <c r="A311" s="13">
        <v>29.760000000000002</v>
      </c>
      <c r="B311" s="13">
        <v>6.5533000000000001</v>
      </c>
      <c r="C311" s="18">
        <v>55100</v>
      </c>
      <c r="G311" s="19">
        <f t="shared" si="434"/>
        <v>14.9</v>
      </c>
      <c r="H311" s="19">
        <f t="shared" si="435"/>
        <v>9.1999999999999993</v>
      </c>
      <c r="I311" s="5">
        <f t="shared" si="436"/>
        <v>989.99176</v>
      </c>
      <c r="J311" s="5">
        <f t="shared" si="437"/>
        <v>6.0445341499999996</v>
      </c>
      <c r="K311" s="23">
        <f t="shared" si="438"/>
        <v>8.8554658499999999</v>
      </c>
      <c r="L311" s="5">
        <f t="shared" si="439"/>
        <v>111.794430329151</v>
      </c>
      <c r="M311" s="24">
        <f t="shared" si="440"/>
        <v>492.86891876251599</v>
      </c>
      <c r="N311" s="16">
        <f t="shared" si="441"/>
        <v>0.40567343288590602</v>
      </c>
      <c r="O311" s="17">
        <f t="shared" si="442"/>
        <v>0.52032633440475295</v>
      </c>
    </row>
    <row r="312" ht="14.25">
      <c r="A312" s="13">
        <v>29.859999999999999</v>
      </c>
      <c r="B312" s="13">
        <v>6.5739000000000001</v>
      </c>
      <c r="C312" s="18">
        <v>55298</v>
      </c>
      <c r="G312" s="19">
        <f t="shared" si="434"/>
        <v>14.9</v>
      </c>
      <c r="H312" s="19">
        <f t="shared" si="435"/>
        <v>9.1999999999999993</v>
      </c>
      <c r="I312" s="5">
        <f t="shared" si="436"/>
        <v>989.99176</v>
      </c>
      <c r="J312" s="5">
        <f t="shared" si="437"/>
        <v>6.0633059170000001</v>
      </c>
      <c r="K312" s="23">
        <f t="shared" si="438"/>
        <v>8.8366940829999994</v>
      </c>
      <c r="L312" s="5">
        <f t="shared" si="439"/>
        <v>112.031914956131</v>
      </c>
      <c r="M312" s="24">
        <f t="shared" si="440"/>
        <v>493.591491510732</v>
      </c>
      <c r="N312" s="16">
        <f t="shared" si="441"/>
        <v>0.40693328302013398</v>
      </c>
      <c r="O312" s="17">
        <f t="shared" si="442"/>
        <v>0.52244837875833205</v>
      </c>
    </row>
    <row r="313" ht="14.25">
      <c r="A313" s="13">
        <v>29.960000000000001</v>
      </c>
      <c r="B313" s="13">
        <v>6.5946999999999996</v>
      </c>
      <c r="C313" s="18">
        <v>55418</v>
      </c>
      <c r="G313" s="19">
        <f t="shared" si="434"/>
        <v>14.9</v>
      </c>
      <c r="H313" s="19">
        <f t="shared" si="435"/>
        <v>9.1999999999999993</v>
      </c>
      <c r="I313" s="5">
        <f t="shared" si="436"/>
        <v>989.99176</v>
      </c>
      <c r="J313" s="5">
        <f t="shared" si="437"/>
        <v>6.0829978970000003</v>
      </c>
      <c r="K313" s="23">
        <f t="shared" si="438"/>
        <v>8.8170021030000001</v>
      </c>
      <c r="L313" s="5">
        <f t="shared" si="439"/>
        <v>112.28212814683999</v>
      </c>
      <c r="M313" s="24">
        <f t="shared" si="440"/>
        <v>493.56029240491301</v>
      </c>
      <c r="N313" s="16">
        <f t="shared" si="441"/>
        <v>0.40825489241610702</v>
      </c>
      <c r="O313" s="17">
        <f t="shared" si="442"/>
        <v>0.52467929833005</v>
      </c>
    </row>
    <row r="314" ht="14.25">
      <c r="A314" s="13">
        <v>30.059999999999999</v>
      </c>
      <c r="B314" s="13">
        <v>6.6153000000000004</v>
      </c>
      <c r="C314" s="18">
        <v>55574</v>
      </c>
      <c r="G314" s="19">
        <f t="shared" si="434"/>
        <v>14.9</v>
      </c>
      <c r="H314" s="19">
        <f t="shared" si="435"/>
        <v>9.1999999999999993</v>
      </c>
      <c r="I314" s="5">
        <f t="shared" si="436"/>
        <v>989.99176</v>
      </c>
      <c r="J314" s="5">
        <f t="shared" si="437"/>
        <v>6.1021574709999999</v>
      </c>
      <c r="K314" s="23">
        <f t="shared" si="438"/>
        <v>8.7978425290000004</v>
      </c>
      <c r="L314" s="5">
        <f t="shared" si="439"/>
        <v>112.526651475828</v>
      </c>
      <c r="M314" s="24">
        <f t="shared" si="440"/>
        <v>493.87411134275101</v>
      </c>
      <c r="N314" s="16">
        <f t="shared" si="441"/>
        <v>0.40954076986577198</v>
      </c>
      <c r="O314" s="17">
        <f t="shared" si="442"/>
        <v>0.52685468868472396</v>
      </c>
    </row>
    <row r="315" ht="14.25">
      <c r="A315" s="13">
        <v>30.16</v>
      </c>
      <c r="B315" s="13">
        <v>6.6359000000000004</v>
      </c>
      <c r="C315" s="18">
        <v>55721</v>
      </c>
      <c r="G315" s="19">
        <f t="shared" si="434"/>
        <v>14.9</v>
      </c>
      <c r="H315" s="19">
        <f t="shared" si="435"/>
        <v>9.1999999999999993</v>
      </c>
      <c r="I315" s="5">
        <f t="shared" si="436"/>
        <v>989.99176</v>
      </c>
      <c r="J315" s="5">
        <f t="shared" si="437"/>
        <v>6.1214001465000001</v>
      </c>
      <c r="K315" s="23">
        <f t="shared" si="438"/>
        <v>8.7785998534999994</v>
      </c>
      <c r="L315" s="5">
        <f t="shared" si="439"/>
        <v>112.77330969873201</v>
      </c>
      <c r="M315" s="24">
        <f t="shared" si="440"/>
        <v>494.09740787829799</v>
      </c>
      <c r="N315" s="16">
        <f t="shared" si="441"/>
        <v>0.410832224597315</v>
      </c>
      <c r="O315" s="17">
        <f t="shared" si="442"/>
        <v>0.52904428800968895</v>
      </c>
    </row>
    <row r="316" ht="14.25">
      <c r="A316" s="13">
        <v>30.260000000000002</v>
      </c>
      <c r="B316" s="13">
        <v>6.6565000000000003</v>
      </c>
      <c r="C316" s="18">
        <v>55877</v>
      </c>
      <c r="G316" s="19">
        <f t="shared" si="434"/>
        <v>14.9</v>
      </c>
      <c r="H316" s="19">
        <f t="shared" si="435"/>
        <v>9.1999999999999993</v>
      </c>
      <c r="I316" s="5">
        <f t="shared" si="436"/>
        <v>989.99176</v>
      </c>
      <c r="J316" s="5">
        <f t="shared" si="437"/>
        <v>6.1405597204999998</v>
      </c>
      <c r="K316" s="23">
        <f t="shared" si="438"/>
        <v>8.7594402794999997</v>
      </c>
      <c r="L316" s="5">
        <f t="shared" si="439"/>
        <v>113.01997940632199</v>
      </c>
      <c r="M316" s="24">
        <f t="shared" si="440"/>
        <v>494.39931146257402</v>
      </c>
      <c r="N316" s="16">
        <f t="shared" si="441"/>
        <v>0.41211810204698002</v>
      </c>
      <c r="O316" s="17">
        <f t="shared" si="442"/>
        <v>0.53122920507873495</v>
      </c>
    </row>
    <row r="317" ht="14.25">
      <c r="A317" s="13">
        <v>30.359999999999999</v>
      </c>
      <c r="B317" s="13">
        <v>6.6771000000000003</v>
      </c>
      <c r="C317" s="18">
        <v>56033</v>
      </c>
      <c r="G317" s="19">
        <f t="shared" si="434"/>
        <v>14.9</v>
      </c>
      <c r="H317" s="19">
        <f t="shared" si="435"/>
        <v>9.1999999999999993</v>
      </c>
      <c r="I317" s="5">
        <f t="shared" si="436"/>
        <v>989.99176</v>
      </c>
      <c r="J317" s="5">
        <f t="shared" si="437"/>
        <v>6.1597192945000003</v>
      </c>
      <c r="K317" s="23">
        <f t="shared" si="438"/>
        <v>8.7402807055</v>
      </c>
      <c r="L317" s="5">
        <f t="shared" si="439"/>
        <v>113.267730563508</v>
      </c>
      <c r="M317" s="24">
        <f t="shared" si="440"/>
        <v>494.69517682781702</v>
      </c>
      <c r="N317" s="16">
        <f t="shared" si="441"/>
        <v>0.41340397949664398</v>
      </c>
      <c r="O317" s="17">
        <f t="shared" si="442"/>
        <v>0.53341890646562395</v>
      </c>
    </row>
    <row r="318" ht="14.25">
      <c r="A318" s="13">
        <v>30.460000000000001</v>
      </c>
      <c r="B318" s="13">
        <v>6.6977000000000002</v>
      </c>
      <c r="C318" s="18">
        <v>56191</v>
      </c>
      <c r="G318" s="19">
        <f t="shared" si="434"/>
        <v>14.9</v>
      </c>
      <c r="H318" s="19">
        <f t="shared" si="435"/>
        <v>9.1999999999999993</v>
      </c>
      <c r="I318" s="5">
        <f t="shared" si="436"/>
        <v>989.99176</v>
      </c>
      <c r="J318" s="5">
        <f t="shared" si="437"/>
        <v>6.1788604014999997</v>
      </c>
      <c r="K318" s="23">
        <f t="shared" si="438"/>
        <v>8.7211395985000006</v>
      </c>
      <c r="L318" s="5">
        <f t="shared" si="439"/>
        <v>113.516329926685</v>
      </c>
      <c r="M318" s="24">
        <f t="shared" si="440"/>
        <v>495.00367071672798</v>
      </c>
      <c r="N318" s="16">
        <f t="shared" si="441"/>
        <v>0.41468861755033598</v>
      </c>
      <c r="O318" s="17">
        <f t="shared" si="442"/>
        <v>0.53561129566806898</v>
      </c>
    </row>
    <row r="319" ht="14.25">
      <c r="A319" s="13">
        <v>30.559999999999999</v>
      </c>
      <c r="B319" s="13">
        <v>6.7183000000000002</v>
      </c>
      <c r="C319" s="18">
        <v>56342</v>
      </c>
      <c r="G319" s="19">
        <f t="shared" si="434"/>
        <v>14.9</v>
      </c>
      <c r="H319" s="19">
        <f t="shared" si="435"/>
        <v>9.1999999999999993</v>
      </c>
      <c r="I319" s="5">
        <f t="shared" si="436"/>
        <v>989.99176</v>
      </c>
      <c r="J319" s="5">
        <f t="shared" si="437"/>
        <v>6.1980661430000001</v>
      </c>
      <c r="K319" s="23">
        <f t="shared" si="438"/>
        <v>8.7019338570000002</v>
      </c>
      <c r="L319" s="5">
        <f t="shared" si="439"/>
        <v>113.76686794782201</v>
      </c>
      <c r="M319" s="24">
        <f t="shared" si="440"/>
        <v>495.24084662188898</v>
      </c>
      <c r="N319" s="16">
        <f t="shared" si="441"/>
        <v>0.41597759348993302</v>
      </c>
      <c r="O319" s="17">
        <f t="shared" si="442"/>
        <v>0.53781592957815805</v>
      </c>
    </row>
    <row r="320" ht="14.25">
      <c r="A320" s="13">
        <v>30.66</v>
      </c>
      <c r="B320" s="13">
        <v>6.7397</v>
      </c>
      <c r="C320" s="18">
        <v>56509</v>
      </c>
      <c r="G320" s="19">
        <f t="shared" si="434"/>
        <v>14.9</v>
      </c>
      <c r="H320" s="19">
        <f t="shared" si="435"/>
        <v>9.1999999999999993</v>
      </c>
      <c r="I320" s="5">
        <f t="shared" si="436"/>
        <v>989.99176</v>
      </c>
      <c r="J320" s="5">
        <f t="shared" si="437"/>
        <v>6.2179241484999999</v>
      </c>
      <c r="K320" s="23">
        <f t="shared" si="438"/>
        <v>8.6820758515000005</v>
      </c>
      <c r="L320" s="5">
        <f t="shared" si="439"/>
        <v>114.027080266635</v>
      </c>
      <c r="M320" s="24">
        <f t="shared" si="440"/>
        <v>495.575260436929</v>
      </c>
      <c r="N320" s="16">
        <f t="shared" si="441"/>
        <v>0.41731034553691299</v>
      </c>
      <c r="O320" s="17">
        <f t="shared" si="442"/>
        <v>0.54010055947315305</v>
      </c>
    </row>
    <row r="321" ht="14.25">
      <c r="A321" s="13">
        <v>30.760000000000002</v>
      </c>
      <c r="B321" s="13">
        <v>6.7606000000000002</v>
      </c>
      <c r="C321" s="18">
        <v>56656</v>
      </c>
      <c r="G321" s="19">
        <f t="shared" si="434"/>
        <v>14.9</v>
      </c>
      <c r="H321" s="19">
        <f t="shared" si="435"/>
        <v>9.1999999999999993</v>
      </c>
      <c r="I321" s="5">
        <f t="shared" si="436"/>
        <v>989.99176</v>
      </c>
      <c r="J321" s="5">
        <f t="shared" si="437"/>
        <v>6.2374668240000002</v>
      </c>
      <c r="K321" s="23">
        <f t="shared" si="438"/>
        <v>8.6625331760000002</v>
      </c>
      <c r="L321" s="5">
        <f t="shared" si="439"/>
        <v>114.28432536833699</v>
      </c>
      <c r="M321" s="24">
        <f t="shared" si="440"/>
        <v>495.74602481484902</v>
      </c>
      <c r="N321" s="16">
        <f t="shared" si="441"/>
        <v>0.41862193449664398</v>
      </c>
      <c r="O321" s="17">
        <f t="shared" si="442"/>
        <v>0.54235401860145604</v>
      </c>
    </row>
    <row r="322" ht="14.25">
      <c r="A322" s="13">
        <v>30.859999999999999</v>
      </c>
      <c r="B322" s="13">
        <v>6.7812999999999999</v>
      </c>
      <c r="C322" s="18">
        <v>56815</v>
      </c>
      <c r="G322" s="19">
        <f t="shared" si="434"/>
        <v>14.9</v>
      </c>
      <c r="H322" s="19">
        <f t="shared" si="435"/>
        <v>9.1999999999999993</v>
      </c>
      <c r="I322" s="5">
        <f t="shared" si="436"/>
        <v>989.99176</v>
      </c>
      <c r="J322" s="5">
        <f t="shared" si="437"/>
        <v>6.2566986975000001</v>
      </c>
      <c r="K322" s="23">
        <f t="shared" si="438"/>
        <v>8.6433013024999994</v>
      </c>
      <c r="L322" s="5">
        <f t="shared" si="439"/>
        <v>114.53861497500399</v>
      </c>
      <c r="M322" s="24">
        <f t="shared" si="440"/>
        <v>496.03358668514301</v>
      </c>
      <c r="N322" s="16">
        <f t="shared" si="441"/>
        <v>0.41991266426174501</v>
      </c>
      <c r="O322" s="17">
        <f t="shared" si="442"/>
        <v>0.54457660791846996</v>
      </c>
    </row>
    <row r="323" ht="14.25">
      <c r="A323" s="13">
        <v>30.960000000000001</v>
      </c>
      <c r="B323" s="13">
        <v>6.8019999999999996</v>
      </c>
      <c r="C323" s="18">
        <v>56983</v>
      </c>
      <c r="G323" s="19">
        <f t="shared" si="434"/>
        <v>14.9</v>
      </c>
      <c r="H323" s="19">
        <f t="shared" si="435"/>
        <v>9.1999999999999993</v>
      </c>
      <c r="I323" s="5">
        <f t="shared" si="436"/>
        <v>989.99176</v>
      </c>
      <c r="J323" s="5">
        <f t="shared" si="437"/>
        <v>6.2758474695000004</v>
      </c>
      <c r="K323" s="23">
        <f t="shared" si="438"/>
        <v>8.6241525305</v>
      </c>
      <c r="L323" s="5">
        <f t="shared" si="439"/>
        <v>114.79293258077401</v>
      </c>
      <c r="M323" s="24">
        <f t="shared" si="440"/>
        <v>496.39815552149798</v>
      </c>
      <c r="N323" s="16">
        <f t="shared" si="441"/>
        <v>0.42119781674496598</v>
      </c>
      <c r="O323" s="17">
        <f t="shared" si="442"/>
        <v>0.54679451219489095</v>
      </c>
    </row>
    <row r="324" ht="14.25">
      <c r="A324" s="13">
        <v>31.059999999999999</v>
      </c>
      <c r="B324" s="13">
        <v>6.8227000000000002</v>
      </c>
      <c r="C324" s="18">
        <v>57152</v>
      </c>
      <c r="G324" s="19">
        <f t="shared" si="434"/>
        <v>14.9</v>
      </c>
      <c r="H324" s="19">
        <f t="shared" si="435"/>
        <v>9.1999999999999993</v>
      </c>
      <c r="I324" s="5">
        <f t="shared" si="436"/>
        <v>989.99176</v>
      </c>
      <c r="J324" s="5">
        <f t="shared" si="437"/>
        <v>6.2949870079999997</v>
      </c>
      <c r="K324" s="23">
        <f t="shared" si="438"/>
        <v>8.6050129920000007</v>
      </c>
      <c r="L324" s="5">
        <f t="shared" si="439"/>
        <v>115.048258604651</v>
      </c>
      <c r="M324" s="24">
        <f t="shared" si="440"/>
        <v>496.76545036979297</v>
      </c>
      <c r="N324" s="16">
        <f t="shared" si="441"/>
        <v>0.42248234953020097</v>
      </c>
      <c r="O324" s="17">
        <f t="shared" si="442"/>
        <v>0.54901627346917903</v>
      </c>
    </row>
    <row r="325" ht="14.25">
      <c r="A325" s="13">
        <v>31.16</v>
      </c>
      <c r="B325" s="13">
        <v>6.8433000000000002</v>
      </c>
      <c r="C325" s="18">
        <v>57309</v>
      </c>
      <c r="G325" s="19">
        <f t="shared" si="434"/>
        <v>14.9</v>
      </c>
      <c r="H325" s="19">
        <f t="shared" si="435"/>
        <v>9.1999999999999993</v>
      </c>
      <c r="I325" s="5">
        <f t="shared" si="436"/>
        <v>989.99176</v>
      </c>
      <c r="J325" s="5">
        <f t="shared" si="437"/>
        <v>6.3141373485000001</v>
      </c>
      <c r="K325" s="23">
        <f t="shared" si="438"/>
        <v>8.5858626514999994</v>
      </c>
      <c r="L325" s="5">
        <f t="shared" si="439"/>
        <v>115.304868035251</v>
      </c>
      <c r="M325" s="24">
        <f t="shared" si="440"/>
        <v>497.02151328493198</v>
      </c>
      <c r="N325" s="16">
        <f t="shared" si="441"/>
        <v>0.42376760728187901</v>
      </c>
      <c r="O325" s="17">
        <f t="shared" si="442"/>
        <v>0.551244240074106</v>
      </c>
    </row>
    <row r="326" ht="14.25">
      <c r="A326" s="13">
        <v>31.260000000000002</v>
      </c>
      <c r="B326" s="13">
        <v>6.8639000000000001</v>
      </c>
      <c r="C326" s="18">
        <v>57471</v>
      </c>
      <c r="G326" s="19">
        <f t="shared" si="434"/>
        <v>14.9</v>
      </c>
      <c r="H326" s="19">
        <f t="shared" si="435"/>
        <v>9.1999999999999993</v>
      </c>
      <c r="I326" s="5">
        <f t="shared" si="436"/>
        <v>989.99176</v>
      </c>
      <c r="J326" s="5">
        <f t="shared" si="437"/>
        <v>6.3332415214999997</v>
      </c>
      <c r="K326" s="23">
        <f t="shared" si="438"/>
        <v>8.5667584785000006</v>
      </c>
      <c r="L326" s="5">
        <f t="shared" si="439"/>
        <v>115.562001950281</v>
      </c>
      <c r="M326" s="24">
        <f t="shared" si="440"/>
        <v>497.31744890267902</v>
      </c>
      <c r="N326" s="16">
        <f t="shared" si="441"/>
        <v>0.42504976654362397</v>
      </c>
      <c r="O326" s="17">
        <f t="shared" si="442"/>
        <v>0.55347179244114897</v>
      </c>
    </row>
    <row r="327" ht="14.25">
      <c r="A327" s="13">
        <v>31.359999999999999</v>
      </c>
      <c r="B327" s="13">
        <v>6.8845999999999998</v>
      </c>
      <c r="C327" s="18">
        <v>57634</v>
      </c>
      <c r="G327" s="19">
        <f t="shared" si="434"/>
        <v>14.9</v>
      </c>
      <c r="H327" s="19">
        <f t="shared" si="435"/>
        <v>9.1999999999999993</v>
      </c>
      <c r="I327" s="5">
        <f t="shared" si="436"/>
        <v>989.99176</v>
      </c>
      <c r="J327" s="5">
        <f t="shared" si="437"/>
        <v>6.3524364609999999</v>
      </c>
      <c r="K327" s="23">
        <f t="shared" si="438"/>
        <v>8.5475635390000004</v>
      </c>
      <c r="L327" s="5">
        <f t="shared" si="439"/>
        <v>115.821515158438</v>
      </c>
      <c r="M327" s="24">
        <f t="shared" si="440"/>
        <v>497.61048213848397</v>
      </c>
      <c r="N327" s="16">
        <f t="shared" si="441"/>
        <v>0.42633801751677902</v>
      </c>
      <c r="O327" s="17">
        <f t="shared" si="442"/>
        <v>0.555714936812158</v>
      </c>
    </row>
    <row r="328" ht="14.25">
      <c r="A328" s="13">
        <v>31.460000000000001</v>
      </c>
      <c r="B328" s="13">
        <v>6.9058000000000002</v>
      </c>
      <c r="C328" s="18">
        <v>57798</v>
      </c>
      <c r="G328" s="19">
        <f t="shared" si="434"/>
        <v>14.9</v>
      </c>
      <c r="H328" s="19">
        <f t="shared" si="435"/>
        <v>9.1999999999999993</v>
      </c>
      <c r="I328" s="5">
        <f t="shared" si="436"/>
        <v>989.99176</v>
      </c>
      <c r="J328" s="5">
        <f t="shared" si="437"/>
        <v>6.3721221669999997</v>
      </c>
      <c r="K328" s="23">
        <f t="shared" si="438"/>
        <v>8.5278778329999998</v>
      </c>
      <c r="L328" s="5">
        <f t="shared" si="439"/>
        <v>116.088876903122</v>
      </c>
      <c r="M328" s="24">
        <f t="shared" si="440"/>
        <v>497.87715707020999</v>
      </c>
      <c r="N328" s="16">
        <f t="shared" si="441"/>
        <v>0.42765920583892603</v>
      </c>
      <c r="O328" s="17">
        <f t="shared" si="442"/>
        <v>0.55802067102922104</v>
      </c>
    </row>
    <row r="329" ht="14.25">
      <c r="A329" s="13">
        <v>31.559999999999999</v>
      </c>
      <c r="B329" s="13">
        <v>6.9264999999999999</v>
      </c>
      <c r="C329" s="18">
        <v>57968</v>
      </c>
      <c r="G329" s="19">
        <f t="shared" si="434"/>
        <v>14.9</v>
      </c>
      <c r="H329" s="19">
        <f t="shared" si="435"/>
        <v>9.1999999999999993</v>
      </c>
      <c r="I329" s="5">
        <f t="shared" si="436"/>
        <v>989.99176</v>
      </c>
      <c r="J329" s="5">
        <f t="shared" si="437"/>
        <v>6.3912524719999997</v>
      </c>
      <c r="K329" s="23">
        <f t="shared" si="438"/>
        <v>8.5087475280000007</v>
      </c>
      <c r="L329" s="5">
        <f t="shared" si="439"/>
        <v>116.34988072477201</v>
      </c>
      <c r="M329" s="24">
        <f t="shared" si="440"/>
        <v>498.22139600748199</v>
      </c>
      <c r="N329" s="16">
        <f t="shared" si="441"/>
        <v>0.42894311892617498</v>
      </c>
      <c r="O329" s="17">
        <f t="shared" si="442"/>
        <v>0.56026645769589201</v>
      </c>
    </row>
    <row r="330" ht="14.25">
      <c r="A330" s="13">
        <v>31.66</v>
      </c>
      <c r="B330" s="13">
        <v>6.9470999999999998</v>
      </c>
      <c r="C330" s="18">
        <v>58142</v>
      </c>
      <c r="G330" s="19">
        <f t="shared" si="434"/>
        <v>14.9</v>
      </c>
      <c r="H330" s="19">
        <f t="shared" si="435"/>
        <v>9.1999999999999993</v>
      </c>
      <c r="I330" s="5">
        <f t="shared" si="436"/>
        <v>989.99176</v>
      </c>
      <c r="J330" s="5">
        <f t="shared" si="437"/>
        <v>6.4102458430000002</v>
      </c>
      <c r="K330" s="23">
        <f t="shared" si="438"/>
        <v>8.4897541570000001</v>
      </c>
      <c r="L330" s="5">
        <f t="shared" si="439"/>
        <v>116.61017995247001</v>
      </c>
      <c r="M330" s="24">
        <f t="shared" si="440"/>
        <v>498.60140875949702</v>
      </c>
      <c r="N330" s="16">
        <f t="shared" si="441"/>
        <v>0.430217841812081</v>
      </c>
      <c r="O330" s="17">
        <f t="shared" si="442"/>
        <v>0.56250116982008702</v>
      </c>
    </row>
    <row r="331" ht="14.25">
      <c r="A331" s="13">
        <v>31.760000000000002</v>
      </c>
      <c r="B331" s="13">
        <v>6.9676999999999998</v>
      </c>
      <c r="C331" s="18">
        <v>58306</v>
      </c>
      <c r="G331" s="19">
        <f t="shared" si="434"/>
        <v>14.9</v>
      </c>
      <c r="H331" s="19">
        <f t="shared" si="435"/>
        <v>9.1999999999999993</v>
      </c>
      <c r="I331" s="5">
        <f t="shared" si="436"/>
        <v>989.99176</v>
      </c>
      <c r="J331" s="5">
        <f t="shared" si="437"/>
        <v>6.4293315489999996</v>
      </c>
      <c r="K331" s="23">
        <f t="shared" si="438"/>
        <v>8.4706684509999999</v>
      </c>
      <c r="L331" s="5">
        <f t="shared" si="439"/>
        <v>116.87292044621699</v>
      </c>
      <c r="M331" s="24">
        <f t="shared" si="440"/>
        <v>498.88374293540198</v>
      </c>
      <c r="N331" s="16">
        <f t="shared" si="441"/>
        <v>0.43149876167785201</v>
      </c>
      <c r="O331" s="17">
        <f t="shared" si="442"/>
        <v>0.56475178756674604</v>
      </c>
    </row>
    <row r="332" ht="14.25">
      <c r="A332" s="13">
        <v>31.859999999999999</v>
      </c>
      <c r="B332" s="13">
        <v>6.9884000000000004</v>
      </c>
      <c r="C332" s="18">
        <v>58481</v>
      </c>
      <c r="G332" s="19">
        <f t="shared" si="434"/>
        <v>14.9</v>
      </c>
      <c r="H332" s="19">
        <f t="shared" si="435"/>
        <v>9.1999999999999993</v>
      </c>
      <c r="I332" s="5">
        <f t="shared" si="436"/>
        <v>989.99176</v>
      </c>
      <c r="J332" s="5">
        <f t="shared" si="437"/>
        <v>6.4484156864999997</v>
      </c>
      <c r="K332" s="23">
        <f t="shared" si="438"/>
        <v>8.4515843134999997</v>
      </c>
      <c r="L332" s="5">
        <f t="shared" si="439"/>
        <v>117.136825863365</v>
      </c>
      <c r="M332" s="24">
        <f t="shared" si="440"/>
        <v>499.253753624973</v>
      </c>
      <c r="N332" s="16">
        <f t="shared" si="441"/>
        <v>0.432779576275168</v>
      </c>
      <c r="O332" s="17">
        <f t="shared" si="442"/>
        <v>0.56700729643500103</v>
      </c>
    </row>
    <row r="333" ht="14.25">
      <c r="A333" s="13">
        <v>31.960000000000001</v>
      </c>
      <c r="B333" s="13">
        <v>7.0091999999999999</v>
      </c>
      <c r="C333" s="18">
        <v>58654</v>
      </c>
      <c r="G333" s="19">
        <f t="shared" si="434"/>
        <v>14.9</v>
      </c>
      <c r="H333" s="19">
        <f t="shared" si="435"/>
        <v>9.1999999999999993</v>
      </c>
      <c r="I333" s="5">
        <f t="shared" si="436"/>
        <v>989.99176</v>
      </c>
      <c r="J333" s="5">
        <f t="shared" si="437"/>
        <v>6.467618291</v>
      </c>
      <c r="K333" s="23">
        <f t="shared" si="438"/>
        <v>8.4323817089999995</v>
      </c>
      <c r="L333" s="5">
        <f t="shared" si="439"/>
        <v>117.403575189601</v>
      </c>
      <c r="M333" s="24">
        <f t="shared" si="440"/>
        <v>499.59296303606197</v>
      </c>
      <c r="N333" s="16">
        <f t="shared" si="441"/>
        <v>0.43406834167785202</v>
      </c>
      <c r="O333" s="17">
        <f t="shared" si="442"/>
        <v>0.56928195308309304</v>
      </c>
    </row>
    <row r="334" ht="14.25">
      <c r="A334" s="13">
        <v>32.060000000000002</v>
      </c>
      <c r="B334" s="13">
        <v>7.0298999999999996</v>
      </c>
      <c r="C334" s="18">
        <v>58824</v>
      </c>
      <c r="G334" s="19">
        <f t="shared" ref="G334:G397" si="443">$G$11</f>
        <v>14.9</v>
      </c>
      <c r="H334" s="19">
        <f t="shared" ref="H334:H397" si="444">$H$11</f>
        <v>9.1999999999999993</v>
      </c>
      <c r="I334" s="5">
        <f t="shared" si="436"/>
        <v>989.99176</v>
      </c>
      <c r="J334" s="5">
        <f t="shared" si="437"/>
        <v>6.486748596</v>
      </c>
      <c r="K334" s="23">
        <f t="shared" si="438"/>
        <v>8.4132514040000004</v>
      </c>
      <c r="L334" s="5">
        <f t="shared" si="439"/>
        <v>117.670530982744</v>
      </c>
      <c r="M334" s="24">
        <f t="shared" si="440"/>
        <v>499.90426242426099</v>
      </c>
      <c r="N334" s="16">
        <f t="shared" si="441"/>
        <v>0.43535225476510098</v>
      </c>
      <c r="O334" s="17">
        <f t="shared" si="442"/>
        <v>0.57155320202879101</v>
      </c>
    </row>
    <row r="335" ht="14.25">
      <c r="A335" s="13">
        <v>32.159999999999997</v>
      </c>
      <c r="B335" s="13">
        <v>7.0505000000000004</v>
      </c>
      <c r="C335" s="18">
        <v>58984</v>
      </c>
      <c r="G335" s="19">
        <f t="shared" si="443"/>
        <v>14.9</v>
      </c>
      <c r="H335" s="19">
        <f t="shared" si="444"/>
        <v>9.1999999999999993</v>
      </c>
      <c r="I335" s="5">
        <f t="shared" si="436"/>
        <v>989.99176</v>
      </c>
      <c r="J335" s="5">
        <f t="shared" si="437"/>
        <v>6.5058712359999999</v>
      </c>
      <c r="K335" s="23">
        <f t="shared" si="438"/>
        <v>8.3941287639999995</v>
      </c>
      <c r="L335" s="5">
        <f t="shared" si="439"/>
        <v>117.938595872604</v>
      </c>
      <c r="M335" s="24">
        <f t="shared" si="440"/>
        <v>500.12465862925598</v>
      </c>
      <c r="N335" s="16">
        <f t="shared" si="441"/>
        <v>0.43663565342281901</v>
      </c>
      <c r="O335" s="17">
        <f t="shared" si="442"/>
        <v>0.57382870815290599</v>
      </c>
    </row>
    <row r="336" ht="14.25">
      <c r="A336" s="13">
        <v>32.259999999999998</v>
      </c>
      <c r="B336" s="13">
        <v>7.0717999999999996</v>
      </c>
      <c r="C336" s="18">
        <v>59166</v>
      </c>
      <c r="G336" s="19">
        <f t="shared" si="443"/>
        <v>14.9</v>
      </c>
      <c r="H336" s="19">
        <f t="shared" si="444"/>
        <v>9.1999999999999993</v>
      </c>
      <c r="I336" s="5">
        <f t="shared" si="436"/>
        <v>989.99176</v>
      </c>
      <c r="J336" s="5">
        <f t="shared" si="437"/>
        <v>6.5254907390000003</v>
      </c>
      <c r="K336" s="23">
        <f t="shared" si="438"/>
        <v>8.374509261</v>
      </c>
      <c r="L336" s="5">
        <f t="shared" si="439"/>
        <v>118.214898228172</v>
      </c>
      <c r="M336" s="24">
        <f t="shared" si="440"/>
        <v>500.49529193690103</v>
      </c>
      <c r="N336" s="16">
        <f t="shared" si="441"/>
        <v>0.43795239859060398</v>
      </c>
      <c r="O336" s="17">
        <f t="shared" si="442"/>
        <v>0.57616873265857105</v>
      </c>
    </row>
    <row r="337" ht="14.25">
      <c r="A337" s="13">
        <v>32.359999999999999</v>
      </c>
      <c r="B337" s="13">
        <v>7.0925000000000002</v>
      </c>
      <c r="C337" s="18">
        <v>59350</v>
      </c>
      <c r="G337" s="19">
        <f t="shared" si="443"/>
        <v>14.9</v>
      </c>
      <c r="H337" s="19">
        <f t="shared" si="444"/>
        <v>9.1999999999999993</v>
      </c>
      <c r="I337" s="5">
        <f t="shared" si="436"/>
        <v>989.99176</v>
      </c>
      <c r="J337" s="5">
        <f t="shared" si="437"/>
        <v>6.544491775</v>
      </c>
      <c r="K337" s="23">
        <f t="shared" si="438"/>
        <v>8.3555082249999995</v>
      </c>
      <c r="L337" s="5">
        <f t="shared" si="439"/>
        <v>118.48372754130099</v>
      </c>
      <c r="M337" s="24">
        <f t="shared" si="440"/>
        <v>500.91266734760501</v>
      </c>
      <c r="N337" s="16">
        <f t="shared" si="441"/>
        <v>0.43922763590604003</v>
      </c>
      <c r="O337" s="17">
        <f t="shared" si="442"/>
        <v>0.57844022390905303</v>
      </c>
    </row>
    <row r="338" ht="14.25">
      <c r="A338" s="13">
        <v>32.460000000000001</v>
      </c>
      <c r="B338" s="13">
        <v>7.1132</v>
      </c>
      <c r="C338" s="18">
        <v>59523</v>
      </c>
      <c r="G338" s="19">
        <f t="shared" si="443"/>
        <v>14.9</v>
      </c>
      <c r="H338" s="19">
        <f t="shared" si="444"/>
        <v>9.1999999999999993</v>
      </c>
      <c r="I338" s="5">
        <f t="shared" si="436"/>
        <v>989.99176</v>
      </c>
      <c r="J338" s="5">
        <f t="shared" si="437"/>
        <v>6.5635943794999996</v>
      </c>
      <c r="K338" s="23">
        <f t="shared" si="438"/>
        <v>8.3364056205000008</v>
      </c>
      <c r="L338" s="5">
        <f t="shared" si="439"/>
        <v>118.75522918001001</v>
      </c>
      <c r="M338" s="24">
        <f t="shared" si="440"/>
        <v>501.22424427958998</v>
      </c>
      <c r="N338" s="16">
        <f t="shared" si="441"/>
        <v>0.44050968989932898</v>
      </c>
      <c r="O338" s="17">
        <f t="shared" si="442"/>
        <v>0.58072907023505205</v>
      </c>
    </row>
    <row r="339" ht="14.25">
      <c r="A339" s="13">
        <v>32.560000000000002</v>
      </c>
      <c r="B339" s="13">
        <v>7.1337999999999999</v>
      </c>
      <c r="C339" s="18">
        <v>59705</v>
      </c>
      <c r="G339" s="19">
        <f t="shared" si="443"/>
        <v>14.9</v>
      </c>
      <c r="H339" s="19">
        <f t="shared" si="444"/>
        <v>9.1999999999999993</v>
      </c>
      <c r="I339" s="5">
        <f t="shared" si="436"/>
        <v>989.99176</v>
      </c>
      <c r="J339" s="5">
        <f t="shared" si="437"/>
        <v>6.5825138824999998</v>
      </c>
      <c r="K339" s="23">
        <f t="shared" si="438"/>
        <v>8.3174861174999997</v>
      </c>
      <c r="L339" s="5">
        <f t="shared" si="439"/>
        <v>119.025357663905</v>
      </c>
      <c r="M339" s="24">
        <f t="shared" si="440"/>
        <v>501.61579995912001</v>
      </c>
      <c r="N339" s="16">
        <f t="shared" si="441"/>
        <v>0.44177945520134199</v>
      </c>
      <c r="O339" s="17">
        <f t="shared" si="442"/>
        <v>0.58300115311354705</v>
      </c>
    </row>
    <row r="340" ht="14.25">
      <c r="A340" s="13">
        <v>32.659999999999997</v>
      </c>
      <c r="B340" s="13">
        <v>7.1543999999999999</v>
      </c>
      <c r="C340" s="18">
        <v>59890</v>
      </c>
      <c r="G340" s="19">
        <f t="shared" si="443"/>
        <v>14.9</v>
      </c>
      <c r="H340" s="19">
        <f t="shared" si="444"/>
        <v>9.1999999999999993</v>
      </c>
      <c r="I340" s="5">
        <f t="shared" si="436"/>
        <v>989.99176</v>
      </c>
      <c r="J340" s="5">
        <f t="shared" si="437"/>
        <v>6.6014056849999996</v>
      </c>
      <c r="K340" s="23">
        <f t="shared" si="438"/>
        <v>8.2985943150000008</v>
      </c>
      <c r="L340" s="5">
        <f t="shared" si="439"/>
        <v>119.296319644226</v>
      </c>
      <c r="M340" s="24">
        <f t="shared" si="440"/>
        <v>502.027222454205</v>
      </c>
      <c r="N340" s="16">
        <f t="shared" si="441"/>
        <v>0.44304736140939599</v>
      </c>
      <c r="O340" s="17">
        <f t="shared" si="442"/>
        <v>0.58527507213037799</v>
      </c>
    </row>
    <row r="341" ht="14.25">
      <c r="A341" s="13">
        <v>32.759999999999998</v>
      </c>
      <c r="B341" s="13">
        <v>7.1750999999999996</v>
      </c>
      <c r="C341" s="18">
        <v>60080</v>
      </c>
      <c r="G341" s="19">
        <f t="shared" si="443"/>
        <v>14.9</v>
      </c>
      <c r="H341" s="19">
        <f t="shared" si="444"/>
        <v>9.1999999999999993</v>
      </c>
      <c r="I341" s="5">
        <f t="shared" si="436"/>
        <v>989.99176</v>
      </c>
      <c r="J341" s="5">
        <f t="shared" si="437"/>
        <v>6.6203513200000002</v>
      </c>
      <c r="K341" s="23">
        <f t="shared" si="438"/>
        <v>8.2796486799999993</v>
      </c>
      <c r="L341" s="5">
        <f t="shared" si="439"/>
        <v>119.569295541656</v>
      </c>
      <c r="M341" s="24">
        <f t="shared" si="440"/>
        <v>502.47013439223002</v>
      </c>
      <c r="N341" s="16">
        <f t="shared" si="441"/>
        <v>0.44431888053691299</v>
      </c>
      <c r="O341" s="17">
        <f t="shared" si="442"/>
        <v>0.58756067540611201</v>
      </c>
    </row>
    <row r="342" ht="14.25">
      <c r="A342" s="13">
        <v>32.859999999999999</v>
      </c>
      <c r="B342" s="13">
        <v>7.1957000000000004</v>
      </c>
      <c r="C342" s="18">
        <v>60253</v>
      </c>
      <c r="G342" s="19">
        <f t="shared" si="443"/>
        <v>14.9</v>
      </c>
      <c r="H342" s="19">
        <f t="shared" si="444"/>
        <v>9.1999999999999993</v>
      </c>
      <c r="I342" s="5">
        <f t="shared" si="436"/>
        <v>989.99176</v>
      </c>
      <c r="J342" s="5">
        <f t="shared" si="437"/>
        <v>6.6393539244999999</v>
      </c>
      <c r="K342" s="23">
        <f t="shared" si="438"/>
        <v>8.2606460755000004</v>
      </c>
      <c r="L342" s="5">
        <f t="shared" si="439"/>
        <v>119.844350060728</v>
      </c>
      <c r="M342" s="24">
        <f t="shared" si="440"/>
        <v>502.760455286114</v>
      </c>
      <c r="N342" s="16">
        <f t="shared" si="441"/>
        <v>0.44559422312080499</v>
      </c>
      <c r="O342" s="17">
        <f t="shared" si="442"/>
        <v>0.58985841110446502</v>
      </c>
    </row>
    <row r="343" ht="14.25">
      <c r="A343" s="13">
        <v>32.960000000000001</v>
      </c>
      <c r="B343" s="13">
        <v>7.2164000000000001</v>
      </c>
      <c r="C343" s="18">
        <v>60439</v>
      </c>
      <c r="G343" s="19">
        <f t="shared" si="443"/>
        <v>14.9</v>
      </c>
      <c r="H343" s="19">
        <f t="shared" si="444"/>
        <v>9.1999999999999993</v>
      </c>
      <c r="I343" s="5">
        <f t="shared" si="436"/>
        <v>989.99176</v>
      </c>
      <c r="J343" s="5">
        <f t="shared" si="437"/>
        <v>6.6583364935000002</v>
      </c>
      <c r="K343" s="23">
        <f t="shared" si="438"/>
        <v>8.2416635065000001</v>
      </c>
      <c r="L343" s="5">
        <f t="shared" si="439"/>
        <v>120.120380942417</v>
      </c>
      <c r="M343" s="24">
        <f t="shared" si="440"/>
        <v>503.15358247966998</v>
      </c>
      <c r="N343" s="16">
        <f t="shared" si="441"/>
        <v>0.44686822104026802</v>
      </c>
      <c r="O343" s="17">
        <f t="shared" si="442"/>
        <v>0.59215900754863704</v>
      </c>
    </row>
    <row r="344" ht="14.25">
      <c r="A344" s="13">
        <v>33.060000000000002</v>
      </c>
      <c r="B344" s="13">
        <v>7.2378</v>
      </c>
      <c r="C344" s="18">
        <v>60627</v>
      </c>
      <c r="G344" s="19">
        <f t="shared" si="443"/>
        <v>14.9</v>
      </c>
      <c r="H344" s="19">
        <f t="shared" si="444"/>
        <v>9.1999999999999993</v>
      </c>
      <c r="I344" s="5">
        <f t="shared" si="436"/>
        <v>989.99176</v>
      </c>
      <c r="J344" s="5">
        <f t="shared" si="437"/>
        <v>6.6780005955000004</v>
      </c>
      <c r="K344" s="23">
        <f t="shared" si="438"/>
        <v>8.2219994045</v>
      </c>
      <c r="L344" s="5">
        <f t="shared" si="439"/>
        <v>120.40766622509901</v>
      </c>
      <c r="M344" s="24">
        <f t="shared" si="440"/>
        <v>503.51445136939498</v>
      </c>
      <c r="N344" s="16">
        <f t="shared" si="441"/>
        <v>0.44818795942952999</v>
      </c>
      <c r="O344" s="17">
        <f t="shared" si="442"/>
        <v>0.59454779690336301</v>
      </c>
    </row>
    <row r="345" ht="14.25">
      <c r="A345" s="13">
        <v>33.159999999999997</v>
      </c>
      <c r="B345" s="13">
        <v>7.2586000000000004</v>
      </c>
      <c r="C345" s="18">
        <v>60815</v>
      </c>
      <c r="G345" s="19">
        <f t="shared" si="443"/>
        <v>14.9</v>
      </c>
      <c r="H345" s="19">
        <f t="shared" si="444"/>
        <v>9.1999999999999993</v>
      </c>
      <c r="I345" s="5">
        <f t="shared" si="436"/>
        <v>989.99176</v>
      </c>
      <c r="J345" s="5">
        <f t="shared" si="437"/>
        <v>6.6970646975000001</v>
      </c>
      <c r="K345" s="23">
        <f t="shared" si="438"/>
        <v>8.2029353025000002</v>
      </c>
      <c r="L345" s="5">
        <f t="shared" si="439"/>
        <v>120.68750069237799</v>
      </c>
      <c r="M345" s="24">
        <f t="shared" si="440"/>
        <v>503.90470969327799</v>
      </c>
      <c r="N345" s="16">
        <f t="shared" si="441"/>
        <v>0.44946742936241602</v>
      </c>
      <c r="O345" s="17">
        <f t="shared" si="442"/>
        <v>0.59686915901542104</v>
      </c>
    </row>
    <row r="346" ht="14.25">
      <c r="A346" s="13">
        <v>33.259999999999998</v>
      </c>
      <c r="B346" s="13">
        <v>7.2793999999999999</v>
      </c>
      <c r="C346" s="18">
        <v>61004</v>
      </c>
      <c r="G346" s="19">
        <f t="shared" si="443"/>
        <v>14.9</v>
      </c>
      <c r="H346" s="19">
        <f t="shared" si="444"/>
        <v>9.1999999999999993</v>
      </c>
      <c r="I346" s="5">
        <f t="shared" si="436"/>
        <v>989.99176</v>
      </c>
      <c r="J346" s="5">
        <f t="shared" si="437"/>
        <v>6.7161195659999997</v>
      </c>
      <c r="K346" s="23">
        <f t="shared" si="438"/>
        <v>8.1838804340000006</v>
      </c>
      <c r="L346" s="5">
        <f t="shared" si="439"/>
        <v>120.968502409575</v>
      </c>
      <c r="M346" s="24">
        <f t="shared" si="440"/>
        <v>504.29656302971301</v>
      </c>
      <c r="N346" s="16">
        <f t="shared" si="441"/>
        <v>0.450746279597315</v>
      </c>
      <c r="O346" s="17">
        <f t="shared" si="442"/>
        <v>0.59919479413510601</v>
      </c>
    </row>
    <row r="347" ht="14.25">
      <c r="A347" s="13">
        <v>33.359999999999999</v>
      </c>
      <c r="B347" s="13">
        <v>7.2999999999999998</v>
      </c>
      <c r="C347" s="18">
        <v>61190</v>
      </c>
      <c r="G347" s="19">
        <f t="shared" si="443"/>
        <v>14.9</v>
      </c>
      <c r="H347" s="19">
        <f t="shared" si="444"/>
        <v>9.1999999999999993</v>
      </c>
      <c r="I347" s="5">
        <f t="shared" si="436"/>
        <v>989.99176</v>
      </c>
      <c r="J347" s="5">
        <f t="shared" si="437"/>
        <v>6.7350021350000002</v>
      </c>
      <c r="K347" s="23">
        <f t="shared" si="438"/>
        <v>8.1649978650000001</v>
      </c>
      <c r="L347" s="5">
        <f t="shared" si="439"/>
        <v>121.248257056342</v>
      </c>
      <c r="M347" s="24">
        <f t="shared" si="440"/>
        <v>504.66704829881598</v>
      </c>
      <c r="N347" s="16">
        <f t="shared" si="441"/>
        <v>0.45201356610738302</v>
      </c>
      <c r="O347" s="17">
        <f t="shared" si="442"/>
        <v>0.60150474801095399</v>
      </c>
    </row>
    <row r="348" ht="14.25">
      <c r="A348" s="13">
        <v>33.460000000000001</v>
      </c>
      <c r="B348" s="13">
        <v>7.3207000000000004</v>
      </c>
      <c r="C348" s="18">
        <v>61366</v>
      </c>
      <c r="G348" s="19">
        <f t="shared" si="443"/>
        <v>14.9</v>
      </c>
      <c r="H348" s="19">
        <f t="shared" si="444"/>
        <v>9.1999999999999993</v>
      </c>
      <c r="I348" s="5">
        <f t="shared" si="436"/>
        <v>989.99176</v>
      </c>
      <c r="J348" s="5">
        <f t="shared" si="437"/>
        <v>6.7540770390000002</v>
      </c>
      <c r="K348" s="23">
        <f t="shared" si="438"/>
        <v>8.1459229610000001</v>
      </c>
      <c r="L348" s="5">
        <f t="shared" si="439"/>
        <v>121.53217808954901</v>
      </c>
      <c r="M348" s="24">
        <f t="shared" si="440"/>
        <v>504.93623141340697</v>
      </c>
      <c r="N348" s="16">
        <f t="shared" si="441"/>
        <v>0.45329376100671098</v>
      </c>
      <c r="O348" s="17">
        <f t="shared" si="442"/>
        <v>0.603843661049559</v>
      </c>
    </row>
    <row r="349" ht="14.25">
      <c r="A349" s="13">
        <v>33.560000000000002</v>
      </c>
      <c r="B349" s="13">
        <v>7.3413000000000004</v>
      </c>
      <c r="C349" s="18">
        <v>61551</v>
      </c>
      <c r="G349" s="19">
        <f t="shared" si="443"/>
        <v>14.9</v>
      </c>
      <c r="H349" s="19">
        <f t="shared" si="444"/>
        <v>9.1999999999999993</v>
      </c>
      <c r="I349" s="5">
        <f t="shared" si="436"/>
        <v>989.99176</v>
      </c>
      <c r="J349" s="5">
        <f t="shared" si="437"/>
        <v>6.7729688415</v>
      </c>
      <c r="K349" s="23">
        <f t="shared" si="438"/>
        <v>8.1270311584999995</v>
      </c>
      <c r="L349" s="5">
        <f t="shared" si="439"/>
        <v>121.81468739228001</v>
      </c>
      <c r="M349" s="24">
        <f t="shared" si="440"/>
        <v>505.28389734964401</v>
      </c>
      <c r="N349" s="16">
        <f t="shared" si="441"/>
        <v>0.45456166721476499</v>
      </c>
      <c r="O349" s="17">
        <f t="shared" si="442"/>
        <v>0.60616552723912898</v>
      </c>
    </row>
    <row r="350" ht="14.25">
      <c r="A350" s="13">
        <v>33.659999999999997</v>
      </c>
      <c r="B350" s="13">
        <v>7.3620000000000001</v>
      </c>
      <c r="C350" s="18">
        <v>61739</v>
      </c>
      <c r="G350" s="19">
        <f t="shared" si="443"/>
        <v>14.9</v>
      </c>
      <c r="H350" s="19">
        <f t="shared" si="444"/>
        <v>9.1999999999999993</v>
      </c>
      <c r="I350" s="5">
        <f t="shared" si="436"/>
        <v>989.99176</v>
      </c>
      <c r="J350" s="5">
        <f t="shared" si="437"/>
        <v>6.7919329435</v>
      </c>
      <c r="K350" s="23">
        <f t="shared" si="438"/>
        <v>8.1080670564999995</v>
      </c>
      <c r="L350" s="5">
        <f t="shared" si="439"/>
        <v>122.099601927484</v>
      </c>
      <c r="M350" s="24">
        <f t="shared" si="440"/>
        <v>505.64456415400201</v>
      </c>
      <c r="N350" s="16">
        <f t="shared" si="441"/>
        <v>0.455834425738255</v>
      </c>
      <c r="O350" s="17">
        <f t="shared" si="442"/>
        <v>0.60850171398392106</v>
      </c>
    </row>
    <row r="351" ht="14.25">
      <c r="A351" s="13">
        <v>33.759999999999998</v>
      </c>
      <c r="B351" s="13">
        <v>7.3825000000000003</v>
      </c>
      <c r="C351" s="18">
        <v>61931</v>
      </c>
      <c r="G351" s="19">
        <f t="shared" si="443"/>
        <v>14.9</v>
      </c>
      <c r="H351" s="19">
        <f t="shared" si="444"/>
        <v>9.1999999999999993</v>
      </c>
      <c r="I351" s="5">
        <f t="shared" si="436"/>
        <v>989.99176</v>
      </c>
      <c r="J351" s="5">
        <f t="shared" si="437"/>
        <v>6.8106601114999998</v>
      </c>
      <c r="K351" s="23">
        <f t="shared" si="438"/>
        <v>8.0893398884999996</v>
      </c>
      <c r="L351" s="5">
        <f t="shared" si="439"/>
        <v>122.382267730819</v>
      </c>
      <c r="M351" s="24">
        <f t="shared" si="440"/>
        <v>506.04553378777001</v>
      </c>
      <c r="N351" s="16">
        <f t="shared" si="441"/>
        <v>0.45709128265100701</v>
      </c>
      <c r="O351" s="17">
        <f t="shared" si="442"/>
        <v>0.61081408119284097</v>
      </c>
    </row>
    <row r="352" ht="14.25">
      <c r="A352" s="13">
        <v>33.859999999999999</v>
      </c>
      <c r="B352" s="13">
        <v>7.4036999999999997</v>
      </c>
      <c r="C352" s="18">
        <v>62120</v>
      </c>
      <c r="G352" s="19">
        <f t="shared" si="443"/>
        <v>14.9</v>
      </c>
      <c r="H352" s="19">
        <f t="shared" si="444"/>
        <v>9.1999999999999993</v>
      </c>
      <c r="I352" s="5">
        <f t="shared" si="436"/>
        <v>989.99176</v>
      </c>
      <c r="J352" s="5">
        <f t="shared" si="437"/>
        <v>6.8301149800000003</v>
      </c>
      <c r="K352" s="23">
        <f t="shared" si="438"/>
        <v>8.0698850199999992</v>
      </c>
      <c r="L352" s="5">
        <f t="shared" si="439"/>
        <v>122.67730674556699</v>
      </c>
      <c r="M352" s="24">
        <f t="shared" si="440"/>
        <v>506.36912113531099</v>
      </c>
      <c r="N352" s="16">
        <f t="shared" si="441"/>
        <v>0.45839697852348998</v>
      </c>
      <c r="O352" s="17">
        <f t="shared" si="442"/>
        <v>0.61322197860253203</v>
      </c>
    </row>
    <row r="353" ht="14.25">
      <c r="A353" s="13">
        <v>33.960000000000001</v>
      </c>
      <c r="B353" s="13">
        <v>7.4244000000000003</v>
      </c>
      <c r="C353" s="18">
        <v>62311</v>
      </c>
      <c r="G353" s="19">
        <f t="shared" si="443"/>
        <v>14.9</v>
      </c>
      <c r="H353" s="19">
        <f t="shared" si="444"/>
        <v>9.1999999999999993</v>
      </c>
      <c r="I353" s="5">
        <f t="shared" si="436"/>
        <v>989.99176</v>
      </c>
      <c r="J353" s="5">
        <f t="shared" si="437"/>
        <v>6.8490513814999998</v>
      </c>
      <c r="K353" s="23">
        <f t="shared" si="438"/>
        <v>8.0509486184999997</v>
      </c>
      <c r="L353" s="5">
        <f t="shared" si="439"/>
        <v>122.9658524618</v>
      </c>
      <c r="M353" s="24">
        <f t="shared" si="440"/>
        <v>506.73417662320099</v>
      </c>
      <c r="N353" s="16">
        <f t="shared" si="441"/>
        <v>0.45966787795302</v>
      </c>
      <c r="O353" s="17">
        <f t="shared" si="442"/>
        <v>0.61557128765617097</v>
      </c>
    </row>
    <row r="354" ht="14.25">
      <c r="A354" s="13">
        <v>34.060000000000002</v>
      </c>
      <c r="B354" s="13">
        <v>7.4451000000000001</v>
      </c>
      <c r="C354" s="18">
        <v>62492</v>
      </c>
      <c r="G354" s="19">
        <f t="shared" si="443"/>
        <v>14.9</v>
      </c>
      <c r="H354" s="19">
        <f t="shared" si="444"/>
        <v>9.1999999999999993</v>
      </c>
      <c r="I354" s="5">
        <f t="shared" si="436"/>
        <v>989.99176</v>
      </c>
      <c r="J354" s="5">
        <f t="shared" si="437"/>
        <v>6.868080118</v>
      </c>
      <c r="K354" s="23">
        <f t="shared" si="438"/>
        <v>8.0319198820000004</v>
      </c>
      <c r="L354" s="5">
        <f t="shared" si="439"/>
        <v>123.257175687052</v>
      </c>
      <c r="M354" s="24">
        <f t="shared" si="440"/>
        <v>507.00496463318501</v>
      </c>
      <c r="N354" s="16">
        <f t="shared" si="441"/>
        <v>0.46094497436241599</v>
      </c>
      <c r="O354" s="17">
        <f t="shared" si="442"/>
        <v>0.61793762490238702</v>
      </c>
    </row>
    <row r="355" ht="14.25">
      <c r="A355" s="13">
        <v>34.159999999999997</v>
      </c>
      <c r="B355" s="13">
        <v>7.4657</v>
      </c>
      <c r="C355" s="18">
        <v>62681</v>
      </c>
      <c r="G355" s="19">
        <f t="shared" si="443"/>
        <v>14.9</v>
      </c>
      <c r="H355" s="19">
        <f t="shared" si="444"/>
        <v>9.1999999999999993</v>
      </c>
      <c r="I355" s="5">
        <f t="shared" si="436"/>
        <v>989.99176</v>
      </c>
      <c r="J355" s="5">
        <f t="shared" si="437"/>
        <v>6.8869349865</v>
      </c>
      <c r="K355" s="23">
        <f t="shared" si="438"/>
        <v>8.0130650135000003</v>
      </c>
      <c r="L355" s="5">
        <f t="shared" si="439"/>
        <v>123.547201767627</v>
      </c>
      <c r="M355" s="24">
        <f t="shared" si="440"/>
        <v>507.34455417203998</v>
      </c>
      <c r="N355" s="16">
        <f t="shared" si="441"/>
        <v>0.46221040177852302</v>
      </c>
      <c r="O355" s="17">
        <f t="shared" si="442"/>
        <v>0.62028787668533703</v>
      </c>
    </row>
    <row r="356" ht="14.25">
      <c r="A356" s="13">
        <v>34.259999999999998</v>
      </c>
      <c r="B356" s="13">
        <v>7.4863999999999997</v>
      </c>
      <c r="C356" s="18">
        <v>62875</v>
      </c>
      <c r="G356" s="19">
        <f t="shared" si="443"/>
        <v>14.9</v>
      </c>
      <c r="H356" s="19">
        <f t="shared" si="444"/>
        <v>9.1999999999999993</v>
      </c>
      <c r="I356" s="5">
        <f t="shared" ref="I356:I419" si="445">(3.14*H356^2/4)*G356</f>
        <v>989.99176</v>
      </c>
      <c r="J356" s="5">
        <f t="shared" ref="J356:J419" si="446">B356-C356/(2*10^5/1.8467)</f>
        <v>6.9058436875</v>
      </c>
      <c r="K356" s="23">
        <f t="shared" ref="K356:K419" si="447">G356-J356</f>
        <v>7.9941563125000004</v>
      </c>
      <c r="L356" s="5">
        <f t="shared" ref="L356:L419" si="448">I356/K356</f>
        <v>123.839429866039</v>
      </c>
      <c r="M356" s="24">
        <f t="shared" ref="M356:M419" si="449">C356/L356</f>
        <v>507.71390071816103</v>
      </c>
      <c r="N356" s="16">
        <f t="shared" ref="N356:N419" si="450">J356/G356</f>
        <v>0.46347944211409398</v>
      </c>
      <c r="O356" s="17">
        <f t="shared" ref="O356:O419" si="451">LN(L356/(3.14*H356^2/4))</f>
        <v>0.62265039912565701</v>
      </c>
    </row>
    <row r="357" ht="14.25">
      <c r="A357" s="13">
        <v>34.359999999999999</v>
      </c>
      <c r="B357" s="13">
        <v>7.5071000000000003</v>
      </c>
      <c r="C357" s="18">
        <v>63071</v>
      </c>
      <c r="G357" s="19">
        <f t="shared" si="443"/>
        <v>14.9</v>
      </c>
      <c r="H357" s="19">
        <f t="shared" si="444"/>
        <v>9.1999999999999993</v>
      </c>
      <c r="I357" s="5">
        <f t="shared" si="445"/>
        <v>989.99176</v>
      </c>
      <c r="J357" s="5">
        <f t="shared" si="446"/>
        <v>6.9247339214999997</v>
      </c>
      <c r="K357" s="23">
        <f t="shared" si="447"/>
        <v>7.9752660784999998</v>
      </c>
      <c r="L357" s="5">
        <f t="shared" si="448"/>
        <v>124.132756231025</v>
      </c>
      <c r="M357" s="24">
        <f t="shared" si="449"/>
        <v>508.09312477214303</v>
      </c>
      <c r="N357" s="16">
        <f t="shared" si="450"/>
        <v>0.46474724305369097</v>
      </c>
      <c r="O357" s="17">
        <f t="shared" si="451"/>
        <v>0.62501620076183895</v>
      </c>
    </row>
    <row r="358" ht="14.25">
      <c r="A358" s="13">
        <v>34.460000000000001</v>
      </c>
      <c r="B358" s="13">
        <v>7.5278</v>
      </c>
      <c r="C358" s="18">
        <v>63258</v>
      </c>
      <c r="G358" s="19">
        <f t="shared" si="443"/>
        <v>14.9</v>
      </c>
      <c r="H358" s="19">
        <f t="shared" si="444"/>
        <v>9.1999999999999993</v>
      </c>
      <c r="I358" s="5">
        <f t="shared" si="445"/>
        <v>989.99176</v>
      </c>
      <c r="J358" s="5">
        <f t="shared" si="446"/>
        <v>6.9437072569999998</v>
      </c>
      <c r="K358" s="23">
        <f t="shared" si="447"/>
        <v>7.9562927429999997</v>
      </c>
      <c r="L358" s="5">
        <f t="shared" si="448"/>
        <v>124.428775056197</v>
      </c>
      <c r="M358" s="24">
        <f t="shared" si="449"/>
        <v>508.38722772469799</v>
      </c>
      <c r="N358" s="16">
        <f t="shared" si="450"/>
        <v>0.46602062127516802</v>
      </c>
      <c r="O358" s="17">
        <f t="shared" si="451"/>
        <v>0.62739805738774801</v>
      </c>
    </row>
    <row r="359" ht="14.25">
      <c r="A359" s="13">
        <v>34.560000000000002</v>
      </c>
      <c r="B359" s="13">
        <v>7.5484</v>
      </c>
      <c r="C359" s="18">
        <v>63457</v>
      </c>
      <c r="G359" s="19">
        <f t="shared" si="443"/>
        <v>14.9</v>
      </c>
      <c r="H359" s="19">
        <f t="shared" si="444"/>
        <v>9.1999999999999993</v>
      </c>
      <c r="I359" s="5">
        <f t="shared" si="445"/>
        <v>989.99176</v>
      </c>
      <c r="J359" s="5">
        <f t="shared" si="446"/>
        <v>6.9624697905000001</v>
      </c>
      <c r="K359" s="23">
        <f t="shared" si="447"/>
        <v>7.9375302095000002</v>
      </c>
      <c r="L359" s="5">
        <f t="shared" si="448"/>
        <v>124.722896653059</v>
      </c>
      <c r="M359" s="24">
        <f t="shared" si="449"/>
        <v>508.78388574086898</v>
      </c>
      <c r="N359" s="16">
        <f t="shared" si="450"/>
        <v>0.46727985171140901</v>
      </c>
      <c r="O359" s="17">
        <f t="shared" si="451"/>
        <v>0.62975904281858597</v>
      </c>
    </row>
    <row r="360" ht="14.25">
      <c r="A360" s="13">
        <v>34.659999999999997</v>
      </c>
      <c r="B360" s="13">
        <v>7.5697999999999999</v>
      </c>
      <c r="C360" s="18">
        <v>63656</v>
      </c>
      <c r="G360" s="19">
        <f t="shared" si="443"/>
        <v>14.9</v>
      </c>
      <c r="H360" s="19">
        <f t="shared" si="444"/>
        <v>9.1999999999999993</v>
      </c>
      <c r="I360" s="5">
        <f t="shared" si="445"/>
        <v>989.99176</v>
      </c>
      <c r="J360" s="5">
        <f t="shared" si="446"/>
        <v>6.9820323240000004</v>
      </c>
      <c r="K360" s="23">
        <f t="shared" si="447"/>
        <v>7.917967676</v>
      </c>
      <c r="L360" s="5">
        <f t="shared" si="448"/>
        <v>125.03104338260199</v>
      </c>
      <c r="M360" s="24">
        <f t="shared" si="449"/>
        <v>509.12156115668699</v>
      </c>
      <c r="N360" s="16">
        <f t="shared" si="450"/>
        <v>0.46859277342281902</v>
      </c>
      <c r="O360" s="17">
        <f t="shared" si="451"/>
        <v>0.63222664661983397</v>
      </c>
    </row>
    <row r="361" ht="14.25">
      <c r="A361" s="13">
        <v>34.759999999999998</v>
      </c>
      <c r="B361" s="13">
        <v>7.5903999999999998</v>
      </c>
      <c r="C361" s="18">
        <v>63854</v>
      </c>
      <c r="G361" s="19">
        <f t="shared" si="443"/>
        <v>14.9</v>
      </c>
      <c r="H361" s="19">
        <f t="shared" si="444"/>
        <v>9.1999999999999993</v>
      </c>
      <c r="I361" s="5">
        <f t="shared" si="445"/>
        <v>989.99176</v>
      </c>
      <c r="J361" s="5">
        <f t="shared" si="446"/>
        <v>7.000804091</v>
      </c>
      <c r="K361" s="23">
        <f t="shared" si="447"/>
        <v>7.8991959090000003</v>
      </c>
      <c r="L361" s="5">
        <f t="shared" si="448"/>
        <v>125.328169019336</v>
      </c>
      <c r="M361" s="24">
        <f t="shared" si="449"/>
        <v>509.49439778497401</v>
      </c>
      <c r="N361" s="16">
        <f t="shared" si="450"/>
        <v>0.46985262355704699</v>
      </c>
      <c r="O361" s="17">
        <f t="shared" si="451"/>
        <v>0.63460024232963297</v>
      </c>
    </row>
    <row r="362" ht="14.25">
      <c r="A362" s="13">
        <v>34.859999999999999</v>
      </c>
      <c r="B362" s="13">
        <v>7.6109999999999998</v>
      </c>
      <c r="C362" s="18">
        <v>64053</v>
      </c>
      <c r="G362" s="19">
        <f t="shared" si="443"/>
        <v>14.9</v>
      </c>
      <c r="H362" s="19">
        <f t="shared" si="444"/>
        <v>9.1999999999999993</v>
      </c>
      <c r="I362" s="5">
        <f t="shared" si="445"/>
        <v>989.99176</v>
      </c>
      <c r="J362" s="5">
        <f t="shared" si="446"/>
        <v>7.0195666245000004</v>
      </c>
      <c r="K362" s="23">
        <f t="shared" si="447"/>
        <v>7.8804333755</v>
      </c>
      <c r="L362" s="5">
        <f t="shared" si="448"/>
        <v>125.626563010843</v>
      </c>
      <c r="M362" s="24">
        <f t="shared" si="449"/>
        <v>509.86828314702501</v>
      </c>
      <c r="N362" s="16">
        <f t="shared" si="450"/>
        <v>0.47111185399328898</v>
      </c>
      <c r="O362" s="17">
        <f t="shared" si="451"/>
        <v>0.63697831370303604</v>
      </c>
    </row>
    <row r="363" ht="14.25">
      <c r="A363" s="13">
        <v>34.960000000000001</v>
      </c>
      <c r="B363" s="13">
        <v>7.6315999999999997</v>
      </c>
      <c r="C363" s="18">
        <v>64252</v>
      </c>
      <c r="G363" s="19">
        <f t="shared" si="443"/>
        <v>14.9</v>
      </c>
      <c r="H363" s="19">
        <f t="shared" si="444"/>
        <v>9.1999999999999993</v>
      </c>
      <c r="I363" s="5">
        <f t="shared" si="445"/>
        <v>989.99176</v>
      </c>
      <c r="J363" s="5">
        <f t="shared" si="446"/>
        <v>7.0383291579999998</v>
      </c>
      <c r="K363" s="23">
        <f t="shared" si="447"/>
        <v>7.8616708419999997</v>
      </c>
      <c r="L363" s="5">
        <f t="shared" si="448"/>
        <v>125.926381286672</v>
      </c>
      <c r="M363" s="24">
        <f t="shared" si="449"/>
        <v>510.23462552878601</v>
      </c>
      <c r="N363" s="16">
        <f t="shared" si="450"/>
        <v>0.47237108442953002</v>
      </c>
      <c r="O363" s="17">
        <f t="shared" si="451"/>
        <v>0.63936205378316402</v>
      </c>
    </row>
    <row r="364" ht="14.25">
      <c r="A364" s="13">
        <v>35.060000000000002</v>
      </c>
      <c r="B364" s="13">
        <v>7.6520999999999999</v>
      </c>
      <c r="C364" s="18">
        <v>64447</v>
      </c>
      <c r="G364" s="19">
        <f t="shared" si="443"/>
        <v>14.9</v>
      </c>
      <c r="H364" s="19">
        <f t="shared" si="444"/>
        <v>9.1999999999999993</v>
      </c>
      <c r="I364" s="5">
        <f t="shared" si="445"/>
        <v>989.99176</v>
      </c>
      <c r="J364" s="5">
        <f t="shared" si="446"/>
        <v>7.0570286255000001</v>
      </c>
      <c r="K364" s="23">
        <f t="shared" si="447"/>
        <v>7.8429713745000003</v>
      </c>
      <c r="L364" s="5">
        <f t="shared" si="448"/>
        <v>126.22661906159399</v>
      </c>
      <c r="M364" s="24">
        <f t="shared" si="449"/>
        <v>510.56584165145102</v>
      </c>
      <c r="N364" s="16">
        <f t="shared" si="450"/>
        <v>0.47362608224832198</v>
      </c>
      <c r="O364" s="17">
        <f t="shared" si="451"/>
        <v>0.64174344854266596</v>
      </c>
    </row>
    <row r="365" ht="14.25">
      <c r="A365" s="13">
        <v>35.159999999999997</v>
      </c>
      <c r="B365" s="13">
        <v>7.6726999999999999</v>
      </c>
      <c r="C365" s="18">
        <v>64655</v>
      </c>
      <c r="G365" s="19">
        <f t="shared" si="443"/>
        <v>14.9</v>
      </c>
      <c r="H365" s="19">
        <f t="shared" si="444"/>
        <v>9.1999999999999993</v>
      </c>
      <c r="I365" s="5">
        <f t="shared" si="445"/>
        <v>989.99176</v>
      </c>
      <c r="J365" s="5">
        <f t="shared" si="446"/>
        <v>7.0757080575</v>
      </c>
      <c r="K365" s="23">
        <f t="shared" si="447"/>
        <v>7.8242919425000004</v>
      </c>
      <c r="L365" s="5">
        <f t="shared" si="448"/>
        <v>126.527967933119</v>
      </c>
      <c r="M365" s="24">
        <f t="shared" si="449"/>
        <v>510.99374356644898</v>
      </c>
      <c r="N365" s="16">
        <f t="shared" si="450"/>
        <v>0.47487973540268502</v>
      </c>
      <c r="O365" s="17">
        <f t="shared" si="451"/>
        <v>0.64412796720082399</v>
      </c>
    </row>
    <row r="366" ht="14.25">
      <c r="A366" s="13">
        <v>35.259999999999998</v>
      </c>
      <c r="B366" s="13">
        <v>7.6932999999999998</v>
      </c>
      <c r="C366" s="18">
        <v>64865</v>
      </c>
      <c r="G366" s="19">
        <f t="shared" si="443"/>
        <v>14.9</v>
      </c>
      <c r="H366" s="19">
        <f t="shared" si="444"/>
        <v>9.1999999999999993</v>
      </c>
      <c r="I366" s="5">
        <f t="shared" si="445"/>
        <v>989.99176</v>
      </c>
      <c r="J366" s="5">
        <f t="shared" si="446"/>
        <v>7.0943690224999996</v>
      </c>
      <c r="K366" s="23">
        <f t="shared" si="447"/>
        <v>7.8056309774999999</v>
      </c>
      <c r="L366" s="5">
        <f t="shared" si="448"/>
        <v>126.830459043437</v>
      </c>
      <c r="M366" s="24">
        <f t="shared" si="449"/>
        <v>511.43077529810699</v>
      </c>
      <c r="N366" s="16">
        <f t="shared" si="450"/>
        <v>0.47613214916107399</v>
      </c>
      <c r="O366" s="17">
        <f t="shared" si="451"/>
        <v>0.64651581952259496</v>
      </c>
    </row>
    <row r="367" ht="14.25">
      <c r="A367" s="13">
        <v>35.359999999999999</v>
      </c>
      <c r="B367" s="13">
        <v>7.7138999999999998</v>
      </c>
      <c r="C367" s="18">
        <v>65159</v>
      </c>
      <c r="G367" s="19">
        <f t="shared" si="443"/>
        <v>14.9</v>
      </c>
      <c r="H367" s="19">
        <f t="shared" si="444"/>
        <v>9.1999999999999993</v>
      </c>
      <c r="I367" s="5">
        <f t="shared" si="445"/>
        <v>989.99176</v>
      </c>
      <c r="J367" s="5">
        <f t="shared" si="446"/>
        <v>7.1122543734999999</v>
      </c>
      <c r="K367" s="23">
        <f t="shared" si="447"/>
        <v>7.7877456264999996</v>
      </c>
      <c r="L367" s="5">
        <f t="shared" si="448"/>
        <v>127.121738110099</v>
      </c>
      <c r="M367" s="24">
        <f t="shared" si="449"/>
        <v>512.57165744199096</v>
      </c>
      <c r="N367" s="16">
        <f t="shared" si="450"/>
        <v>0.47733250828859097</v>
      </c>
      <c r="O367" s="17">
        <f t="shared" si="451"/>
        <v>0.64880978821165702</v>
      </c>
    </row>
    <row r="368" ht="14.25">
      <c r="A368" s="13">
        <v>35.460000000000001</v>
      </c>
      <c r="B368" s="13">
        <v>7.7352999999999996</v>
      </c>
      <c r="C368" s="18">
        <v>65287</v>
      </c>
      <c r="G368" s="19">
        <f t="shared" si="443"/>
        <v>14.9</v>
      </c>
      <c r="H368" s="19">
        <f t="shared" si="444"/>
        <v>9.1999999999999993</v>
      </c>
      <c r="I368" s="5">
        <f t="shared" si="445"/>
        <v>989.99176</v>
      </c>
      <c r="J368" s="5">
        <f t="shared" si="446"/>
        <v>7.1324724855000001</v>
      </c>
      <c r="K368" s="23">
        <f t="shared" si="447"/>
        <v>7.7675275145000002</v>
      </c>
      <c r="L368" s="5">
        <f t="shared" si="448"/>
        <v>127.452623521698</v>
      </c>
      <c r="M368" s="24">
        <f t="shared" si="449"/>
        <v>512.24524216157295</v>
      </c>
      <c r="N368" s="16">
        <f t="shared" si="450"/>
        <v>0.47868942855704699</v>
      </c>
      <c r="O368" s="17">
        <f t="shared" si="451"/>
        <v>0.65140930841320799</v>
      </c>
    </row>
    <row r="369" ht="14.25">
      <c r="A369" s="13">
        <v>35.560000000000002</v>
      </c>
      <c r="B369" s="13">
        <v>7.7561</v>
      </c>
      <c r="C369" s="18">
        <v>65502</v>
      </c>
      <c r="G369" s="19">
        <f t="shared" si="443"/>
        <v>14.9</v>
      </c>
      <c r="H369" s="19">
        <f t="shared" si="444"/>
        <v>9.1999999999999993</v>
      </c>
      <c r="I369" s="5">
        <f t="shared" si="445"/>
        <v>989.99176</v>
      </c>
      <c r="J369" s="5">
        <f t="shared" si="446"/>
        <v>7.1512872830000003</v>
      </c>
      <c r="K369" s="23">
        <f t="shared" si="447"/>
        <v>7.7487127170000001</v>
      </c>
      <c r="L369" s="5">
        <f t="shared" si="448"/>
        <v>127.762093673707</v>
      </c>
      <c r="M369" s="24">
        <f t="shared" si="449"/>
        <v>512.68727770919395</v>
      </c>
      <c r="N369" s="16">
        <f t="shared" si="450"/>
        <v>0.47995216664429502</v>
      </c>
      <c r="O369" s="17">
        <f t="shared" si="451"/>
        <v>0.65383448441472003</v>
      </c>
    </row>
    <row r="370" ht="14.25">
      <c r="A370" s="13">
        <v>35.659999999999997</v>
      </c>
      <c r="B370" s="13">
        <v>7.7769000000000004</v>
      </c>
      <c r="C370" s="18">
        <v>65718</v>
      </c>
      <c r="G370" s="19">
        <f t="shared" si="443"/>
        <v>14.9</v>
      </c>
      <c r="H370" s="19">
        <f t="shared" si="444"/>
        <v>9.1999999999999993</v>
      </c>
      <c r="I370" s="5">
        <f t="shared" si="445"/>
        <v>989.99176</v>
      </c>
      <c r="J370" s="5">
        <f t="shared" si="446"/>
        <v>7.1700928470000003</v>
      </c>
      <c r="K370" s="23">
        <f t="shared" si="447"/>
        <v>7.7299071530000001</v>
      </c>
      <c r="L370" s="5">
        <f t="shared" si="448"/>
        <v>128.072917359141</v>
      </c>
      <c r="M370" s="24">
        <f t="shared" si="449"/>
        <v>513.12956208933895</v>
      </c>
      <c r="N370" s="16">
        <f t="shared" si="450"/>
        <v>0.48121428503355701</v>
      </c>
      <c r="O370" s="17">
        <f t="shared" si="451"/>
        <v>0.65626436167906999</v>
      </c>
    </row>
    <row r="371" ht="14.25">
      <c r="A371" s="13">
        <v>35.759999999999998</v>
      </c>
      <c r="B371" s="13">
        <v>7.8357999999999999</v>
      </c>
      <c r="C371" s="18">
        <v>66317</v>
      </c>
      <c r="G371" s="19">
        <f t="shared" si="443"/>
        <v>14.9</v>
      </c>
      <c r="H371" s="19">
        <f t="shared" si="444"/>
        <v>9.1999999999999993</v>
      </c>
      <c r="I371" s="5">
        <f t="shared" si="445"/>
        <v>989.99176</v>
      </c>
      <c r="J371" s="5">
        <f t="shared" si="446"/>
        <v>7.2234619804999998</v>
      </c>
      <c r="K371" s="23">
        <f t="shared" si="447"/>
        <v>7.6765380194999997</v>
      </c>
      <c r="L371" s="5">
        <f t="shared" si="448"/>
        <v>128.963310998423</v>
      </c>
      <c r="M371" s="24">
        <f t="shared" si="449"/>
        <v>514.23152435044699</v>
      </c>
      <c r="N371" s="16">
        <f t="shared" si="450"/>
        <v>0.48479610607382501</v>
      </c>
      <c r="O371" s="17">
        <f t="shared" si="451"/>
        <v>0.663192546134037</v>
      </c>
    </row>
    <row r="372" ht="14.25">
      <c r="A372" s="13">
        <v>35.859999999999999</v>
      </c>
      <c r="B372" s="13">
        <v>7.8563999999999998</v>
      </c>
      <c r="C372" s="18">
        <v>66532</v>
      </c>
      <c r="G372" s="19">
        <f t="shared" si="443"/>
        <v>14.9</v>
      </c>
      <c r="H372" s="19">
        <f t="shared" si="444"/>
        <v>9.1999999999999993</v>
      </c>
      <c r="I372" s="5">
        <f t="shared" si="445"/>
        <v>989.99176</v>
      </c>
      <c r="J372" s="5">
        <f t="shared" si="446"/>
        <v>7.2420767780000004</v>
      </c>
      <c r="K372" s="23">
        <f t="shared" si="447"/>
        <v>7.657923222</v>
      </c>
      <c r="L372" s="5">
        <f t="shared" si="448"/>
        <v>129.276793629363</v>
      </c>
      <c r="M372" s="24">
        <f t="shared" si="449"/>
        <v>514.64766515440897</v>
      </c>
      <c r="N372" s="16">
        <f t="shared" si="450"/>
        <v>0.48604542134228201</v>
      </c>
      <c r="O372" s="17">
        <f t="shared" si="451"/>
        <v>0.66562038580188398</v>
      </c>
    </row>
    <row r="373" ht="14.25">
      <c r="A373" s="13">
        <v>35.960000000000001</v>
      </c>
      <c r="B373" s="13">
        <v>7.8769999999999998</v>
      </c>
      <c r="C373" s="18">
        <v>66740</v>
      </c>
      <c r="G373" s="19">
        <f t="shared" si="443"/>
        <v>14.9</v>
      </c>
      <c r="H373" s="19">
        <f t="shared" si="444"/>
        <v>9.1999999999999993</v>
      </c>
      <c r="I373" s="5">
        <f t="shared" si="445"/>
        <v>989.99176</v>
      </c>
      <c r="J373" s="5">
        <f t="shared" si="446"/>
        <v>7.2607562100000003</v>
      </c>
      <c r="K373" s="23">
        <f t="shared" si="447"/>
        <v>7.6392437900000001</v>
      </c>
      <c r="L373" s="5">
        <f t="shared" si="448"/>
        <v>129.59290045121099</v>
      </c>
      <c r="M373" s="24">
        <f t="shared" si="449"/>
        <v>514.99734759873195</v>
      </c>
      <c r="N373" s="16">
        <f t="shared" si="450"/>
        <v>0.487299074496644</v>
      </c>
      <c r="O373" s="17">
        <f t="shared" si="451"/>
        <v>0.66806259503835597</v>
      </c>
    </row>
    <row r="374" ht="14.25">
      <c r="A374" s="13">
        <v>36.060000000000002</v>
      </c>
      <c r="B374" s="13">
        <v>7.8982000000000001</v>
      </c>
      <c r="C374" s="18">
        <v>66973</v>
      </c>
      <c r="G374" s="19">
        <f t="shared" si="443"/>
        <v>14.9</v>
      </c>
      <c r="H374" s="19">
        <f t="shared" si="444"/>
        <v>9.1999999999999993</v>
      </c>
      <c r="I374" s="5">
        <f t="shared" si="445"/>
        <v>989.99176</v>
      </c>
      <c r="J374" s="5">
        <f t="shared" si="446"/>
        <v>7.2798048045000003</v>
      </c>
      <c r="K374" s="23">
        <f t="shared" si="447"/>
        <v>7.6201951955</v>
      </c>
      <c r="L374" s="5">
        <f t="shared" si="448"/>
        <v>129.91685050071001</v>
      </c>
      <c r="M374" s="24">
        <f t="shared" si="449"/>
        <v>515.50664707373096</v>
      </c>
      <c r="N374" s="16">
        <f t="shared" si="450"/>
        <v>0.48857750365771802</v>
      </c>
      <c r="O374" s="17">
        <f t="shared" si="451"/>
        <v>0.67055922737359897</v>
      </c>
    </row>
    <row r="375" ht="14.25">
      <c r="A375" s="13">
        <v>36.159999999999997</v>
      </c>
      <c r="B375" s="13">
        <v>7.9188000000000001</v>
      </c>
      <c r="C375" s="18">
        <v>67195</v>
      </c>
      <c r="G375" s="19">
        <f t="shared" si="443"/>
        <v>14.9</v>
      </c>
      <c r="H375" s="19">
        <f t="shared" si="444"/>
        <v>9.1999999999999993</v>
      </c>
      <c r="I375" s="5">
        <f t="shared" si="445"/>
        <v>989.99176</v>
      </c>
      <c r="J375" s="5">
        <f t="shared" si="446"/>
        <v>7.2983549674999999</v>
      </c>
      <c r="K375" s="23">
        <f t="shared" si="447"/>
        <v>7.6016450324999996</v>
      </c>
      <c r="L375" s="5">
        <f t="shared" si="448"/>
        <v>130.23388434574301</v>
      </c>
      <c r="M375" s="24">
        <f t="shared" si="449"/>
        <v>515.95635296887497</v>
      </c>
      <c r="N375" s="16">
        <f t="shared" si="450"/>
        <v>0.48982248104026799</v>
      </c>
      <c r="O375" s="17">
        <f t="shared" si="451"/>
        <v>0.67299653743666898</v>
      </c>
    </row>
    <row r="376" ht="14.25">
      <c r="A376" s="13">
        <v>36.259999999999998</v>
      </c>
      <c r="B376" s="13">
        <v>7.9393000000000002</v>
      </c>
      <c r="C376" s="18">
        <v>67407</v>
      </c>
      <c r="G376" s="19">
        <f t="shared" si="443"/>
        <v>14.9</v>
      </c>
      <c r="H376" s="19">
        <f t="shared" si="444"/>
        <v>9.1999999999999993</v>
      </c>
      <c r="I376" s="5">
        <f t="shared" si="445"/>
        <v>989.99176</v>
      </c>
      <c r="J376" s="5">
        <f t="shared" si="446"/>
        <v>7.3168974655000003</v>
      </c>
      <c r="K376" s="23">
        <f t="shared" si="447"/>
        <v>7.5831025345</v>
      </c>
      <c r="L376" s="5">
        <f t="shared" si="448"/>
        <v>130.55233731786501</v>
      </c>
      <c r="M376" s="24">
        <f t="shared" si="449"/>
        <v>516.32166367025297</v>
      </c>
      <c r="N376" s="16">
        <f t="shared" si="450"/>
        <v>0.49106694399328898</v>
      </c>
      <c r="O376" s="17">
        <f t="shared" si="451"/>
        <v>0.67543879169670695</v>
      </c>
    </row>
    <row r="377" ht="14.25">
      <c r="A377" s="13">
        <v>36.359999999999999</v>
      </c>
      <c r="B377" s="13">
        <v>7.9599000000000002</v>
      </c>
      <c r="C377" s="18">
        <v>67627</v>
      </c>
      <c r="G377" s="19">
        <f t="shared" si="443"/>
        <v>14.9</v>
      </c>
      <c r="H377" s="19">
        <f t="shared" si="444"/>
        <v>9.1999999999999993</v>
      </c>
      <c r="I377" s="5">
        <f t="shared" si="445"/>
        <v>989.99176</v>
      </c>
      <c r="J377" s="5">
        <f t="shared" si="446"/>
        <v>7.3354660955000002</v>
      </c>
      <c r="K377" s="23">
        <f t="shared" si="447"/>
        <v>7.5645339045000002</v>
      </c>
      <c r="L377" s="5">
        <f t="shared" si="448"/>
        <v>130.87280359878801</v>
      </c>
      <c r="M377" s="24">
        <f t="shared" si="449"/>
        <v>516.73837604428297</v>
      </c>
      <c r="N377" s="16">
        <f t="shared" si="450"/>
        <v>0.49231316077181198</v>
      </c>
      <c r="O377" s="17">
        <f t="shared" si="451"/>
        <v>0.677890479704372</v>
      </c>
    </row>
    <row r="378" ht="14.25">
      <c r="A378" s="13">
        <v>36.460000000000001</v>
      </c>
      <c r="B378" s="13">
        <v>7.9805999999999999</v>
      </c>
      <c r="C378" s="18">
        <v>67846</v>
      </c>
      <c r="G378" s="19">
        <f t="shared" si="443"/>
        <v>14.9</v>
      </c>
      <c r="H378" s="19">
        <f t="shared" si="444"/>
        <v>9.1999999999999993</v>
      </c>
      <c r="I378" s="5">
        <f t="shared" si="445"/>
        <v>989.99176</v>
      </c>
      <c r="J378" s="5">
        <f t="shared" si="446"/>
        <v>7.354143959</v>
      </c>
      <c r="K378" s="23">
        <f t="shared" si="447"/>
        <v>7.5458560410000004</v>
      </c>
      <c r="L378" s="5">
        <f t="shared" si="448"/>
        <v>131.19674621685499</v>
      </c>
      <c r="M378" s="24">
        <f t="shared" si="449"/>
        <v>517.13172739709103</v>
      </c>
      <c r="N378" s="16">
        <f t="shared" si="450"/>
        <v>0.49356670865771801</v>
      </c>
      <c r="O378" s="17">
        <f t="shared" si="451"/>
        <v>0.68036266911578902</v>
      </c>
    </row>
    <row r="379" ht="14.25">
      <c r="A379" s="13">
        <v>36.560000000000002</v>
      </c>
      <c r="B379" s="13">
        <v>8.0013000000000005</v>
      </c>
      <c r="C379" s="18">
        <v>68071</v>
      </c>
      <c r="G379" s="19">
        <f t="shared" si="443"/>
        <v>14.9</v>
      </c>
      <c r="H379" s="19">
        <f t="shared" si="444"/>
        <v>9.1999999999999993</v>
      </c>
      <c r="I379" s="5">
        <f t="shared" si="445"/>
        <v>989.99176</v>
      </c>
      <c r="J379" s="5">
        <f t="shared" si="446"/>
        <v>7.3727664214999997</v>
      </c>
      <c r="K379" s="23">
        <f t="shared" si="447"/>
        <v>7.5272335784999997</v>
      </c>
      <c r="L379" s="5">
        <f t="shared" si="448"/>
        <v>131.52132847686701</v>
      </c>
      <c r="M379" s="24">
        <f t="shared" si="449"/>
        <v>517.56624410901497</v>
      </c>
      <c r="N379" s="16">
        <f t="shared" si="450"/>
        <v>0.49481653835570499</v>
      </c>
      <c r="O379" s="17">
        <f t="shared" si="451"/>
        <v>0.682833625296008</v>
      </c>
    </row>
    <row r="380" ht="14.25">
      <c r="A380" s="13">
        <v>36.659999999999997</v>
      </c>
      <c r="B380" s="13">
        <v>8.0220000000000002</v>
      </c>
      <c r="C380" s="18">
        <v>68289</v>
      </c>
      <c r="G380" s="19">
        <f t="shared" si="443"/>
        <v>14.9</v>
      </c>
      <c r="H380" s="19">
        <f t="shared" si="444"/>
        <v>9.1999999999999993</v>
      </c>
      <c r="I380" s="5">
        <f t="shared" si="445"/>
        <v>989.99176</v>
      </c>
      <c r="J380" s="5">
        <f t="shared" si="446"/>
        <v>7.3914535184999997</v>
      </c>
      <c r="K380" s="23">
        <f t="shared" si="447"/>
        <v>7.5085464814999998</v>
      </c>
      <c r="L380" s="5">
        <f t="shared" si="448"/>
        <v>131.84865572041099</v>
      </c>
      <c r="M380" s="24">
        <f t="shared" si="449"/>
        <v>517.93474591662596</v>
      </c>
      <c r="N380" s="16">
        <f t="shared" si="450"/>
        <v>0.49607070593959701</v>
      </c>
      <c r="O380" s="17">
        <f t="shared" si="451"/>
        <v>0.68531931031496296</v>
      </c>
    </row>
    <row r="381" ht="14.25">
      <c r="A381" s="13">
        <v>36.759999999999998</v>
      </c>
      <c r="B381" s="13">
        <v>8.0426000000000002</v>
      </c>
      <c r="C381" s="18">
        <v>68521</v>
      </c>
      <c r="G381" s="19">
        <f t="shared" si="443"/>
        <v>14.9</v>
      </c>
      <c r="H381" s="19">
        <f t="shared" si="444"/>
        <v>9.1999999999999993</v>
      </c>
      <c r="I381" s="5">
        <f t="shared" si="445"/>
        <v>989.99176</v>
      </c>
      <c r="J381" s="5">
        <f t="shared" si="446"/>
        <v>7.4099113465000004</v>
      </c>
      <c r="K381" s="23">
        <f t="shared" si="447"/>
        <v>7.4900886535</v>
      </c>
      <c r="L381" s="5">
        <f t="shared" si="448"/>
        <v>132.17357040726</v>
      </c>
      <c r="M381" s="24">
        <f t="shared" si="449"/>
        <v>518.41680442519396</v>
      </c>
      <c r="N381" s="16">
        <f t="shared" si="450"/>
        <v>0.497309486342282</v>
      </c>
      <c r="O381" s="17">
        <f t="shared" si="451"/>
        <v>0.68778057924400204</v>
      </c>
    </row>
    <row r="382" ht="14.25">
      <c r="A382" s="13">
        <v>36.859999999999999</v>
      </c>
      <c r="B382" s="13">
        <v>8.0639000000000003</v>
      </c>
      <c r="C382" s="18">
        <v>68746</v>
      </c>
      <c r="G382" s="19">
        <f t="shared" si="443"/>
        <v>14.9</v>
      </c>
      <c r="H382" s="19">
        <f t="shared" si="444"/>
        <v>9.1999999999999993</v>
      </c>
      <c r="I382" s="5">
        <f t="shared" si="445"/>
        <v>989.99176</v>
      </c>
      <c r="J382" s="5">
        <f t="shared" si="446"/>
        <v>7.4291338089999996</v>
      </c>
      <c r="K382" s="23">
        <f t="shared" si="447"/>
        <v>7.4708661909999998</v>
      </c>
      <c r="L382" s="5">
        <f t="shared" si="448"/>
        <v>132.51365165563001</v>
      </c>
      <c r="M382" s="24">
        <f t="shared" si="449"/>
        <v>518.78428479696197</v>
      </c>
      <c r="N382" s="16">
        <f t="shared" si="450"/>
        <v>0.49859958449664399</v>
      </c>
      <c r="O382" s="17">
        <f t="shared" si="451"/>
        <v>0.69035026457189796</v>
      </c>
    </row>
    <row r="383" ht="14.25">
      <c r="A383" s="13">
        <v>36.960000000000001</v>
      </c>
      <c r="B383" s="13">
        <v>8.0846</v>
      </c>
      <c r="C383" s="18">
        <v>68974</v>
      </c>
      <c r="G383" s="19">
        <f t="shared" si="443"/>
        <v>14.9</v>
      </c>
      <c r="H383" s="19">
        <f t="shared" si="444"/>
        <v>9.1999999999999993</v>
      </c>
      <c r="I383" s="5">
        <f t="shared" si="445"/>
        <v>989.99176</v>
      </c>
      <c r="J383" s="5">
        <f t="shared" si="446"/>
        <v>7.4477285709999999</v>
      </c>
      <c r="K383" s="23">
        <f t="shared" si="447"/>
        <v>7.4522714289999996</v>
      </c>
      <c r="L383" s="5">
        <f t="shared" si="448"/>
        <v>132.844297128996</v>
      </c>
      <c r="M383" s="24">
        <f t="shared" si="449"/>
        <v>519.20934124123005</v>
      </c>
      <c r="N383" s="16">
        <f t="shared" si="450"/>
        <v>0.49984755510067103</v>
      </c>
      <c r="O383" s="17">
        <f t="shared" si="451"/>
        <v>0.69284233723073696</v>
      </c>
    </row>
    <row r="384" ht="14.25">
      <c r="A384" s="13">
        <v>37.060000000000002</v>
      </c>
      <c r="B384" s="13">
        <v>8.1052</v>
      </c>
      <c r="C384" s="18">
        <v>69209</v>
      </c>
      <c r="G384" s="19">
        <f t="shared" si="443"/>
        <v>14.9</v>
      </c>
      <c r="H384" s="19">
        <f t="shared" si="444"/>
        <v>9.1999999999999993</v>
      </c>
      <c r="I384" s="5">
        <f t="shared" si="445"/>
        <v>989.99176</v>
      </c>
      <c r="J384" s="5">
        <f t="shared" si="446"/>
        <v>7.4661586985000001</v>
      </c>
      <c r="K384" s="23">
        <f t="shared" si="447"/>
        <v>7.4338413015000002</v>
      </c>
      <c r="L384" s="5">
        <f t="shared" si="448"/>
        <v>133.17364735782601</v>
      </c>
      <c r="M384" s="24">
        <f t="shared" si="449"/>
        <v>519.68990391951695</v>
      </c>
      <c r="N384" s="16">
        <f t="shared" si="450"/>
        <v>0.50108447640939602</v>
      </c>
      <c r="O384" s="17">
        <f t="shared" si="451"/>
        <v>0.69531848896362003</v>
      </c>
    </row>
    <row r="385" ht="14.25">
      <c r="A385" s="13">
        <v>37.159999999999997</v>
      </c>
      <c r="B385" s="13">
        <v>8.1258999999999997</v>
      </c>
      <c r="C385" s="18">
        <v>69443</v>
      </c>
      <c r="G385" s="19">
        <f t="shared" si="443"/>
        <v>14.9</v>
      </c>
      <c r="H385" s="19">
        <f t="shared" si="444"/>
        <v>9.1999999999999993</v>
      </c>
      <c r="I385" s="5">
        <f t="shared" si="445"/>
        <v>989.99176</v>
      </c>
      <c r="J385" s="5">
        <f t="shared" si="446"/>
        <v>7.4846980595000003</v>
      </c>
      <c r="K385" s="23">
        <f t="shared" si="447"/>
        <v>7.4153019405</v>
      </c>
      <c r="L385" s="5">
        <f t="shared" si="448"/>
        <v>133.50660134188001</v>
      </c>
      <c r="M385" s="24">
        <f t="shared" si="449"/>
        <v>520.14656430488003</v>
      </c>
      <c r="N385" s="16">
        <f t="shared" si="450"/>
        <v>0.50232872882550295</v>
      </c>
      <c r="O385" s="17">
        <f t="shared" si="451"/>
        <v>0.69781551796129904</v>
      </c>
    </row>
    <row r="386" ht="14.25">
      <c r="A386" s="13">
        <v>37.259999999999998</v>
      </c>
      <c r="B386" s="13">
        <v>8.1464999999999996</v>
      </c>
      <c r="C386" s="18">
        <v>69665</v>
      </c>
      <c r="G386" s="19">
        <f t="shared" si="443"/>
        <v>14.9</v>
      </c>
      <c r="H386" s="19">
        <f t="shared" si="444"/>
        <v>9.1999999999999993</v>
      </c>
      <c r="I386" s="5">
        <f t="shared" si="445"/>
        <v>989.99176</v>
      </c>
      <c r="J386" s="5">
        <f t="shared" si="446"/>
        <v>7.5032482224999999</v>
      </c>
      <c r="K386" s="23">
        <f t="shared" si="447"/>
        <v>7.3967517774999996</v>
      </c>
      <c r="L386" s="5">
        <f t="shared" si="448"/>
        <v>133.841419825853</v>
      </c>
      <c r="M386" s="24">
        <f t="shared" si="449"/>
        <v>520.50404195236695</v>
      </c>
      <c r="N386" s="16">
        <f t="shared" si="450"/>
        <v>0.50357370620805397</v>
      </c>
      <c r="O386" s="17">
        <f t="shared" si="451"/>
        <v>0.70032025809408305</v>
      </c>
    </row>
    <row r="387" ht="14.25">
      <c r="A387" s="13">
        <v>37.359999999999999</v>
      </c>
      <c r="B387" s="13">
        <v>8.1670999999999996</v>
      </c>
      <c r="C387" s="18">
        <v>69901</v>
      </c>
      <c r="G387" s="19">
        <f t="shared" si="443"/>
        <v>14.9</v>
      </c>
      <c r="H387" s="19">
        <f t="shared" si="444"/>
        <v>9.1999999999999993</v>
      </c>
      <c r="I387" s="5">
        <f t="shared" si="445"/>
        <v>989.99176</v>
      </c>
      <c r="J387" s="5">
        <f t="shared" si="446"/>
        <v>7.5216691165</v>
      </c>
      <c r="K387" s="23">
        <f t="shared" si="447"/>
        <v>7.3783308835000003</v>
      </c>
      <c r="L387" s="5">
        <f t="shared" si="448"/>
        <v>134.17557109208801</v>
      </c>
      <c r="M387" s="24">
        <f t="shared" si="449"/>
        <v>520.96666651804605</v>
      </c>
      <c r="N387" s="16">
        <f t="shared" si="450"/>
        <v>0.50481000781879204</v>
      </c>
      <c r="O387" s="17">
        <f t="shared" si="451"/>
        <v>0.70281376746619495</v>
      </c>
    </row>
    <row r="388" ht="14.25">
      <c r="A388" s="13">
        <v>37.460000000000001</v>
      </c>
      <c r="B388" s="13">
        <v>8.1876999999999995</v>
      </c>
      <c r="C388" s="18">
        <v>70138</v>
      </c>
      <c r="G388" s="19">
        <f t="shared" si="443"/>
        <v>14.9</v>
      </c>
      <c r="H388" s="19">
        <f t="shared" si="444"/>
        <v>9.1999999999999993</v>
      </c>
      <c r="I388" s="5">
        <f t="shared" si="445"/>
        <v>989.99176</v>
      </c>
      <c r="J388" s="5">
        <f t="shared" si="446"/>
        <v>7.540080777</v>
      </c>
      <c r="K388" s="23">
        <f t="shared" si="447"/>
        <v>7.3599192230000003</v>
      </c>
      <c r="L388" s="5">
        <f t="shared" si="448"/>
        <v>134.511226278984</v>
      </c>
      <c r="M388" s="24">
        <f t="shared" si="449"/>
        <v>521.42859700445797</v>
      </c>
      <c r="N388" s="16">
        <f t="shared" si="450"/>
        <v>0.50604568973154396</v>
      </c>
      <c r="O388" s="17">
        <f t="shared" si="451"/>
        <v>0.70531225540672504</v>
      </c>
    </row>
    <row r="389" ht="14.25">
      <c r="A389" s="13">
        <v>37.560000000000002</v>
      </c>
      <c r="B389" s="13">
        <v>8.2083999999999993</v>
      </c>
      <c r="C389" s="18">
        <v>70367</v>
      </c>
      <c r="G389" s="19">
        <f t="shared" si="443"/>
        <v>14.9</v>
      </c>
      <c r="H389" s="19">
        <f t="shared" si="444"/>
        <v>9.1999999999999993</v>
      </c>
      <c r="I389" s="5">
        <f t="shared" si="445"/>
        <v>989.99176</v>
      </c>
      <c r="J389" s="5">
        <f t="shared" si="446"/>
        <v>7.5586663055000001</v>
      </c>
      <c r="K389" s="23">
        <f t="shared" si="447"/>
        <v>7.3413336945000003</v>
      </c>
      <c r="L389" s="5">
        <f t="shared" si="448"/>
        <v>134.851758712682</v>
      </c>
      <c r="M389" s="24">
        <f t="shared" si="449"/>
        <v>521.81002807627601</v>
      </c>
      <c r="N389" s="16">
        <f t="shared" si="450"/>
        <v>0.50729304063758396</v>
      </c>
      <c r="O389" s="17">
        <f t="shared" si="451"/>
        <v>0.70784068458288696</v>
      </c>
    </row>
    <row r="390" ht="14.25">
      <c r="A390" s="13">
        <v>37.659999999999997</v>
      </c>
      <c r="B390" s="13">
        <v>8.2297999999999991</v>
      </c>
      <c r="C390" s="18">
        <v>70605</v>
      </c>
      <c r="G390" s="19">
        <f t="shared" si="443"/>
        <v>14.9</v>
      </c>
      <c r="H390" s="19">
        <f t="shared" si="444"/>
        <v>9.1999999999999993</v>
      </c>
      <c r="I390" s="5">
        <f t="shared" si="445"/>
        <v>989.99176</v>
      </c>
      <c r="J390" s="5">
        <f t="shared" si="446"/>
        <v>7.5778687324999998</v>
      </c>
      <c r="K390" s="23">
        <f t="shared" si="447"/>
        <v>7.3221312674999997</v>
      </c>
      <c r="L390" s="5">
        <f t="shared" si="448"/>
        <v>135.20540998686801</v>
      </c>
      <c r="M390" s="24">
        <f t="shared" si="449"/>
        <v>522.20543546931901</v>
      </c>
      <c r="N390" s="16">
        <f t="shared" si="450"/>
        <v>0.50858179412751703</v>
      </c>
      <c r="O390" s="17">
        <f t="shared" si="451"/>
        <v>0.71045977059380305</v>
      </c>
    </row>
    <row r="391" ht="14.25">
      <c r="A391" s="13">
        <v>37.759999999999998</v>
      </c>
      <c r="B391" s="13">
        <v>8.2505000000000006</v>
      </c>
      <c r="C391" s="18">
        <v>70845</v>
      </c>
      <c r="G391" s="19">
        <f t="shared" si="443"/>
        <v>14.9</v>
      </c>
      <c r="H391" s="19">
        <f t="shared" si="444"/>
        <v>9.1999999999999993</v>
      </c>
      <c r="I391" s="5">
        <f t="shared" si="445"/>
        <v>989.99176</v>
      </c>
      <c r="J391" s="5">
        <f t="shared" si="446"/>
        <v>7.5963526925</v>
      </c>
      <c r="K391" s="23">
        <f t="shared" si="447"/>
        <v>7.3036473075000004</v>
      </c>
      <c r="L391" s="5">
        <f t="shared" si="448"/>
        <v>135.54758579092299</v>
      </c>
      <c r="M391" s="24">
        <f t="shared" si="449"/>
        <v>522.65777797972498</v>
      </c>
      <c r="N391" s="16">
        <f t="shared" si="450"/>
        <v>0.50982232835570496</v>
      </c>
      <c r="O391" s="17">
        <f t="shared" si="451"/>
        <v>0.71298735840677596</v>
      </c>
    </row>
    <row r="392" ht="14.25">
      <c r="A392" s="13">
        <v>37.859999999999999</v>
      </c>
      <c r="B392" s="13">
        <v>8.2713000000000001</v>
      </c>
      <c r="C392" s="18">
        <v>71071</v>
      </c>
      <c r="G392" s="19">
        <f t="shared" si="443"/>
        <v>14.9</v>
      </c>
      <c r="H392" s="19">
        <f t="shared" si="444"/>
        <v>9.1999999999999993</v>
      </c>
      <c r="I392" s="5">
        <f t="shared" si="445"/>
        <v>989.99176</v>
      </c>
      <c r="J392" s="5">
        <f t="shared" si="446"/>
        <v>7.6150659215000003</v>
      </c>
      <c r="K392" s="23">
        <f t="shared" si="447"/>
        <v>7.2849340785000001</v>
      </c>
      <c r="L392" s="5">
        <f t="shared" si="448"/>
        <v>135.89577466757899</v>
      </c>
      <c r="M392" s="24">
        <f t="shared" si="449"/>
        <v>522.98167602230706</v>
      </c>
      <c r="N392" s="16">
        <f t="shared" si="450"/>
        <v>0.51107824976510097</v>
      </c>
      <c r="O392" s="17">
        <f t="shared" si="451"/>
        <v>0.71555282228135697</v>
      </c>
    </row>
    <row r="393" ht="14.25">
      <c r="A393" s="13">
        <v>37.960000000000001</v>
      </c>
      <c r="B393" s="13">
        <v>8.2919</v>
      </c>
      <c r="C393" s="18">
        <v>71498</v>
      </c>
      <c r="G393" s="19">
        <f t="shared" si="443"/>
        <v>14.9</v>
      </c>
      <c r="H393" s="19">
        <f t="shared" si="444"/>
        <v>9.1999999999999993</v>
      </c>
      <c r="I393" s="5">
        <f t="shared" si="445"/>
        <v>989.99176</v>
      </c>
      <c r="J393" s="5">
        <f t="shared" si="446"/>
        <v>7.6317232170000002</v>
      </c>
      <c r="K393" s="23">
        <f t="shared" si="447"/>
        <v>7.2682767830000001</v>
      </c>
      <c r="L393" s="5">
        <f t="shared" si="448"/>
        <v>136.20721796334499</v>
      </c>
      <c r="M393" s="24">
        <f t="shared" si="449"/>
        <v>524.92078664466305</v>
      </c>
      <c r="N393" s="16">
        <f t="shared" si="450"/>
        <v>0.51219618906040298</v>
      </c>
      <c r="O393" s="17">
        <f t="shared" si="451"/>
        <v>0.71784198072653504</v>
      </c>
    </row>
    <row r="394" ht="14.25">
      <c r="A394" s="13">
        <v>38.060000000000002</v>
      </c>
      <c r="B394" s="13">
        <v>8.3123000000000005</v>
      </c>
      <c r="C394" s="18">
        <v>71588</v>
      </c>
      <c r="G394" s="19">
        <f t="shared" si="443"/>
        <v>14.9</v>
      </c>
      <c r="H394" s="19">
        <f t="shared" si="444"/>
        <v>9.1999999999999993</v>
      </c>
      <c r="I394" s="5">
        <f t="shared" si="445"/>
        <v>989.99176</v>
      </c>
      <c r="J394" s="5">
        <f t="shared" si="446"/>
        <v>7.6512922019999996</v>
      </c>
      <c r="K394" s="23">
        <f t="shared" si="447"/>
        <v>7.2487077979999999</v>
      </c>
      <c r="L394" s="5">
        <f t="shared" si="448"/>
        <v>136.574929985887</v>
      </c>
      <c r="M394" s="24">
        <f t="shared" si="449"/>
        <v>524.16647775252602</v>
      </c>
      <c r="N394" s="16">
        <f t="shared" si="450"/>
        <v>0.51350954375838898</v>
      </c>
      <c r="O394" s="17">
        <f t="shared" si="451"/>
        <v>0.72053799472915303</v>
      </c>
    </row>
    <row r="395" ht="14.25">
      <c r="A395" s="13">
        <v>38.159999999999997</v>
      </c>
      <c r="B395" s="13">
        <v>8.3330000000000002</v>
      </c>
      <c r="C395" s="18">
        <v>71799</v>
      </c>
      <c r="G395" s="19">
        <f t="shared" si="443"/>
        <v>14.9</v>
      </c>
      <c r="H395" s="19">
        <f t="shared" si="444"/>
        <v>9.1999999999999993</v>
      </c>
      <c r="I395" s="5">
        <f t="shared" si="445"/>
        <v>989.99176</v>
      </c>
      <c r="J395" s="5">
        <f t="shared" si="446"/>
        <v>7.6700439334999997</v>
      </c>
      <c r="K395" s="23">
        <f t="shared" si="447"/>
        <v>7.2299560664999998</v>
      </c>
      <c r="L395" s="5">
        <f t="shared" si="448"/>
        <v>136.929152942869</v>
      </c>
      <c r="M395" s="24">
        <f t="shared" si="449"/>
        <v>524.35145078241203</v>
      </c>
      <c r="N395" s="16">
        <f t="shared" si="450"/>
        <v>0.51476804922818797</v>
      </c>
      <c r="O395" s="17">
        <f t="shared" si="451"/>
        <v>0.72312825335521902</v>
      </c>
    </row>
    <row r="396" ht="14.25">
      <c r="A396" s="13">
        <v>38.259999999999998</v>
      </c>
      <c r="B396" s="13">
        <v>8.3536999999999999</v>
      </c>
      <c r="C396" s="18">
        <v>72042</v>
      </c>
      <c r="G396" s="19">
        <f t="shared" si="443"/>
        <v>14.9</v>
      </c>
      <c r="H396" s="19">
        <f t="shared" si="444"/>
        <v>9.1999999999999993</v>
      </c>
      <c r="I396" s="5">
        <f t="shared" si="445"/>
        <v>989.99176</v>
      </c>
      <c r="J396" s="5">
        <f t="shared" si="446"/>
        <v>7.6885001930000003</v>
      </c>
      <c r="K396" s="23">
        <f t="shared" si="447"/>
        <v>7.211499807</v>
      </c>
      <c r="L396" s="5">
        <f t="shared" si="448"/>
        <v>137.27959321846501</v>
      </c>
      <c r="M396" s="24">
        <f t="shared" si="449"/>
        <v>524.78302354344305</v>
      </c>
      <c r="N396" s="16">
        <f t="shared" si="450"/>
        <v>0.51600672436241601</v>
      </c>
      <c r="O396" s="17">
        <f t="shared" si="451"/>
        <v>0.72568426567279498</v>
      </c>
    </row>
    <row r="397" ht="14.25">
      <c r="A397" s="13">
        <v>38.359999999999999</v>
      </c>
      <c r="B397" s="13">
        <v>8.3742999999999999</v>
      </c>
      <c r="C397" s="18">
        <v>72289</v>
      </c>
      <c r="G397" s="19">
        <f t="shared" si="443"/>
        <v>14.9</v>
      </c>
      <c r="H397" s="19">
        <f t="shared" si="444"/>
        <v>9.1999999999999993</v>
      </c>
      <c r="I397" s="5">
        <f t="shared" si="445"/>
        <v>989.99176</v>
      </c>
      <c r="J397" s="5">
        <f t="shared" si="446"/>
        <v>7.7068195184999997</v>
      </c>
      <c r="K397" s="23">
        <f t="shared" si="447"/>
        <v>7.1931804814999998</v>
      </c>
      <c r="L397" s="5">
        <f t="shared" si="448"/>
        <v>137.62921179944499</v>
      </c>
      <c r="M397" s="24">
        <f t="shared" si="449"/>
        <v>525.24459782084796</v>
      </c>
      <c r="N397" s="16">
        <f t="shared" si="450"/>
        <v>0.51723620929530201</v>
      </c>
      <c r="O397" s="17">
        <f t="shared" si="451"/>
        <v>0.72822779111168601</v>
      </c>
    </row>
    <row r="398" ht="14.25">
      <c r="A398" s="13">
        <v>38.460000000000001</v>
      </c>
      <c r="B398" s="13">
        <v>8.3955000000000002</v>
      </c>
      <c r="C398" s="18">
        <v>72537</v>
      </c>
      <c r="G398" s="19">
        <f t="shared" ref="G398:G461" si="452">$G$11</f>
        <v>14.9</v>
      </c>
      <c r="H398" s="19">
        <f t="shared" ref="H398:H461" si="453">$H$11</f>
        <v>9.1999999999999993</v>
      </c>
      <c r="I398" s="5">
        <f t="shared" si="445"/>
        <v>989.99176</v>
      </c>
      <c r="J398" s="5">
        <f t="shared" si="446"/>
        <v>7.7257296105000002</v>
      </c>
      <c r="K398" s="23">
        <f t="shared" si="447"/>
        <v>7.1742703895000002</v>
      </c>
      <c r="L398" s="5">
        <f t="shared" si="448"/>
        <v>137.991977755524</v>
      </c>
      <c r="M398" s="24">
        <f t="shared" si="449"/>
        <v>525.6609926159</v>
      </c>
      <c r="N398" s="16">
        <f t="shared" si="450"/>
        <v>0.51850534298657702</v>
      </c>
      <c r="O398" s="17">
        <f t="shared" si="451"/>
        <v>0.730860144350856</v>
      </c>
    </row>
    <row r="399" ht="14.25">
      <c r="A399" s="13">
        <v>38.560000000000002</v>
      </c>
      <c r="B399" s="13">
        <v>8.4161999999999999</v>
      </c>
      <c r="C399" s="18">
        <v>72786</v>
      </c>
      <c r="G399" s="19">
        <f t="shared" si="452"/>
        <v>14.9</v>
      </c>
      <c r="H399" s="19">
        <f t="shared" si="453"/>
        <v>9.1999999999999993</v>
      </c>
      <c r="I399" s="5">
        <f t="shared" si="445"/>
        <v>989.99176</v>
      </c>
      <c r="J399" s="5">
        <f t="shared" si="446"/>
        <v>7.7441304689999999</v>
      </c>
      <c r="K399" s="23">
        <f t="shared" si="447"/>
        <v>7.1558695309999996</v>
      </c>
      <c r="L399" s="5">
        <f t="shared" si="448"/>
        <v>138.346815255819</v>
      </c>
      <c r="M399" s="24">
        <f t="shared" si="449"/>
        <v>526.11258065760705</v>
      </c>
      <c r="N399" s="16">
        <f t="shared" si="450"/>
        <v>0.51974029993288595</v>
      </c>
      <c r="O399" s="17">
        <f t="shared" si="451"/>
        <v>0.73342827958405998</v>
      </c>
    </row>
    <row r="400" ht="14.25">
      <c r="A400" s="13">
        <v>38.659999999999997</v>
      </c>
      <c r="B400" s="13">
        <v>8.4368999999999996</v>
      </c>
      <c r="C400" s="18">
        <v>73036</v>
      </c>
      <c r="G400" s="19">
        <f t="shared" si="452"/>
        <v>14.9</v>
      </c>
      <c r="H400" s="19">
        <f t="shared" si="453"/>
        <v>9.1999999999999993</v>
      </c>
      <c r="I400" s="5">
        <f t="shared" si="445"/>
        <v>989.99176</v>
      </c>
      <c r="J400" s="5">
        <f t="shared" si="446"/>
        <v>7.7625220940000004</v>
      </c>
      <c r="K400" s="23">
        <f t="shared" si="447"/>
        <v>7.137477906</v>
      </c>
      <c r="L400" s="5">
        <f t="shared" si="448"/>
        <v>138.70330290869001</v>
      </c>
      <c r="M400" s="24">
        <f t="shared" si="449"/>
        <v>526.56280325264095</v>
      </c>
      <c r="N400" s="16">
        <f t="shared" si="450"/>
        <v>0.52097463718120796</v>
      </c>
      <c r="O400" s="17">
        <f t="shared" si="451"/>
        <v>0.73600173345568698</v>
      </c>
    </row>
    <row r="401" ht="14.25">
      <c r="A401" s="13">
        <v>38.759999999999998</v>
      </c>
      <c r="B401" s="13">
        <v>8.4577000000000009</v>
      </c>
      <c r="C401" s="18">
        <v>73276</v>
      </c>
      <c r="G401" s="19">
        <f t="shared" si="452"/>
        <v>14.9</v>
      </c>
      <c r="H401" s="19">
        <f t="shared" si="453"/>
        <v>9.1999999999999993</v>
      </c>
      <c r="I401" s="5">
        <f t="shared" si="445"/>
        <v>989.99176</v>
      </c>
      <c r="J401" s="5">
        <f t="shared" si="446"/>
        <v>7.7811060540000003</v>
      </c>
      <c r="K401" s="23">
        <f t="shared" si="447"/>
        <v>7.118893946</v>
      </c>
      <c r="L401" s="5">
        <f t="shared" si="448"/>
        <v>139.06538958292299</v>
      </c>
      <c r="M401" s="24">
        <f t="shared" si="449"/>
        <v>526.91759049297104</v>
      </c>
      <c r="N401" s="16">
        <f t="shared" si="450"/>
        <v>0.522221882818792</v>
      </c>
      <c r="O401" s="17">
        <f t="shared" si="451"/>
        <v>0.73860884425768203</v>
      </c>
    </row>
    <row r="402" ht="14.25">
      <c r="A402" s="13">
        <v>38.859999999999999</v>
      </c>
      <c r="B402" s="13">
        <v>8.4784000000000006</v>
      </c>
      <c r="C402" s="18">
        <v>73524</v>
      </c>
      <c r="G402" s="19">
        <f t="shared" si="452"/>
        <v>14.9</v>
      </c>
      <c r="H402" s="19">
        <f t="shared" si="453"/>
        <v>9.1999999999999993</v>
      </c>
      <c r="I402" s="5">
        <f t="shared" si="445"/>
        <v>989.99176</v>
      </c>
      <c r="J402" s="5">
        <f t="shared" si="446"/>
        <v>7.7995161460000002</v>
      </c>
      <c r="K402" s="23">
        <f t="shared" si="447"/>
        <v>7.1004838540000002</v>
      </c>
      <c r="L402" s="5">
        <f t="shared" si="448"/>
        <v>139.42595749193899</v>
      </c>
      <c r="M402" s="24">
        <f t="shared" si="449"/>
        <v>527.33365667760302</v>
      </c>
      <c r="N402" s="16">
        <f t="shared" si="450"/>
        <v>0.52345745946308697</v>
      </c>
      <c r="O402" s="17">
        <f t="shared" si="451"/>
        <v>0.74119828277543998</v>
      </c>
    </row>
    <row r="403" ht="14.25">
      <c r="A403" s="13">
        <v>38.960000000000001</v>
      </c>
      <c r="B403" s="13">
        <v>8.4991000000000003</v>
      </c>
      <c r="C403" s="18">
        <v>73776</v>
      </c>
      <c r="G403" s="19">
        <f t="shared" si="452"/>
        <v>14.9</v>
      </c>
      <c r="H403" s="19">
        <f t="shared" si="453"/>
        <v>9.1999999999999993</v>
      </c>
      <c r="I403" s="5">
        <f t="shared" si="445"/>
        <v>989.99176</v>
      </c>
      <c r="J403" s="5">
        <f t="shared" si="446"/>
        <v>7.8178893040000004</v>
      </c>
      <c r="K403" s="23">
        <f t="shared" si="447"/>
        <v>7.082110696</v>
      </c>
      <c r="L403" s="5">
        <f t="shared" si="448"/>
        <v>139.787671005926</v>
      </c>
      <c r="M403" s="24">
        <f t="shared" si="449"/>
        <v>527.77186621037697</v>
      </c>
      <c r="N403" s="16">
        <f t="shared" si="450"/>
        <v>0.52469055731543601</v>
      </c>
      <c r="O403" s="17">
        <f t="shared" si="451"/>
        <v>0.74378922877103704</v>
      </c>
    </row>
    <row r="404" ht="14.25">
      <c r="A404" s="13">
        <v>39.060000000000002</v>
      </c>
      <c r="B404" s="13">
        <v>8.5198999999999998</v>
      </c>
      <c r="C404" s="18">
        <v>74033</v>
      </c>
      <c r="G404" s="19">
        <f t="shared" si="452"/>
        <v>14.9</v>
      </c>
      <c r="H404" s="19">
        <f t="shared" si="453"/>
        <v>9.1999999999999993</v>
      </c>
      <c r="I404" s="5">
        <f t="shared" si="445"/>
        <v>989.99176</v>
      </c>
      <c r="J404" s="5">
        <f t="shared" si="446"/>
        <v>7.8363162944999996</v>
      </c>
      <c r="K404" s="23">
        <f t="shared" si="447"/>
        <v>7.0636837054999999</v>
      </c>
      <c r="L404" s="5">
        <f t="shared" si="448"/>
        <v>140.152334288292</v>
      </c>
      <c r="M404" s="24">
        <f t="shared" si="449"/>
        <v>528.23237212528102</v>
      </c>
      <c r="N404" s="16">
        <f t="shared" si="450"/>
        <v>0.52592726808724799</v>
      </c>
      <c r="O404" s="17">
        <f t="shared" si="451"/>
        <v>0.74639452620430502</v>
      </c>
    </row>
    <row r="405" ht="14.25">
      <c r="A405" s="13">
        <v>39.159999999999997</v>
      </c>
      <c r="B405" s="13">
        <v>8.5404999999999998</v>
      </c>
      <c r="C405" s="18">
        <v>74277</v>
      </c>
      <c r="G405" s="19">
        <f t="shared" si="452"/>
        <v>14.9</v>
      </c>
      <c r="H405" s="19">
        <f t="shared" si="453"/>
        <v>9.1999999999999993</v>
      </c>
      <c r="I405" s="5">
        <f t="shared" si="445"/>
        <v>989.99176</v>
      </c>
      <c r="J405" s="5">
        <f t="shared" si="446"/>
        <v>7.8546633205000003</v>
      </c>
      <c r="K405" s="23">
        <f t="shared" si="447"/>
        <v>7.0453366795000001</v>
      </c>
      <c r="L405" s="5">
        <f t="shared" si="448"/>
        <v>140.517310248722</v>
      </c>
      <c r="M405" s="24">
        <f t="shared" si="449"/>
        <v>528.59679614224399</v>
      </c>
      <c r="N405" s="16">
        <f t="shared" si="450"/>
        <v>0.52715861211409398</v>
      </c>
      <c r="O405" s="17">
        <f t="shared" si="451"/>
        <v>0.74899527889171003</v>
      </c>
    </row>
    <row r="406" ht="14.25">
      <c r="A406" s="13">
        <v>39.259999999999998</v>
      </c>
      <c r="B406" s="13">
        <v>8.5618999999999996</v>
      </c>
      <c r="C406" s="18">
        <v>74548</v>
      </c>
      <c r="G406" s="19">
        <f t="shared" si="452"/>
        <v>14.9</v>
      </c>
      <c r="H406" s="19">
        <f t="shared" si="453"/>
        <v>9.1999999999999993</v>
      </c>
      <c r="I406" s="5">
        <f t="shared" si="445"/>
        <v>989.99176</v>
      </c>
      <c r="J406" s="5">
        <f t="shared" si="446"/>
        <v>7.8735610420000004</v>
      </c>
      <c r="K406" s="23">
        <f t="shared" si="447"/>
        <v>7.026438958</v>
      </c>
      <c r="L406" s="5">
        <f t="shared" si="448"/>
        <v>140.89523383289901</v>
      </c>
      <c r="M406" s="24">
        <f t="shared" si="449"/>
        <v>529.10235479231096</v>
      </c>
      <c r="N406" s="16">
        <f t="shared" si="450"/>
        <v>0.52842691557046995</v>
      </c>
      <c r="O406" s="17">
        <f t="shared" si="451"/>
        <v>0.75168118482819501</v>
      </c>
    </row>
    <row r="407" ht="14.25">
      <c r="A407" s="13">
        <v>39.359999999999999</v>
      </c>
      <c r="B407" s="13">
        <v>8.5825999999999993</v>
      </c>
      <c r="C407" s="18">
        <v>74793</v>
      </c>
      <c r="G407" s="19">
        <f t="shared" si="452"/>
        <v>14.9</v>
      </c>
      <c r="H407" s="19">
        <f t="shared" si="453"/>
        <v>9.1999999999999993</v>
      </c>
      <c r="I407" s="5">
        <f t="shared" si="445"/>
        <v>989.99176</v>
      </c>
      <c r="J407" s="5">
        <f t="shared" si="446"/>
        <v>7.8919988344999998</v>
      </c>
      <c r="K407" s="23">
        <f t="shared" si="447"/>
        <v>7.0080011654999996</v>
      </c>
      <c r="L407" s="5">
        <f t="shared" si="448"/>
        <v>141.26592399465801</v>
      </c>
      <c r="M407" s="24">
        <f t="shared" si="449"/>
        <v>529.44827659094994</v>
      </c>
      <c r="N407" s="16">
        <f t="shared" si="450"/>
        <v>0.52966435130872502</v>
      </c>
      <c r="O407" s="17">
        <f t="shared" si="451"/>
        <v>0.754308693007405</v>
      </c>
    </row>
    <row r="408" ht="14.25">
      <c r="A408" s="13">
        <v>39.460000000000001</v>
      </c>
      <c r="B408" s="13">
        <v>8.6031999999999993</v>
      </c>
      <c r="C408" s="18">
        <v>75051</v>
      </c>
      <c r="G408" s="19">
        <f t="shared" si="452"/>
        <v>14.9</v>
      </c>
      <c r="H408" s="19">
        <f t="shared" si="453"/>
        <v>9.1999999999999993</v>
      </c>
      <c r="I408" s="5">
        <f t="shared" si="445"/>
        <v>989.99176</v>
      </c>
      <c r="J408" s="5">
        <f t="shared" si="446"/>
        <v>7.9102165915000002</v>
      </c>
      <c r="K408" s="23">
        <f t="shared" si="447"/>
        <v>6.9897834085000001</v>
      </c>
      <c r="L408" s="5">
        <f t="shared" si="448"/>
        <v>141.634111122257</v>
      </c>
      <c r="M408" s="24">
        <f t="shared" si="449"/>
        <v>529.89353627684102</v>
      </c>
      <c r="N408" s="16">
        <f t="shared" si="450"/>
        <v>0.53088701956375794</v>
      </c>
      <c r="O408" s="17">
        <f t="shared" si="451"/>
        <v>0.756911643094208</v>
      </c>
    </row>
    <row r="409" ht="14.25">
      <c r="A409" s="13">
        <v>39.560000000000002</v>
      </c>
      <c r="B409" s="13">
        <v>8.6237999999999992</v>
      </c>
      <c r="C409" s="18">
        <v>75314</v>
      </c>
      <c r="G409" s="19">
        <f t="shared" si="452"/>
        <v>14.9</v>
      </c>
      <c r="H409" s="19">
        <f t="shared" si="453"/>
        <v>9.1999999999999993</v>
      </c>
      <c r="I409" s="5">
        <f t="shared" si="445"/>
        <v>989.99176</v>
      </c>
      <c r="J409" s="5">
        <f t="shared" si="446"/>
        <v>7.9283881809999999</v>
      </c>
      <c r="K409" s="23">
        <f t="shared" si="447"/>
        <v>6.9716118189999996</v>
      </c>
      <c r="L409" s="5">
        <f t="shared" si="448"/>
        <v>142.00328212508001</v>
      </c>
      <c r="M409" s="24">
        <f t="shared" si="449"/>
        <v>530.36802299866201</v>
      </c>
      <c r="N409" s="16">
        <f t="shared" si="450"/>
        <v>0.53210658932885901</v>
      </c>
      <c r="O409" s="17">
        <f t="shared" si="451"/>
        <v>0.75951476398078799</v>
      </c>
    </row>
    <row r="410" ht="14.25">
      <c r="A410" s="13">
        <v>39.659999999999997</v>
      </c>
      <c r="B410" s="13">
        <v>8.6443999999999992</v>
      </c>
      <c r="C410" s="18">
        <v>75578</v>
      </c>
      <c r="G410" s="19">
        <f t="shared" si="452"/>
        <v>14.9</v>
      </c>
      <c r="H410" s="19">
        <f t="shared" si="453"/>
        <v>9.1999999999999993</v>
      </c>
      <c r="I410" s="5">
        <f t="shared" si="445"/>
        <v>989.99176</v>
      </c>
      <c r="J410" s="5">
        <f t="shared" si="446"/>
        <v>7.9465505370000002</v>
      </c>
      <c r="K410" s="23">
        <f t="shared" si="447"/>
        <v>6.9534494630000001</v>
      </c>
      <c r="L410" s="5">
        <f t="shared" si="448"/>
        <v>142.374193595257</v>
      </c>
      <c r="M410" s="24">
        <f t="shared" si="449"/>
        <v>530.84058347578002</v>
      </c>
      <c r="N410" s="16">
        <f t="shared" si="450"/>
        <v>0.53332553939597305</v>
      </c>
      <c r="O410" s="17">
        <f t="shared" si="451"/>
        <v>0.76212335089201799</v>
      </c>
    </row>
    <row r="411" ht="14.25">
      <c r="A411" s="13">
        <v>39.759999999999998</v>
      </c>
      <c r="B411" s="13">
        <v>8.6649999999999991</v>
      </c>
      <c r="C411" s="18">
        <v>75831</v>
      </c>
      <c r="G411" s="19">
        <f t="shared" si="452"/>
        <v>14.9</v>
      </c>
      <c r="H411" s="19">
        <f t="shared" si="453"/>
        <v>9.1999999999999993</v>
      </c>
      <c r="I411" s="5">
        <f t="shared" si="445"/>
        <v>989.99176</v>
      </c>
      <c r="J411" s="5">
        <f t="shared" si="446"/>
        <v>7.9648144614999996</v>
      </c>
      <c r="K411" s="23">
        <f t="shared" si="447"/>
        <v>6.9351855384999999</v>
      </c>
      <c r="L411" s="5">
        <f t="shared" si="448"/>
        <v>142.749138361787</v>
      </c>
      <c r="M411" s="24">
        <f t="shared" si="449"/>
        <v>531.21861799131898</v>
      </c>
      <c r="N411" s="16">
        <f t="shared" si="450"/>
        <v>0.53455130614094004</v>
      </c>
      <c r="O411" s="17">
        <f t="shared" si="451"/>
        <v>0.76475340561315497</v>
      </c>
    </row>
    <row r="412" ht="14.25">
      <c r="A412" s="13">
        <v>39.859999999999999</v>
      </c>
      <c r="B412" s="13">
        <v>8.6856000000000009</v>
      </c>
      <c r="C412" s="18">
        <v>76098</v>
      </c>
      <c r="G412" s="19">
        <f t="shared" si="452"/>
        <v>14.9</v>
      </c>
      <c r="H412" s="19">
        <f t="shared" si="453"/>
        <v>9.1999999999999993</v>
      </c>
      <c r="I412" s="5">
        <f t="shared" si="445"/>
        <v>989.99176</v>
      </c>
      <c r="J412" s="5">
        <f t="shared" si="446"/>
        <v>7.9829491170000004</v>
      </c>
      <c r="K412" s="23">
        <f t="shared" si="447"/>
        <v>6.9170508829999999</v>
      </c>
      <c r="L412" s="5">
        <f t="shared" si="448"/>
        <v>143.123388384072</v>
      </c>
      <c r="M412" s="24">
        <f t="shared" si="449"/>
        <v>531.69506996152597</v>
      </c>
      <c r="N412" s="16">
        <f t="shared" si="450"/>
        <v>0.53576839711409396</v>
      </c>
      <c r="O412" s="17">
        <f t="shared" si="451"/>
        <v>0.76737170713622604</v>
      </c>
    </row>
    <row r="413" ht="14.25">
      <c r="A413" s="13">
        <v>39.960000000000001</v>
      </c>
      <c r="B413" s="13">
        <v>8.7062000000000008</v>
      </c>
      <c r="C413" s="18">
        <v>76363</v>
      </c>
      <c r="G413" s="19">
        <f t="shared" si="452"/>
        <v>14.9</v>
      </c>
      <c r="H413" s="19">
        <f t="shared" si="453"/>
        <v>9.1999999999999993</v>
      </c>
      <c r="I413" s="5">
        <f t="shared" si="445"/>
        <v>989.99176</v>
      </c>
      <c r="J413" s="5">
        <f t="shared" si="446"/>
        <v>8.0011022394999998</v>
      </c>
      <c r="K413" s="23">
        <f t="shared" si="447"/>
        <v>6.8988977604999997</v>
      </c>
      <c r="L413" s="5">
        <f t="shared" si="448"/>
        <v>143.49999005178</v>
      </c>
      <c r="M413" s="24">
        <f t="shared" si="449"/>
        <v>532.14637835476697</v>
      </c>
      <c r="N413" s="16">
        <f t="shared" si="450"/>
        <v>0.53698672748322196</v>
      </c>
      <c r="O413" s="17">
        <f t="shared" si="451"/>
        <v>0.76999955896384098</v>
      </c>
    </row>
    <row r="414" ht="14.25">
      <c r="A414" s="13">
        <v>40.060000000000002</v>
      </c>
      <c r="B414" s="13">
        <v>8.7274999999999991</v>
      </c>
      <c r="C414" s="18">
        <v>76633</v>
      </c>
      <c r="G414" s="19">
        <f t="shared" si="452"/>
        <v>14.9</v>
      </c>
      <c r="H414" s="19">
        <f t="shared" si="453"/>
        <v>9.1999999999999993</v>
      </c>
      <c r="I414" s="5">
        <f t="shared" si="445"/>
        <v>989.99176</v>
      </c>
      <c r="J414" s="5">
        <f t="shared" si="446"/>
        <v>8.0199091945000003</v>
      </c>
      <c r="K414" s="23">
        <f t="shared" si="447"/>
        <v>6.8800908055000001</v>
      </c>
      <c r="L414" s="5">
        <f t="shared" si="448"/>
        <v>143.892252004667</v>
      </c>
      <c r="M414" s="24">
        <f t="shared" si="449"/>
        <v>532.57210817379098</v>
      </c>
      <c r="N414" s="16">
        <f t="shared" si="450"/>
        <v>0.53824893922818795</v>
      </c>
      <c r="O414" s="17">
        <f t="shared" si="451"/>
        <v>0.77272936261942304</v>
      </c>
    </row>
    <row r="415" ht="14.25">
      <c r="A415" s="13">
        <v>40.159999999999997</v>
      </c>
      <c r="B415" s="13">
        <v>8.7482000000000006</v>
      </c>
      <c r="C415" s="18">
        <v>76907</v>
      </c>
      <c r="G415" s="19">
        <f t="shared" si="452"/>
        <v>14.9</v>
      </c>
      <c r="H415" s="19">
        <f t="shared" si="453"/>
        <v>9.1999999999999993</v>
      </c>
      <c r="I415" s="5">
        <f t="shared" si="445"/>
        <v>989.99176</v>
      </c>
      <c r="J415" s="5">
        <f t="shared" si="446"/>
        <v>8.0380792154999998</v>
      </c>
      <c r="K415" s="23">
        <f t="shared" si="447"/>
        <v>6.8619207844999996</v>
      </c>
      <c r="L415" s="5">
        <f t="shared" si="448"/>
        <v>144.27327144846001</v>
      </c>
      <c r="M415" s="24">
        <f t="shared" si="449"/>
        <v>533.064782047824</v>
      </c>
      <c r="N415" s="16">
        <f t="shared" si="450"/>
        <v>0.53946840372483196</v>
      </c>
      <c r="O415" s="17">
        <f t="shared" si="451"/>
        <v>0.77537381266514704</v>
      </c>
    </row>
    <row r="416" ht="14.25">
      <c r="A416" s="13">
        <v>40.259999999999998</v>
      </c>
      <c r="B416" s="13">
        <v>8.7689000000000004</v>
      </c>
      <c r="C416" s="18">
        <v>77182</v>
      </c>
      <c r="G416" s="19">
        <f t="shared" si="452"/>
        <v>14.9</v>
      </c>
      <c r="H416" s="19">
        <f t="shared" si="453"/>
        <v>9.1999999999999993</v>
      </c>
      <c r="I416" s="5">
        <f t="shared" si="445"/>
        <v>989.99176</v>
      </c>
      <c r="J416" s="5">
        <f t="shared" si="446"/>
        <v>8.0562400029999992</v>
      </c>
      <c r="K416" s="23">
        <f t="shared" si="447"/>
        <v>6.8437599970000003</v>
      </c>
      <c r="L416" s="5">
        <f t="shared" si="448"/>
        <v>144.65611892205001</v>
      </c>
      <c r="M416" s="24">
        <f t="shared" si="449"/>
        <v>533.55503089081697</v>
      </c>
      <c r="N416" s="16">
        <f t="shared" si="450"/>
        <v>0.54068724852349004</v>
      </c>
      <c r="O416" s="17">
        <f t="shared" si="451"/>
        <v>0.77802392518684804</v>
      </c>
    </row>
    <row r="417" ht="14.25">
      <c r="A417" s="13">
        <v>40.359999999999999</v>
      </c>
      <c r="B417" s="13">
        <v>8.7895000000000003</v>
      </c>
      <c r="C417" s="18">
        <v>77456</v>
      </c>
      <c r="G417" s="19">
        <f t="shared" si="452"/>
        <v>14.9</v>
      </c>
      <c r="H417" s="19">
        <f t="shared" si="453"/>
        <v>9.1999999999999993</v>
      </c>
      <c r="I417" s="5">
        <f t="shared" si="445"/>
        <v>989.99176</v>
      </c>
      <c r="J417" s="5">
        <f t="shared" si="446"/>
        <v>8.0743100240000008</v>
      </c>
      <c r="K417" s="23">
        <f t="shared" si="447"/>
        <v>6.8256899759999996</v>
      </c>
      <c r="L417" s="5">
        <f t="shared" si="448"/>
        <v>145.039074947872</v>
      </c>
      <c r="M417" s="24">
        <f t="shared" si="449"/>
        <v>534.03539720477704</v>
      </c>
      <c r="N417" s="16">
        <f t="shared" si="450"/>
        <v>0.54190000161073804</v>
      </c>
      <c r="O417" s="17">
        <f t="shared" si="451"/>
        <v>0.78066778160556904</v>
      </c>
    </row>
    <row r="418" ht="14.25">
      <c r="A418" s="13">
        <v>40.460000000000001</v>
      </c>
      <c r="B418" s="13">
        <v>8.8102</v>
      </c>
      <c r="C418" s="18">
        <v>77717</v>
      </c>
      <c r="G418" s="19">
        <f t="shared" si="452"/>
        <v>14.9</v>
      </c>
      <c r="H418" s="19">
        <f t="shared" si="453"/>
        <v>9.1999999999999993</v>
      </c>
      <c r="I418" s="5">
        <f t="shared" si="445"/>
        <v>989.99176</v>
      </c>
      <c r="J418" s="5">
        <f t="shared" si="446"/>
        <v>8.0926000805000005</v>
      </c>
      <c r="K418" s="23">
        <f t="shared" si="447"/>
        <v>6.8073999194999999</v>
      </c>
      <c r="L418" s="5">
        <f t="shared" si="448"/>
        <v>145.42876453668299</v>
      </c>
      <c r="M418" s="24">
        <f t="shared" si="449"/>
        <v>534.39909393163202</v>
      </c>
      <c r="N418" s="16">
        <f t="shared" si="450"/>
        <v>0.54312752218120797</v>
      </c>
      <c r="O418" s="17">
        <f t="shared" si="451"/>
        <v>0.78335096899939605</v>
      </c>
    </row>
    <row r="419" ht="14.25">
      <c r="A419" s="13">
        <v>40.560000000000002</v>
      </c>
      <c r="B419" s="13">
        <v>8.8308</v>
      </c>
      <c r="C419" s="18">
        <v>77996</v>
      </c>
      <c r="G419" s="19">
        <f t="shared" si="452"/>
        <v>14.9</v>
      </c>
      <c r="H419" s="19">
        <f t="shared" si="453"/>
        <v>9.1999999999999993</v>
      </c>
      <c r="I419" s="5">
        <f t="shared" si="445"/>
        <v>989.99176</v>
      </c>
      <c r="J419" s="5">
        <f t="shared" si="446"/>
        <v>8.1106239339999995</v>
      </c>
      <c r="K419" s="23">
        <f t="shared" si="447"/>
        <v>6.789376066</v>
      </c>
      <c r="L419" s="5">
        <f t="shared" si="448"/>
        <v>145.81483635259301</v>
      </c>
      <c r="M419" s="24">
        <f t="shared" si="449"/>
        <v>534.897558787496</v>
      </c>
      <c r="N419" s="16">
        <f t="shared" si="450"/>
        <v>0.544337176778523</v>
      </c>
      <c r="O419" s="17">
        <f t="shared" si="451"/>
        <v>0.78600216573551296</v>
      </c>
    </row>
    <row r="420" ht="14.25">
      <c r="A420" s="13">
        <v>40.659999999999997</v>
      </c>
      <c r="B420" s="13">
        <v>8.8513999999999999</v>
      </c>
      <c r="C420" s="18">
        <v>78272</v>
      </c>
      <c r="G420" s="19">
        <f t="shared" si="452"/>
        <v>14.9</v>
      </c>
      <c r="H420" s="19">
        <f t="shared" si="453"/>
        <v>9.1999999999999993</v>
      </c>
      <c r="I420" s="5">
        <f t="shared" ref="I420:I483" si="454">(3.14*H420^2/4)*G420</f>
        <v>989.99176</v>
      </c>
      <c r="J420" s="5">
        <f t="shared" ref="J420:J483" si="455">B420-C420/(2*10^5/1.8467)</f>
        <v>8.1286754880000007</v>
      </c>
      <c r="K420" s="23">
        <f t="shared" ref="K420:K483" si="456">G420-J420</f>
        <v>6.7713245119999996</v>
      </c>
      <c r="L420" s="5">
        <f t="shared" ref="L420:L483" si="457">I420/K420</f>
        <v>146.20356154036901</v>
      </c>
      <c r="M420" s="24">
        <f t="shared" ref="M420:M483" si="458">C420/L420</f>
        <v>535.36315514713397</v>
      </c>
      <c r="N420" s="16">
        <f t="shared" ref="N420:N483" si="459">J420/G420</f>
        <v>0.54554869046979904</v>
      </c>
      <c r="O420" s="17">
        <f t="shared" ref="O420:O483" si="460">LN(L420/(3.14*H420^2/4))</f>
        <v>0.788664500849936</v>
      </c>
    </row>
    <row r="421" ht="14.25">
      <c r="A421" s="13">
        <v>40.759999999999998</v>
      </c>
      <c r="B421" s="13">
        <v>8.8719999999999999</v>
      </c>
      <c r="C421" s="18">
        <v>78627</v>
      </c>
      <c r="G421" s="19">
        <f t="shared" si="452"/>
        <v>14.9</v>
      </c>
      <c r="H421" s="19">
        <f t="shared" si="453"/>
        <v>9.1999999999999993</v>
      </c>
      <c r="I421" s="5">
        <f t="shared" si="454"/>
        <v>989.99176</v>
      </c>
      <c r="J421" s="5">
        <f t="shared" si="455"/>
        <v>8.1459975955000008</v>
      </c>
      <c r="K421" s="23">
        <f t="shared" si="456"/>
        <v>6.7540024044999996</v>
      </c>
      <c r="L421" s="5">
        <f t="shared" si="457"/>
        <v>146.57853235888601</v>
      </c>
      <c r="M421" s="24">
        <f t="shared" si="458"/>
        <v>536.41552234598601</v>
      </c>
      <c r="N421" s="16">
        <f t="shared" si="459"/>
        <v>0.54671124802013404</v>
      </c>
      <c r="O421" s="17">
        <f t="shared" si="460"/>
        <v>0.79122593497684801</v>
      </c>
    </row>
    <row r="422" ht="14.25">
      <c r="A422" s="13">
        <v>40.859999999999999</v>
      </c>
      <c r="B422" s="13">
        <v>8.8933</v>
      </c>
      <c r="C422" s="18">
        <v>78842</v>
      </c>
      <c r="G422" s="19">
        <f t="shared" si="452"/>
        <v>14.9</v>
      </c>
      <c r="H422" s="19">
        <f t="shared" si="453"/>
        <v>9.1999999999999993</v>
      </c>
      <c r="I422" s="5">
        <f t="shared" si="454"/>
        <v>989.99176</v>
      </c>
      <c r="J422" s="5">
        <f t="shared" si="455"/>
        <v>8.1653123930000007</v>
      </c>
      <c r="K422" s="23">
        <f t="shared" si="456"/>
        <v>6.7346876069999997</v>
      </c>
      <c r="L422" s="5">
        <f t="shared" si="457"/>
        <v>146.99891335286401</v>
      </c>
      <c r="M422" s="24">
        <f t="shared" si="458"/>
        <v>536.34410079442898</v>
      </c>
      <c r="N422" s="16">
        <f t="shared" si="459"/>
        <v>0.54800754315436195</v>
      </c>
      <c r="O422" s="17">
        <f t="shared" si="460"/>
        <v>0.79408978768376604</v>
      </c>
    </row>
    <row r="423" ht="14.25">
      <c r="A423" s="13">
        <v>40.960000000000001</v>
      </c>
      <c r="B423" s="13">
        <v>8.9139999999999997</v>
      </c>
      <c r="C423" s="18">
        <v>79125</v>
      </c>
      <c r="G423" s="19">
        <f t="shared" si="452"/>
        <v>14.9</v>
      </c>
      <c r="H423" s="19">
        <f t="shared" si="453"/>
        <v>9.1999999999999993</v>
      </c>
      <c r="I423" s="5">
        <f t="shared" si="454"/>
        <v>989.99176</v>
      </c>
      <c r="J423" s="5">
        <f t="shared" si="455"/>
        <v>8.1833993125000006</v>
      </c>
      <c r="K423" s="23">
        <f t="shared" si="456"/>
        <v>6.7166006874999997</v>
      </c>
      <c r="L423" s="5">
        <f t="shared" si="457"/>
        <v>147.39476203229299</v>
      </c>
      <c r="M423" s="24">
        <f t="shared" si="458"/>
        <v>536.82368972286997</v>
      </c>
      <c r="N423" s="16">
        <f t="shared" si="459"/>
        <v>0.54922143036912796</v>
      </c>
      <c r="O423" s="17">
        <f t="shared" si="460"/>
        <v>0.79677903647607196</v>
      </c>
    </row>
    <row r="424" ht="14.25">
      <c r="A424" s="13">
        <v>41.060000000000002</v>
      </c>
      <c r="B424" s="13">
        <v>8.9345999999999997</v>
      </c>
      <c r="C424" s="18">
        <v>79394</v>
      </c>
      <c r="G424" s="19">
        <f t="shared" si="452"/>
        <v>14.9</v>
      </c>
      <c r="H424" s="19">
        <f t="shared" si="453"/>
        <v>9.1999999999999993</v>
      </c>
      <c r="I424" s="5">
        <f t="shared" si="454"/>
        <v>989.99176</v>
      </c>
      <c r="J424" s="5">
        <f t="shared" si="455"/>
        <v>8.2015155009999994</v>
      </c>
      <c r="K424" s="23">
        <f t="shared" si="456"/>
        <v>6.6984844990000001</v>
      </c>
      <c r="L424" s="5">
        <f t="shared" si="457"/>
        <v>147.793394184579</v>
      </c>
      <c r="M424" s="24">
        <f t="shared" si="458"/>
        <v>537.19586344193999</v>
      </c>
      <c r="N424" s="16">
        <f t="shared" si="459"/>
        <v>0.55043728194630903</v>
      </c>
      <c r="O424" s="17">
        <f t="shared" si="460"/>
        <v>0.79947990631935895</v>
      </c>
    </row>
    <row r="425" ht="14.25">
      <c r="A425" s="13">
        <v>41.159999999999997</v>
      </c>
      <c r="B425" s="13">
        <v>8.9551999999999996</v>
      </c>
      <c r="C425" s="18">
        <v>79678</v>
      </c>
      <c r="G425" s="19">
        <f t="shared" si="452"/>
        <v>14.9</v>
      </c>
      <c r="H425" s="19">
        <f t="shared" si="453"/>
        <v>9.1999999999999993</v>
      </c>
      <c r="I425" s="5">
        <f t="shared" si="454"/>
        <v>989.99176</v>
      </c>
      <c r="J425" s="5">
        <f t="shared" si="455"/>
        <v>8.2194931869999994</v>
      </c>
      <c r="K425" s="23">
        <f t="shared" si="456"/>
        <v>6.680506813</v>
      </c>
      <c r="L425" s="5">
        <f t="shared" si="457"/>
        <v>148.191115990409</v>
      </c>
      <c r="M425" s="24">
        <f t="shared" si="458"/>
        <v>537.67055782990997</v>
      </c>
      <c r="N425" s="16">
        <f t="shared" si="459"/>
        <v>0.55164383805369099</v>
      </c>
      <c r="O425" s="17">
        <f t="shared" si="460"/>
        <v>0.80216735807127704</v>
      </c>
    </row>
    <row r="426" ht="14.25">
      <c r="A426" s="13">
        <v>41.259999999999998</v>
      </c>
      <c r="B426" s="13">
        <v>8.9758999999999993</v>
      </c>
      <c r="C426" s="18">
        <v>79963</v>
      </c>
      <c r="G426" s="19">
        <f t="shared" si="452"/>
        <v>14.9</v>
      </c>
      <c r="H426" s="19">
        <f t="shared" si="453"/>
        <v>9.1999999999999993</v>
      </c>
      <c r="I426" s="5">
        <f t="shared" si="454"/>
        <v>989.99176</v>
      </c>
      <c r="J426" s="5">
        <f t="shared" si="455"/>
        <v>8.2375616395000009</v>
      </c>
      <c r="K426" s="23">
        <f t="shared" si="456"/>
        <v>6.6624383605000004</v>
      </c>
      <c r="L426" s="5">
        <f t="shared" si="457"/>
        <v>148.593008510131</v>
      </c>
      <c r="M426" s="24">
        <f t="shared" si="458"/>
        <v>538.13433620968897</v>
      </c>
      <c r="N426" s="16">
        <f t="shared" si="459"/>
        <v>0.55285648587248304</v>
      </c>
      <c r="O426" s="17">
        <f t="shared" si="460"/>
        <v>0.80487567520956504</v>
      </c>
    </row>
    <row r="427" ht="14.25">
      <c r="A427" s="13">
        <v>41.359999999999999</v>
      </c>
      <c r="B427" s="13">
        <v>8.9966000000000008</v>
      </c>
      <c r="C427" s="18">
        <v>80250</v>
      </c>
      <c r="G427" s="19">
        <f t="shared" si="452"/>
        <v>14.9</v>
      </c>
      <c r="H427" s="19">
        <f t="shared" si="453"/>
        <v>9.1999999999999993</v>
      </c>
      <c r="I427" s="5">
        <f t="shared" si="454"/>
        <v>989.99176</v>
      </c>
      <c r="J427" s="5">
        <f t="shared" si="455"/>
        <v>8.2556116250000002</v>
      </c>
      <c r="K427" s="23">
        <f t="shared" si="456"/>
        <v>6.6443883750000001</v>
      </c>
      <c r="L427" s="5">
        <f t="shared" si="457"/>
        <v>148.99667269976501</v>
      </c>
      <c r="M427" s="24">
        <f t="shared" si="458"/>
        <v>538.60263149437696</v>
      </c>
      <c r="N427" s="16">
        <f t="shared" si="459"/>
        <v>0.55406789429530201</v>
      </c>
      <c r="O427" s="17">
        <f t="shared" si="460"/>
        <v>0.807588567911802</v>
      </c>
    </row>
    <row r="428" ht="14.25">
      <c r="A428" s="13">
        <v>41.460000000000001</v>
      </c>
      <c r="B428" s="13">
        <v>9.0174000000000003</v>
      </c>
      <c r="C428" s="18">
        <v>80523</v>
      </c>
      <c r="G428" s="19">
        <f t="shared" si="452"/>
        <v>14.9</v>
      </c>
      <c r="H428" s="19">
        <f t="shared" si="453"/>
        <v>9.1999999999999993</v>
      </c>
      <c r="I428" s="5">
        <f t="shared" si="454"/>
        <v>989.99176</v>
      </c>
      <c r="J428" s="5">
        <f t="shared" si="455"/>
        <v>8.2738908794999997</v>
      </c>
      <c r="K428" s="23">
        <f t="shared" si="456"/>
        <v>6.6261091204999998</v>
      </c>
      <c r="L428" s="5">
        <f t="shared" si="457"/>
        <v>149.40770548694101</v>
      </c>
      <c r="M428" s="24">
        <f t="shared" si="458"/>
        <v>538.94810670951597</v>
      </c>
      <c r="N428" s="16">
        <f t="shared" si="459"/>
        <v>0.55529468989932895</v>
      </c>
      <c r="O428" s="17">
        <f t="shared" si="460"/>
        <v>0.81034344067626196</v>
      </c>
    </row>
    <row r="429" ht="14.25">
      <c r="A429" s="13">
        <v>41.560000000000002</v>
      </c>
      <c r="B429" s="13">
        <v>9.0381</v>
      </c>
      <c r="C429" s="18">
        <v>80818</v>
      </c>
      <c r="G429" s="19">
        <f t="shared" si="452"/>
        <v>14.9</v>
      </c>
      <c r="H429" s="19">
        <f t="shared" si="453"/>
        <v>9.1999999999999993</v>
      </c>
      <c r="I429" s="5">
        <f t="shared" si="454"/>
        <v>989.99176</v>
      </c>
      <c r="J429" s="5">
        <f t="shared" si="455"/>
        <v>8.2918669969999996</v>
      </c>
      <c r="K429" s="23">
        <f t="shared" si="456"/>
        <v>6.6081330029999998</v>
      </c>
      <c r="L429" s="5">
        <f t="shared" si="457"/>
        <v>149.81413956870401</v>
      </c>
      <c r="M429" s="24">
        <f t="shared" si="458"/>
        <v>539.455089036755</v>
      </c>
      <c r="N429" s="16">
        <f t="shared" si="459"/>
        <v>0.55650114073825496</v>
      </c>
      <c r="O429" s="17">
        <f t="shared" si="460"/>
        <v>0.81306004936265397</v>
      </c>
    </row>
    <row r="430" ht="14.25">
      <c r="A430" s="13">
        <v>41.659999999999997</v>
      </c>
      <c r="B430" s="13">
        <v>9.0594999999999999</v>
      </c>
      <c r="C430" s="18">
        <v>81115</v>
      </c>
      <c r="G430" s="19">
        <f t="shared" si="452"/>
        <v>14.9</v>
      </c>
      <c r="H430" s="19">
        <f t="shared" si="453"/>
        <v>9.1999999999999993</v>
      </c>
      <c r="I430" s="5">
        <f t="shared" si="454"/>
        <v>989.99176</v>
      </c>
      <c r="J430" s="5">
        <f t="shared" si="455"/>
        <v>8.3105246474999994</v>
      </c>
      <c r="K430" s="23">
        <f t="shared" si="456"/>
        <v>6.5894753525</v>
      </c>
      <c r="L430" s="5">
        <f t="shared" si="457"/>
        <v>150.23832809760901</v>
      </c>
      <c r="M430" s="24">
        <f t="shared" si="458"/>
        <v>539.90883037050503</v>
      </c>
      <c r="N430" s="16">
        <f t="shared" si="459"/>
        <v>0.55775333204697997</v>
      </c>
      <c r="O430" s="17">
        <f t="shared" si="460"/>
        <v>0.815887480276968</v>
      </c>
    </row>
    <row r="431" ht="14.25">
      <c r="A431" s="13">
        <v>41.759999999999998</v>
      </c>
      <c r="B431" s="13">
        <v>9.0801999999999996</v>
      </c>
      <c r="C431" s="18">
        <v>81415</v>
      </c>
      <c r="G431" s="19">
        <f t="shared" si="452"/>
        <v>14.9</v>
      </c>
      <c r="H431" s="19">
        <f t="shared" si="453"/>
        <v>9.1999999999999993</v>
      </c>
      <c r="I431" s="5">
        <f t="shared" si="454"/>
        <v>989.99176</v>
      </c>
      <c r="J431" s="5">
        <f t="shared" si="455"/>
        <v>8.3284545975000004</v>
      </c>
      <c r="K431" s="23">
        <f t="shared" si="456"/>
        <v>6.5715454025</v>
      </c>
      <c r="L431" s="5">
        <f t="shared" si="457"/>
        <v>150.64824167894801</v>
      </c>
      <c r="M431" s="24">
        <f t="shared" si="458"/>
        <v>540.431133431391</v>
      </c>
      <c r="N431" s="16">
        <f t="shared" si="459"/>
        <v>0.55895668439597301</v>
      </c>
      <c r="O431" s="17">
        <f t="shared" si="460"/>
        <v>0.818612187034366</v>
      </c>
    </row>
    <row r="432" ht="14.25">
      <c r="A432" s="13">
        <v>41.859999999999999</v>
      </c>
      <c r="B432" s="13">
        <v>9.1010000000000009</v>
      </c>
      <c r="C432" s="18">
        <v>81714</v>
      </c>
      <c r="G432" s="19">
        <f t="shared" si="452"/>
        <v>14.9</v>
      </c>
      <c r="H432" s="19">
        <f t="shared" si="453"/>
        <v>9.1999999999999993</v>
      </c>
      <c r="I432" s="5">
        <f t="shared" si="454"/>
        <v>989.99176</v>
      </c>
      <c r="J432" s="5">
        <f t="shared" si="455"/>
        <v>8.3464937809999995</v>
      </c>
      <c r="K432" s="23">
        <f t="shared" si="456"/>
        <v>6.553506219</v>
      </c>
      <c r="L432" s="5">
        <f t="shared" si="457"/>
        <v>151.06291608144099</v>
      </c>
      <c r="M432" s="24">
        <f t="shared" si="458"/>
        <v>540.92693375484896</v>
      </c>
      <c r="N432" s="16">
        <f t="shared" si="459"/>
        <v>0.560167367852349</v>
      </c>
      <c r="O432" s="17">
        <f t="shared" si="460"/>
        <v>0.82136100591582895</v>
      </c>
    </row>
    <row r="433" ht="14.25">
      <c r="A433" s="13">
        <v>41.960000000000001</v>
      </c>
      <c r="B433" s="13">
        <v>9.1217000000000006</v>
      </c>
      <c r="C433" s="18">
        <v>82011</v>
      </c>
      <c r="G433" s="19">
        <f t="shared" si="452"/>
        <v>14.9</v>
      </c>
      <c r="H433" s="19">
        <f t="shared" si="453"/>
        <v>9.1999999999999993</v>
      </c>
      <c r="I433" s="5">
        <f t="shared" si="454"/>
        <v>989.99176</v>
      </c>
      <c r="J433" s="5">
        <f t="shared" si="455"/>
        <v>8.3644514314999991</v>
      </c>
      <c r="K433" s="23">
        <f t="shared" si="456"/>
        <v>6.5355485685000003</v>
      </c>
      <c r="L433" s="5">
        <f t="shared" si="457"/>
        <v>151.47798989231899</v>
      </c>
      <c r="M433" s="24">
        <f t="shared" si="458"/>
        <v>541.40538871884496</v>
      </c>
      <c r="N433" s="16">
        <f t="shared" si="459"/>
        <v>0.56137257929530204</v>
      </c>
      <c r="O433" s="17">
        <f t="shared" si="460"/>
        <v>0.82410492624600096</v>
      </c>
    </row>
    <row r="434" ht="14.25">
      <c r="A434" s="13">
        <v>42.060000000000002</v>
      </c>
      <c r="B434" s="13">
        <v>9.1423000000000005</v>
      </c>
      <c r="C434" s="18">
        <v>82293</v>
      </c>
      <c r="G434" s="19">
        <f t="shared" si="452"/>
        <v>14.9</v>
      </c>
      <c r="H434" s="19">
        <f t="shared" si="453"/>
        <v>9.1999999999999993</v>
      </c>
      <c r="I434" s="5">
        <f t="shared" si="454"/>
        <v>989.99176</v>
      </c>
      <c r="J434" s="5">
        <f t="shared" si="455"/>
        <v>8.3824475844999995</v>
      </c>
      <c r="K434" s="23">
        <f t="shared" si="456"/>
        <v>6.5175524155</v>
      </c>
      <c r="L434" s="5">
        <f t="shared" si="457"/>
        <v>151.896248297997</v>
      </c>
      <c r="M434" s="24">
        <f t="shared" si="458"/>
        <v>541.77111628559601</v>
      </c>
      <c r="N434" s="16">
        <f t="shared" si="459"/>
        <v>0.56258037479865797</v>
      </c>
      <c r="O434" s="17">
        <f t="shared" si="460"/>
        <v>0.82686230388742299</v>
      </c>
    </row>
    <row r="435" ht="14.25">
      <c r="A435" s="13">
        <v>42.159999999999997</v>
      </c>
      <c r="B435" s="13">
        <v>9.1629000000000005</v>
      </c>
      <c r="C435" s="18">
        <v>82825</v>
      </c>
      <c r="G435" s="19">
        <f t="shared" si="452"/>
        <v>14.9</v>
      </c>
      <c r="H435" s="19">
        <f t="shared" si="453"/>
        <v>9.1999999999999993</v>
      </c>
      <c r="I435" s="5">
        <f t="shared" si="454"/>
        <v>989.99176</v>
      </c>
      <c r="J435" s="5">
        <f t="shared" si="455"/>
        <v>8.3981353624999997</v>
      </c>
      <c r="K435" s="23">
        <f t="shared" si="456"/>
        <v>6.5018646374999998</v>
      </c>
      <c r="L435" s="5">
        <f t="shared" si="457"/>
        <v>152.262745411547</v>
      </c>
      <c r="M435" s="24">
        <f t="shared" si="458"/>
        <v>543.96103115134804</v>
      </c>
      <c r="N435" s="16">
        <f t="shared" si="459"/>
        <v>0.563633245805369</v>
      </c>
      <c r="O435" s="17">
        <f t="shared" si="460"/>
        <v>0.82927220988068895</v>
      </c>
    </row>
    <row r="436" ht="14.25">
      <c r="A436" s="13">
        <v>42.259999999999998</v>
      </c>
      <c r="B436" s="13">
        <v>9.1836000000000002</v>
      </c>
      <c r="C436" s="18">
        <v>82929</v>
      </c>
      <c r="G436" s="19">
        <f t="shared" si="452"/>
        <v>14.9</v>
      </c>
      <c r="H436" s="19">
        <f t="shared" si="453"/>
        <v>9.1999999999999993</v>
      </c>
      <c r="I436" s="5">
        <f t="shared" si="454"/>
        <v>989.99176</v>
      </c>
      <c r="J436" s="5">
        <f t="shared" si="455"/>
        <v>8.4178750784999998</v>
      </c>
      <c r="K436" s="23">
        <f t="shared" si="456"/>
        <v>6.4821249214999996</v>
      </c>
      <c r="L436" s="5">
        <f t="shared" si="457"/>
        <v>152.726424126197</v>
      </c>
      <c r="M436" s="24">
        <f t="shared" si="458"/>
        <v>542.99051702720601</v>
      </c>
      <c r="N436" s="16">
        <f t="shared" si="459"/>
        <v>0.56495805895973195</v>
      </c>
      <c r="O436" s="17">
        <f t="shared" si="460"/>
        <v>0.83231283635666897</v>
      </c>
    </row>
    <row r="437" ht="14.25">
      <c r="A437" s="13">
        <v>42.359999999999999</v>
      </c>
      <c r="B437" s="13">
        <v>9.2042000000000002</v>
      </c>
      <c r="C437" s="18">
        <v>83435</v>
      </c>
      <c r="G437" s="19">
        <f t="shared" si="452"/>
        <v>14.9</v>
      </c>
      <c r="H437" s="19">
        <f t="shared" si="453"/>
        <v>9.1999999999999993</v>
      </c>
      <c r="I437" s="5">
        <f t="shared" si="454"/>
        <v>989.99176</v>
      </c>
      <c r="J437" s="5">
        <f t="shared" si="455"/>
        <v>8.4338029275000004</v>
      </c>
      <c r="K437" s="23">
        <f t="shared" si="456"/>
        <v>6.4661970725</v>
      </c>
      <c r="L437" s="5">
        <f t="shared" si="457"/>
        <v>153.10262723205901</v>
      </c>
      <c r="M437" s="24">
        <f t="shared" si="458"/>
        <v>544.96125578261103</v>
      </c>
      <c r="N437" s="16">
        <f t="shared" si="459"/>
        <v>0.56602704211409405</v>
      </c>
      <c r="O437" s="17">
        <f t="shared" si="460"/>
        <v>0.83477305584167005</v>
      </c>
    </row>
    <row r="438" ht="14.25">
      <c r="A438" s="13">
        <v>42.460000000000001</v>
      </c>
      <c r="B438" s="13">
        <v>9.2256</v>
      </c>
      <c r="C438" s="18">
        <v>83732</v>
      </c>
      <c r="G438" s="19">
        <f t="shared" si="452"/>
        <v>14.9</v>
      </c>
      <c r="H438" s="19">
        <f t="shared" si="453"/>
        <v>9.1999999999999993</v>
      </c>
      <c r="I438" s="5">
        <f t="shared" si="454"/>
        <v>989.99176</v>
      </c>
      <c r="J438" s="5">
        <f t="shared" si="455"/>
        <v>8.4524605780000002</v>
      </c>
      <c r="K438" s="23">
        <f t="shared" si="456"/>
        <v>6.4475394220000002</v>
      </c>
      <c r="L438" s="5">
        <f t="shared" si="457"/>
        <v>153.545669937588</v>
      </c>
      <c r="M438" s="24">
        <f t="shared" si="458"/>
        <v>545.32309529819099</v>
      </c>
      <c r="N438" s="16">
        <f t="shared" si="459"/>
        <v>0.56727923342281905</v>
      </c>
      <c r="O438" s="17">
        <f t="shared" si="460"/>
        <v>0.83766263988887202</v>
      </c>
    </row>
    <row r="439" ht="14.25">
      <c r="A439" s="13">
        <v>42.560000000000002</v>
      </c>
      <c r="B439" s="13">
        <v>9.2459000000000007</v>
      </c>
      <c r="C439" s="18">
        <v>83834</v>
      </c>
      <c r="G439" s="19">
        <f t="shared" si="452"/>
        <v>14.9</v>
      </c>
      <c r="H439" s="19">
        <f t="shared" si="453"/>
        <v>9.1999999999999993</v>
      </c>
      <c r="I439" s="5">
        <f t="shared" si="454"/>
        <v>989.99176</v>
      </c>
      <c r="J439" s="5">
        <f t="shared" si="455"/>
        <v>8.4718187609999998</v>
      </c>
      <c r="K439" s="23">
        <f t="shared" si="456"/>
        <v>6.4281812389999997</v>
      </c>
      <c r="L439" s="5">
        <f t="shared" si="457"/>
        <v>154.00806591974799</v>
      </c>
      <c r="M439" s="24">
        <f t="shared" si="458"/>
        <v>544.34811254421595</v>
      </c>
      <c r="N439" s="16">
        <f t="shared" si="459"/>
        <v>0.56857844033557103</v>
      </c>
      <c r="O439" s="17">
        <f t="shared" si="460"/>
        <v>0.84066957023404898</v>
      </c>
    </row>
    <row r="440" ht="14.25">
      <c r="A440" s="13">
        <v>42.659999999999997</v>
      </c>
      <c r="B440" s="13">
        <v>9.2666000000000004</v>
      </c>
      <c r="C440" s="18">
        <v>84113</v>
      </c>
      <c r="G440" s="19">
        <f t="shared" si="452"/>
        <v>14.9</v>
      </c>
      <c r="H440" s="19">
        <f t="shared" si="453"/>
        <v>9.1999999999999993</v>
      </c>
      <c r="I440" s="5">
        <f t="shared" si="454"/>
        <v>989.99176</v>
      </c>
      <c r="J440" s="5">
        <f t="shared" si="455"/>
        <v>8.4899426145000003</v>
      </c>
      <c r="K440" s="23">
        <f t="shared" si="456"/>
        <v>6.4100573855</v>
      </c>
      <c r="L440" s="5">
        <f t="shared" si="457"/>
        <v>154.44350970077599</v>
      </c>
      <c r="M440" s="24">
        <f t="shared" si="458"/>
        <v>544.61984296370497</v>
      </c>
      <c r="N440" s="16">
        <f t="shared" si="459"/>
        <v>0.56979480634228197</v>
      </c>
      <c r="O440" s="17">
        <f t="shared" si="460"/>
        <v>0.84349298956280805</v>
      </c>
    </row>
    <row r="441" ht="14.25">
      <c r="A441" s="13">
        <v>42.759999999999998</v>
      </c>
      <c r="B441" s="13">
        <v>9.2873000000000001</v>
      </c>
      <c r="C441" s="18">
        <v>84421</v>
      </c>
      <c r="G441" s="19">
        <f t="shared" si="452"/>
        <v>14.9</v>
      </c>
      <c r="H441" s="19">
        <f t="shared" si="453"/>
        <v>9.1999999999999993</v>
      </c>
      <c r="I441" s="5">
        <f t="shared" si="454"/>
        <v>989.99176</v>
      </c>
      <c r="J441" s="5">
        <f t="shared" si="455"/>
        <v>8.5077986965000001</v>
      </c>
      <c r="K441" s="23">
        <f t="shared" si="456"/>
        <v>6.3922013035000003</v>
      </c>
      <c r="L441" s="5">
        <f t="shared" si="457"/>
        <v>154.87493478309901</v>
      </c>
      <c r="M441" s="24">
        <f t="shared" si="458"/>
        <v>545.09143211734795</v>
      </c>
      <c r="N441" s="16">
        <f t="shared" si="459"/>
        <v>0.57099320110738305</v>
      </c>
      <c r="O441" s="17">
        <f t="shared" si="460"/>
        <v>0.84628251194516302</v>
      </c>
    </row>
    <row r="442" ht="14.25">
      <c r="A442" s="13">
        <v>42.859999999999999</v>
      </c>
      <c r="B442" s="13">
        <v>9.3079000000000001</v>
      </c>
      <c r="C442" s="18">
        <v>84979</v>
      </c>
      <c r="G442" s="19">
        <f t="shared" si="452"/>
        <v>14.9</v>
      </c>
      <c r="H442" s="19">
        <f t="shared" si="453"/>
        <v>9.1999999999999993</v>
      </c>
      <c r="I442" s="5">
        <f t="shared" si="454"/>
        <v>989.99176</v>
      </c>
      <c r="J442" s="5">
        <f t="shared" si="455"/>
        <v>8.5232464035</v>
      </c>
      <c r="K442" s="23">
        <f t="shared" si="456"/>
        <v>6.3767535965000004</v>
      </c>
      <c r="L442" s="5">
        <f t="shared" si="457"/>
        <v>155.25011983266501</v>
      </c>
      <c r="M442" s="24">
        <f t="shared" si="458"/>
        <v>547.36833756775297</v>
      </c>
      <c r="N442" s="16">
        <f t="shared" si="459"/>
        <v>0.57202995996644301</v>
      </c>
      <c r="O442" s="17">
        <f t="shared" si="460"/>
        <v>0.84870208577204498</v>
      </c>
    </row>
    <row r="443" ht="14.25">
      <c r="A443" s="13">
        <v>42.960000000000001</v>
      </c>
      <c r="B443" s="13">
        <v>9.3277999999999999</v>
      </c>
      <c r="C443" s="18">
        <v>85185</v>
      </c>
      <c r="G443" s="19">
        <f t="shared" si="452"/>
        <v>14.9</v>
      </c>
      <c r="H443" s="19">
        <f t="shared" si="453"/>
        <v>9.1999999999999993</v>
      </c>
      <c r="I443" s="5">
        <f t="shared" si="454"/>
        <v>989.99176</v>
      </c>
      <c r="J443" s="5">
        <f t="shared" si="455"/>
        <v>8.5412443025000009</v>
      </c>
      <c r="K443" s="23">
        <f t="shared" si="456"/>
        <v>6.3587556975000004</v>
      </c>
      <c r="L443" s="5">
        <f t="shared" si="457"/>
        <v>155.68954164872599</v>
      </c>
      <c r="M443" s="24">
        <f t="shared" si="458"/>
        <v>547.14657836297295</v>
      </c>
      <c r="N443" s="16">
        <f t="shared" si="459"/>
        <v>0.57323787265100701</v>
      </c>
      <c r="O443" s="17">
        <f t="shared" si="460"/>
        <v>0.85152849978754097</v>
      </c>
    </row>
    <row r="444" ht="14.25">
      <c r="A444" s="13">
        <v>43.060000000000002</v>
      </c>
      <c r="B444" s="13">
        <v>9.3484999999999996</v>
      </c>
      <c r="C444" s="18">
        <v>85528</v>
      </c>
      <c r="G444" s="19">
        <f t="shared" si="452"/>
        <v>14.9</v>
      </c>
      <c r="H444" s="19">
        <f t="shared" si="453"/>
        <v>9.1999999999999993</v>
      </c>
      <c r="I444" s="5">
        <f t="shared" si="454"/>
        <v>989.99176</v>
      </c>
      <c r="J444" s="5">
        <f t="shared" si="455"/>
        <v>8.5587772120000007</v>
      </c>
      <c r="K444" s="23">
        <f t="shared" si="456"/>
        <v>6.3412227879999996</v>
      </c>
      <c r="L444" s="5">
        <f t="shared" si="457"/>
        <v>156.12000919971501</v>
      </c>
      <c r="M444" s="24">
        <f t="shared" si="458"/>
        <v>547.83496643655303</v>
      </c>
      <c r="N444" s="16">
        <f t="shared" si="459"/>
        <v>0.57441457798657702</v>
      </c>
      <c r="O444" s="17">
        <f t="shared" si="460"/>
        <v>0.85428959432935303</v>
      </c>
    </row>
    <row r="445" ht="14.25">
      <c r="A445" s="13">
        <v>43.159999999999997</v>
      </c>
      <c r="B445" s="13">
        <v>9.3689999999999998</v>
      </c>
      <c r="C445" s="18">
        <v>85658</v>
      </c>
      <c r="G445" s="19">
        <f t="shared" si="452"/>
        <v>14.9</v>
      </c>
      <c r="H445" s="19">
        <f t="shared" si="453"/>
        <v>9.1999999999999993</v>
      </c>
      <c r="I445" s="5">
        <f t="shared" si="454"/>
        <v>989.99176</v>
      </c>
      <c r="J445" s="5">
        <f t="shared" si="455"/>
        <v>8.5780768569999992</v>
      </c>
      <c r="K445" s="23">
        <f t="shared" si="456"/>
        <v>6.3219231430000002</v>
      </c>
      <c r="L445" s="5">
        <f t="shared" si="457"/>
        <v>156.59661429072801</v>
      </c>
      <c r="M445" s="24">
        <f t="shared" si="458"/>
        <v>546.997777620992</v>
      </c>
      <c r="N445" s="16">
        <f t="shared" si="459"/>
        <v>0.57570985617449699</v>
      </c>
      <c r="O445" s="17">
        <f t="shared" si="460"/>
        <v>0.85733775630243303</v>
      </c>
    </row>
    <row r="446" ht="14.25">
      <c r="A446" s="13">
        <v>43.259999999999998</v>
      </c>
      <c r="B446" s="13">
        <v>9.3901000000000003</v>
      </c>
      <c r="C446" s="18">
        <v>85955</v>
      </c>
      <c r="G446" s="19">
        <f t="shared" si="452"/>
        <v>14.9</v>
      </c>
      <c r="H446" s="19">
        <f t="shared" si="453"/>
        <v>9.1999999999999993</v>
      </c>
      <c r="I446" s="5">
        <f t="shared" si="454"/>
        <v>989.99176</v>
      </c>
      <c r="J446" s="5">
        <f t="shared" si="455"/>
        <v>8.5964345074999997</v>
      </c>
      <c r="K446" s="23">
        <f t="shared" si="456"/>
        <v>6.3035654924999998</v>
      </c>
      <c r="L446" s="5">
        <f t="shared" si="457"/>
        <v>157.05266506358899</v>
      </c>
      <c r="M446" s="24">
        <f t="shared" si="458"/>
        <v>547.30048652913797</v>
      </c>
      <c r="N446" s="16">
        <f t="shared" si="459"/>
        <v>0.57694191325503397</v>
      </c>
      <c r="O446" s="17">
        <f t="shared" si="460"/>
        <v>0.86024578845342603</v>
      </c>
    </row>
    <row r="447" ht="14.25">
      <c r="A447" s="13">
        <v>43.359999999999999</v>
      </c>
      <c r="B447" s="13">
        <v>9.4101999999999997</v>
      </c>
      <c r="C447" s="18">
        <v>86448</v>
      </c>
      <c r="G447" s="19">
        <f t="shared" si="452"/>
        <v>14.9</v>
      </c>
      <c r="H447" s="19">
        <f t="shared" si="453"/>
        <v>9.1999999999999993</v>
      </c>
      <c r="I447" s="5">
        <f t="shared" si="454"/>
        <v>989.99176</v>
      </c>
      <c r="J447" s="5">
        <f t="shared" si="455"/>
        <v>8.6119823919999998</v>
      </c>
      <c r="K447" s="23">
        <f t="shared" si="456"/>
        <v>6.2880176079999996</v>
      </c>
      <c r="L447" s="5">
        <f t="shared" si="457"/>
        <v>157.44099678418101</v>
      </c>
      <c r="M447" s="24">
        <f t="shared" si="458"/>
        <v>549.08188950621604</v>
      </c>
      <c r="N447" s="16">
        <f t="shared" si="459"/>
        <v>0.57798539543624206</v>
      </c>
      <c r="O447" s="17">
        <f t="shared" si="460"/>
        <v>0.86271535757397599</v>
      </c>
    </row>
    <row r="448" ht="14.25">
      <c r="A448" s="13">
        <v>43.460000000000001</v>
      </c>
      <c r="B448" s="13">
        <v>9.4308999999999994</v>
      </c>
      <c r="C448" s="18">
        <v>86699</v>
      </c>
      <c r="G448" s="19">
        <f t="shared" si="452"/>
        <v>14.9</v>
      </c>
      <c r="H448" s="19">
        <f t="shared" si="453"/>
        <v>9.1999999999999993</v>
      </c>
      <c r="I448" s="5">
        <f t="shared" si="454"/>
        <v>989.99176</v>
      </c>
      <c r="J448" s="5">
        <f t="shared" si="455"/>
        <v>8.6303647834999992</v>
      </c>
      <c r="K448" s="23">
        <f t="shared" si="456"/>
        <v>6.2696352165000002</v>
      </c>
      <c r="L448" s="5">
        <f t="shared" si="457"/>
        <v>157.902609292899</v>
      </c>
      <c r="M448" s="24">
        <f t="shared" si="458"/>
        <v>549.06629085007103</v>
      </c>
      <c r="N448" s="16">
        <f t="shared" si="459"/>
        <v>0.57921911298657702</v>
      </c>
      <c r="O448" s="17">
        <f t="shared" si="460"/>
        <v>0.86564303918566099</v>
      </c>
    </row>
    <row r="449" ht="14.25">
      <c r="A449" s="13">
        <v>43.560000000000002</v>
      </c>
      <c r="B449" s="13">
        <v>9.4515999999999991</v>
      </c>
      <c r="C449" s="18">
        <v>87184</v>
      </c>
      <c r="G449" s="19">
        <f t="shared" si="452"/>
        <v>14.9</v>
      </c>
      <c r="H449" s="19">
        <f t="shared" si="453"/>
        <v>9.1999999999999993</v>
      </c>
      <c r="I449" s="5">
        <f t="shared" si="454"/>
        <v>989.99176</v>
      </c>
      <c r="J449" s="5">
        <f t="shared" si="455"/>
        <v>8.6465865359999992</v>
      </c>
      <c r="K449" s="23">
        <f t="shared" si="456"/>
        <v>6.2534134640000003</v>
      </c>
      <c r="L449" s="5">
        <f t="shared" si="457"/>
        <v>158.31221871050701</v>
      </c>
      <c r="M449" s="24">
        <f t="shared" si="458"/>
        <v>550.70922958528104</v>
      </c>
      <c r="N449" s="16">
        <f t="shared" si="459"/>
        <v>0.58030782120805402</v>
      </c>
      <c r="O449" s="17">
        <f t="shared" si="460"/>
        <v>0.86823374405104903</v>
      </c>
    </row>
    <row r="450" ht="14.25">
      <c r="A450" s="13">
        <v>43.659999999999997</v>
      </c>
      <c r="B450" s="13">
        <v>9.4723000000000006</v>
      </c>
      <c r="C450" s="18">
        <v>87517</v>
      </c>
      <c r="G450" s="19">
        <f t="shared" si="452"/>
        <v>14.9</v>
      </c>
      <c r="H450" s="19">
        <f t="shared" si="453"/>
        <v>9.1999999999999993</v>
      </c>
      <c r="I450" s="5">
        <f t="shared" si="454"/>
        <v>989.99176</v>
      </c>
      <c r="J450" s="5">
        <f t="shared" si="455"/>
        <v>8.6642117805000005</v>
      </c>
      <c r="K450" s="23">
        <f t="shared" si="456"/>
        <v>6.2357882194999998</v>
      </c>
      <c r="L450" s="5">
        <f t="shared" si="457"/>
        <v>158.75968284236899</v>
      </c>
      <c r="M450" s="24">
        <f t="shared" si="458"/>
        <v>551.25456559959798</v>
      </c>
      <c r="N450" s="16">
        <f t="shared" si="459"/>
        <v>0.58149072352348996</v>
      </c>
      <c r="O450" s="17">
        <f t="shared" si="460"/>
        <v>0.87105622328510302</v>
      </c>
    </row>
    <row r="451" ht="14.25">
      <c r="A451" s="13">
        <v>43.759999999999998</v>
      </c>
      <c r="B451" s="13">
        <v>9.4925999999999995</v>
      </c>
      <c r="C451" s="18">
        <v>87603</v>
      </c>
      <c r="G451" s="19">
        <f t="shared" si="452"/>
        <v>14.9</v>
      </c>
      <c r="H451" s="19">
        <f t="shared" si="453"/>
        <v>9.1999999999999993</v>
      </c>
      <c r="I451" s="5">
        <f t="shared" si="454"/>
        <v>989.99176</v>
      </c>
      <c r="J451" s="5">
        <f t="shared" si="455"/>
        <v>8.6837176995000007</v>
      </c>
      <c r="K451" s="23">
        <f t="shared" si="456"/>
        <v>6.2162823004999996</v>
      </c>
      <c r="L451" s="5">
        <f t="shared" si="457"/>
        <v>159.25785093774999</v>
      </c>
      <c r="M451" s="24">
        <f t="shared" si="458"/>
        <v>550.07021308005801</v>
      </c>
      <c r="N451" s="16">
        <f t="shared" si="459"/>
        <v>0.58279984560402698</v>
      </c>
      <c r="O451" s="17">
        <f t="shared" si="460"/>
        <v>0.87418918577895</v>
      </c>
    </row>
    <row r="452" ht="14.25">
      <c r="A452" s="13">
        <v>43.859999999999999</v>
      </c>
      <c r="B452" s="13">
        <v>9.5124999999999993</v>
      </c>
      <c r="C452" s="18">
        <v>88058</v>
      </c>
      <c r="G452" s="19">
        <f t="shared" si="452"/>
        <v>14.9</v>
      </c>
      <c r="H452" s="19">
        <f t="shared" si="453"/>
        <v>9.1999999999999993</v>
      </c>
      <c r="I452" s="5">
        <f t="shared" si="454"/>
        <v>989.99176</v>
      </c>
      <c r="J452" s="5">
        <f t="shared" si="455"/>
        <v>8.6994164569999999</v>
      </c>
      <c r="K452" s="23">
        <f t="shared" si="456"/>
        <v>6.2005835429999996</v>
      </c>
      <c r="L452" s="5">
        <f t="shared" si="457"/>
        <v>159.661063049078</v>
      </c>
      <c r="M452" s="24">
        <f t="shared" si="458"/>
        <v>551.53083862990297</v>
      </c>
      <c r="N452" s="16">
        <f t="shared" si="459"/>
        <v>0.58385345348993301</v>
      </c>
      <c r="O452" s="17">
        <f t="shared" si="460"/>
        <v>0.87671780549065204</v>
      </c>
    </row>
    <row r="453" ht="14.25">
      <c r="A453" s="13">
        <v>43.960000000000001</v>
      </c>
      <c r="B453" s="13">
        <v>9.5328999999999997</v>
      </c>
      <c r="C453" s="18">
        <v>88332</v>
      </c>
      <c r="G453" s="19">
        <f t="shared" si="452"/>
        <v>14.9</v>
      </c>
      <c r="H453" s="19">
        <f t="shared" si="453"/>
        <v>9.1999999999999993</v>
      </c>
      <c r="I453" s="5">
        <f t="shared" si="454"/>
        <v>989.99176</v>
      </c>
      <c r="J453" s="5">
        <f t="shared" si="455"/>
        <v>8.7172864780000001</v>
      </c>
      <c r="K453" s="23">
        <f t="shared" si="456"/>
        <v>6.1827135220000002</v>
      </c>
      <c r="L453" s="5">
        <f t="shared" si="457"/>
        <v>160.122534624531</v>
      </c>
      <c r="M453" s="24">
        <f t="shared" si="458"/>
        <v>551.652521658669</v>
      </c>
      <c r="N453" s="16">
        <f t="shared" si="459"/>
        <v>0.58505278375838898</v>
      </c>
      <c r="O453" s="17">
        <f t="shared" si="460"/>
        <v>0.87960395661999602</v>
      </c>
    </row>
    <row r="454" ht="14.25">
      <c r="A454" s="13">
        <v>44.060000000000002</v>
      </c>
      <c r="B454" s="13">
        <v>9.5534999999999997</v>
      </c>
      <c r="C454" s="18">
        <v>88739</v>
      </c>
      <c r="G454" s="19">
        <f t="shared" si="452"/>
        <v>14.9</v>
      </c>
      <c r="H454" s="19">
        <f t="shared" si="453"/>
        <v>9.1999999999999993</v>
      </c>
      <c r="I454" s="5">
        <f t="shared" si="454"/>
        <v>989.99176</v>
      </c>
      <c r="J454" s="5">
        <f t="shared" si="455"/>
        <v>8.7341284434999995</v>
      </c>
      <c r="K454" s="23">
        <f t="shared" si="456"/>
        <v>6.1658715565</v>
      </c>
      <c r="L454" s="5">
        <f t="shared" si="457"/>
        <v>160.55990640226</v>
      </c>
      <c r="M454" s="24">
        <f t="shared" si="458"/>
        <v>552.68467694342598</v>
      </c>
      <c r="N454" s="16">
        <f t="shared" si="459"/>
        <v>0.58618311701342296</v>
      </c>
      <c r="O454" s="17">
        <f t="shared" si="460"/>
        <v>0.88233171463208904</v>
      </c>
    </row>
    <row r="455" ht="14.25">
      <c r="A455" s="13">
        <v>44.159999999999997</v>
      </c>
      <c r="B455" s="13">
        <v>9.5738000000000003</v>
      </c>
      <c r="C455" s="18">
        <v>89116</v>
      </c>
      <c r="G455" s="19">
        <f t="shared" si="452"/>
        <v>14.9</v>
      </c>
      <c r="H455" s="19">
        <f t="shared" si="453"/>
        <v>9.1999999999999993</v>
      </c>
      <c r="I455" s="5">
        <f t="shared" si="454"/>
        <v>989.99176</v>
      </c>
      <c r="J455" s="5">
        <f t="shared" si="455"/>
        <v>8.7509474140000005</v>
      </c>
      <c r="K455" s="23">
        <f t="shared" si="456"/>
        <v>6.1490525859999998</v>
      </c>
      <c r="L455" s="5">
        <f t="shared" si="457"/>
        <v>160.999071995902</v>
      </c>
      <c r="M455" s="24">
        <f t="shared" si="458"/>
        <v>553.51871843254105</v>
      </c>
      <c r="N455" s="16">
        <f t="shared" si="459"/>
        <v>0.58731190697986602</v>
      </c>
      <c r="O455" s="17">
        <f t="shared" si="460"/>
        <v>0.88506319405698097</v>
      </c>
    </row>
    <row r="456" ht="14.25">
      <c r="A456" s="13">
        <v>44.259999999999998</v>
      </c>
      <c r="B456" s="13">
        <v>9.5937999999999999</v>
      </c>
      <c r="C456" s="18">
        <v>89330</v>
      </c>
      <c r="G456" s="19">
        <f t="shared" si="452"/>
        <v>14.9</v>
      </c>
      <c r="H456" s="19">
        <f t="shared" si="453"/>
        <v>9.1999999999999993</v>
      </c>
      <c r="I456" s="5">
        <f t="shared" si="454"/>
        <v>989.99176</v>
      </c>
      <c r="J456" s="5">
        <f t="shared" si="455"/>
        <v>8.768971445</v>
      </c>
      <c r="K456" s="23">
        <f t="shared" si="456"/>
        <v>6.1310285550000003</v>
      </c>
      <c r="L456" s="5">
        <f t="shared" si="457"/>
        <v>161.47237794099601</v>
      </c>
      <c r="M456" s="24">
        <f t="shared" si="458"/>
        <v>553.22155491289197</v>
      </c>
      <c r="N456" s="16">
        <f t="shared" si="459"/>
        <v>0.58852157348993295</v>
      </c>
      <c r="O456" s="17">
        <f t="shared" si="460"/>
        <v>0.88799868670332005</v>
      </c>
    </row>
    <row r="457" ht="14.25">
      <c r="A457" s="13">
        <v>44.359999999999999</v>
      </c>
      <c r="B457" s="13">
        <v>9.6135999999999999</v>
      </c>
      <c r="C457" s="18">
        <v>89650</v>
      </c>
      <c r="G457" s="19">
        <f t="shared" si="452"/>
        <v>14.9</v>
      </c>
      <c r="H457" s="19">
        <f t="shared" si="453"/>
        <v>9.1999999999999993</v>
      </c>
      <c r="I457" s="5">
        <f t="shared" si="454"/>
        <v>989.99176</v>
      </c>
      <c r="J457" s="5">
        <f t="shared" si="455"/>
        <v>8.7858167250000001</v>
      </c>
      <c r="K457" s="23">
        <f t="shared" si="456"/>
        <v>6.1141832750000003</v>
      </c>
      <c r="L457" s="5">
        <f t="shared" si="457"/>
        <v>161.917252962948</v>
      </c>
      <c r="M457" s="24">
        <f t="shared" si="458"/>
        <v>553.67787162566901</v>
      </c>
      <c r="N457" s="16">
        <f t="shared" si="459"/>
        <v>0.58965212919463095</v>
      </c>
      <c r="O457" s="17">
        <f t="shared" si="460"/>
        <v>0.89075001364811202</v>
      </c>
    </row>
    <row r="458" ht="14.25">
      <c r="A458" s="13">
        <v>44.460000000000001</v>
      </c>
      <c r="B458" s="13">
        <v>9.6338000000000008</v>
      </c>
      <c r="C458" s="18">
        <v>90056</v>
      </c>
      <c r="G458" s="19">
        <f t="shared" si="452"/>
        <v>14.9</v>
      </c>
      <c r="H458" s="19">
        <f t="shared" si="453"/>
        <v>9.1999999999999993</v>
      </c>
      <c r="I458" s="5">
        <f t="shared" si="454"/>
        <v>989.99176</v>
      </c>
      <c r="J458" s="5">
        <f t="shared" si="455"/>
        <v>8.8022679240000006</v>
      </c>
      <c r="K458" s="23">
        <f t="shared" si="456"/>
        <v>6.0977320759999998</v>
      </c>
      <c r="L458" s="5">
        <f t="shared" si="457"/>
        <v>162.354092908821</v>
      </c>
      <c r="M458" s="24">
        <f t="shared" si="458"/>
        <v>554.68881865870901</v>
      </c>
      <c r="N458" s="16">
        <f t="shared" si="459"/>
        <v>0.59075623651006703</v>
      </c>
      <c r="O458" s="17">
        <f t="shared" si="460"/>
        <v>0.89344430172316203</v>
      </c>
    </row>
    <row r="459" ht="14.25">
      <c r="A459" s="13">
        <v>44.560000000000002</v>
      </c>
      <c r="B459" s="13">
        <v>9.6545000000000005</v>
      </c>
      <c r="C459" s="18">
        <v>90294</v>
      </c>
      <c r="G459" s="19">
        <f t="shared" si="452"/>
        <v>14.9</v>
      </c>
      <c r="H459" s="19">
        <f t="shared" si="453"/>
        <v>9.1999999999999993</v>
      </c>
      <c r="I459" s="5">
        <f t="shared" si="454"/>
        <v>989.99176</v>
      </c>
      <c r="J459" s="5">
        <f t="shared" si="455"/>
        <v>8.8207703510000002</v>
      </c>
      <c r="K459" s="23">
        <f t="shared" si="456"/>
        <v>6.0792296490000002</v>
      </c>
      <c r="L459" s="5">
        <f t="shared" si="457"/>
        <v>162.84822537718199</v>
      </c>
      <c r="M459" s="24">
        <f t="shared" si="458"/>
        <v>554.46720276419899</v>
      </c>
      <c r="N459" s="16">
        <f t="shared" si="459"/>
        <v>0.59199801013422804</v>
      </c>
      <c r="O459" s="17">
        <f t="shared" si="460"/>
        <v>0.89648322746787901</v>
      </c>
    </row>
    <row r="460" ht="14.25">
      <c r="A460" s="13">
        <v>44.659999999999997</v>
      </c>
      <c r="B460" s="13">
        <v>9.6747999999999994</v>
      </c>
      <c r="C460" s="18">
        <v>90747</v>
      </c>
      <c r="G460" s="19">
        <f t="shared" si="452"/>
        <v>14.9</v>
      </c>
      <c r="H460" s="19">
        <f t="shared" si="453"/>
        <v>9.1999999999999993</v>
      </c>
      <c r="I460" s="5">
        <f t="shared" si="454"/>
        <v>989.99176</v>
      </c>
      <c r="J460" s="5">
        <f t="shared" si="455"/>
        <v>8.8368875755000005</v>
      </c>
      <c r="K460" s="23">
        <f t="shared" si="456"/>
        <v>6.0631124244999999</v>
      </c>
      <c r="L460" s="5">
        <f t="shared" si="457"/>
        <v>163.28111548775101</v>
      </c>
      <c r="M460" s="24">
        <f t="shared" si="458"/>
        <v>555.77155832701305</v>
      </c>
      <c r="N460" s="16">
        <f t="shared" si="459"/>
        <v>0.59307970305369095</v>
      </c>
      <c r="O460" s="17">
        <f t="shared" si="460"/>
        <v>0.89913794331560704</v>
      </c>
    </row>
    <row r="461" ht="14.25">
      <c r="A461" s="13">
        <v>44.759999999999998</v>
      </c>
      <c r="B461" s="13">
        <v>9.6942000000000004</v>
      </c>
      <c r="C461" s="18">
        <v>91046</v>
      </c>
      <c r="G461" s="19">
        <f t="shared" si="452"/>
        <v>14.9</v>
      </c>
      <c r="H461" s="19">
        <f t="shared" si="453"/>
        <v>9.1999999999999993</v>
      </c>
      <c r="I461" s="5">
        <f t="shared" si="454"/>
        <v>989.99176</v>
      </c>
      <c r="J461" s="5">
        <f t="shared" si="455"/>
        <v>8.8535267589999993</v>
      </c>
      <c r="K461" s="23">
        <f t="shared" si="456"/>
        <v>6.0464732410000002</v>
      </c>
      <c r="L461" s="5">
        <f t="shared" si="457"/>
        <v>163.73044592127701</v>
      </c>
      <c r="M461" s="24">
        <f t="shared" si="458"/>
        <v>556.07250983592598</v>
      </c>
      <c r="N461" s="16">
        <f t="shared" si="459"/>
        <v>0.59419642677852402</v>
      </c>
      <c r="O461" s="17">
        <f t="shared" si="460"/>
        <v>0.90188604625344704</v>
      </c>
    </row>
    <row r="462" ht="14.25">
      <c r="A462" s="13">
        <v>44.859999999999999</v>
      </c>
      <c r="B462" s="13">
        <v>9.7141000000000002</v>
      </c>
      <c r="C462" s="18">
        <v>91411</v>
      </c>
      <c r="G462" s="19">
        <f t="shared" ref="G462:G525" si="461">$G$11</f>
        <v>14.9</v>
      </c>
      <c r="H462" s="19">
        <f t="shared" ref="H462:H525" si="462">$H$11</f>
        <v>9.1999999999999993</v>
      </c>
      <c r="I462" s="5">
        <f t="shared" si="454"/>
        <v>989.99176</v>
      </c>
      <c r="J462" s="5">
        <f t="shared" si="455"/>
        <v>8.8700565314999995</v>
      </c>
      <c r="K462" s="23">
        <f t="shared" si="456"/>
        <v>6.0299434685</v>
      </c>
      <c r="L462" s="5">
        <f t="shared" si="457"/>
        <v>164.17927716431299</v>
      </c>
      <c r="M462" s="24">
        <f t="shared" si="458"/>
        <v>556.77550528203801</v>
      </c>
      <c r="N462" s="16">
        <f t="shared" si="459"/>
        <v>0.59530580748322204</v>
      </c>
      <c r="O462" s="17">
        <f t="shared" si="460"/>
        <v>0.90462357729772502</v>
      </c>
    </row>
    <row r="463" ht="14.25">
      <c r="A463" s="13">
        <v>44.960000000000001</v>
      </c>
      <c r="B463" s="13">
        <v>9.7354000000000003</v>
      </c>
      <c r="C463" s="18">
        <v>91724</v>
      </c>
      <c r="G463" s="19">
        <f t="shared" si="461"/>
        <v>14.9</v>
      </c>
      <c r="H463" s="19">
        <f t="shared" si="462"/>
        <v>9.1999999999999993</v>
      </c>
      <c r="I463" s="5">
        <f t="shared" si="454"/>
        <v>989.99176</v>
      </c>
      <c r="J463" s="5">
        <f t="shared" si="455"/>
        <v>8.8884664460000007</v>
      </c>
      <c r="K463" s="23">
        <f t="shared" si="456"/>
        <v>6.0115335539999997</v>
      </c>
      <c r="L463" s="5">
        <f t="shared" si="457"/>
        <v>164.682065084919</v>
      </c>
      <c r="M463" s="24">
        <f t="shared" si="458"/>
        <v>556.976255748933</v>
      </c>
      <c r="N463" s="16">
        <f t="shared" si="459"/>
        <v>0.596541372214765</v>
      </c>
      <c r="O463" s="17">
        <f t="shared" si="460"/>
        <v>0.90768132989896499</v>
      </c>
    </row>
    <row r="464" ht="14.25">
      <c r="A464" s="13">
        <v>45.060000000000002</v>
      </c>
      <c r="B464" s="13">
        <v>9.7559000000000005</v>
      </c>
      <c r="C464" s="18">
        <v>91985</v>
      </c>
      <c r="G464" s="19">
        <f t="shared" si="461"/>
        <v>14.9</v>
      </c>
      <c r="H464" s="19">
        <f t="shared" si="462"/>
        <v>9.1999999999999993</v>
      </c>
      <c r="I464" s="5">
        <f t="shared" si="454"/>
        <v>989.99176</v>
      </c>
      <c r="J464" s="5">
        <f t="shared" si="455"/>
        <v>8.9065565025000009</v>
      </c>
      <c r="K464" s="23">
        <f t="shared" si="456"/>
        <v>5.9934434975000004</v>
      </c>
      <c r="L464" s="5">
        <f t="shared" si="457"/>
        <v>165.179126225674</v>
      </c>
      <c r="M464" s="24">
        <f t="shared" si="458"/>
        <v>556.88029172842596</v>
      </c>
      <c r="N464" s="16">
        <f t="shared" si="459"/>
        <v>0.59775546996644302</v>
      </c>
      <c r="O464" s="17">
        <f t="shared" si="460"/>
        <v>0.91069509162707096</v>
      </c>
    </row>
    <row r="465" ht="14.25">
      <c r="A465" s="13">
        <v>45.159999999999997</v>
      </c>
      <c r="B465" s="13">
        <v>9.7752999999999997</v>
      </c>
      <c r="C465" s="18">
        <v>92373</v>
      </c>
      <c r="G465" s="19">
        <f t="shared" si="461"/>
        <v>14.9</v>
      </c>
      <c r="H465" s="19">
        <f t="shared" si="462"/>
        <v>9.1999999999999993</v>
      </c>
      <c r="I465" s="5">
        <f t="shared" si="454"/>
        <v>989.99176</v>
      </c>
      <c r="J465" s="5">
        <f t="shared" si="455"/>
        <v>8.9223739045000006</v>
      </c>
      <c r="K465" s="23">
        <f t="shared" si="456"/>
        <v>5.9776260954999998</v>
      </c>
      <c r="L465" s="5">
        <f t="shared" si="457"/>
        <v>165.61620686601199</v>
      </c>
      <c r="M465" s="24">
        <f t="shared" si="458"/>
        <v>557.753385058096</v>
      </c>
      <c r="N465" s="16">
        <f t="shared" si="459"/>
        <v>0.59881704057047003</v>
      </c>
      <c r="O465" s="17">
        <f t="shared" si="460"/>
        <v>0.91333769780056395</v>
      </c>
    </row>
    <row r="466" ht="14.25">
      <c r="A466" s="13">
        <v>45.259999999999998</v>
      </c>
      <c r="B466" s="13">
        <v>9.7959999999999994</v>
      </c>
      <c r="C466" s="18">
        <v>92728</v>
      </c>
      <c r="G466" s="19">
        <f t="shared" si="461"/>
        <v>14.9</v>
      </c>
      <c r="H466" s="19">
        <f t="shared" si="462"/>
        <v>9.1999999999999993</v>
      </c>
      <c r="I466" s="5">
        <f t="shared" si="454"/>
        <v>989.99176</v>
      </c>
      <c r="J466" s="5">
        <f t="shared" si="455"/>
        <v>8.9397960120000004</v>
      </c>
      <c r="K466" s="23">
        <f t="shared" si="456"/>
        <v>5.960203988</v>
      </c>
      <c r="L466" s="5">
        <f t="shared" si="457"/>
        <v>166.100315021634</v>
      </c>
      <c r="M466" s="24">
        <f t="shared" si="458"/>
        <v>558.26504596287202</v>
      </c>
      <c r="N466" s="16">
        <f t="shared" si="459"/>
        <v>0.59998630953020105</v>
      </c>
      <c r="O466" s="17">
        <f t="shared" si="460"/>
        <v>0.91625650628536004</v>
      </c>
    </row>
    <row r="467" ht="14.25">
      <c r="A467" s="13">
        <v>45.359999999999999</v>
      </c>
      <c r="B467" s="13">
        <v>9.8167000000000009</v>
      </c>
      <c r="C467" s="18">
        <v>93078</v>
      </c>
      <c r="G467" s="19">
        <f t="shared" si="461"/>
        <v>14.9</v>
      </c>
      <c r="H467" s="19">
        <f t="shared" si="462"/>
        <v>9.1999999999999993</v>
      </c>
      <c r="I467" s="5">
        <f t="shared" si="454"/>
        <v>989.99176</v>
      </c>
      <c r="J467" s="5">
        <f t="shared" si="455"/>
        <v>8.9572642869999992</v>
      </c>
      <c r="K467" s="23">
        <f t="shared" si="456"/>
        <v>5.9427357130000003</v>
      </c>
      <c r="L467" s="5">
        <f t="shared" si="457"/>
        <v>166.58855581182101</v>
      </c>
      <c r="M467" s="24">
        <f t="shared" si="458"/>
        <v>558.72985720064401</v>
      </c>
      <c r="N467" s="16">
        <f t="shared" si="459"/>
        <v>0.60115867697986602</v>
      </c>
      <c r="O467" s="17">
        <f t="shared" si="460"/>
        <v>0.91919162785691799</v>
      </c>
    </row>
    <row r="468" ht="14.25">
      <c r="A468" s="13">
        <v>45.460000000000001</v>
      </c>
      <c r="B468" s="13">
        <v>9.8364999999999991</v>
      </c>
      <c r="C468" s="18">
        <v>93448</v>
      </c>
      <c r="G468" s="19">
        <f t="shared" si="461"/>
        <v>14.9</v>
      </c>
      <c r="H468" s="19">
        <f t="shared" si="462"/>
        <v>9.1999999999999993</v>
      </c>
      <c r="I468" s="5">
        <f t="shared" si="454"/>
        <v>989.99176</v>
      </c>
      <c r="J468" s="5">
        <f t="shared" si="455"/>
        <v>8.9736478920000007</v>
      </c>
      <c r="K468" s="23">
        <f t="shared" si="456"/>
        <v>5.9263521079999997</v>
      </c>
      <c r="L468" s="5">
        <f t="shared" si="457"/>
        <v>167.049095625555</v>
      </c>
      <c r="M468" s="24">
        <f t="shared" si="458"/>
        <v>559.40440533402398</v>
      </c>
      <c r="N468" s="16">
        <f t="shared" si="459"/>
        <v>0.60225824778523496</v>
      </c>
      <c r="O468" s="17">
        <f t="shared" si="460"/>
        <v>0.92195234808290705</v>
      </c>
    </row>
    <row r="469" ht="14.25">
      <c r="A469" s="13">
        <v>45.560000000000002</v>
      </c>
      <c r="B469" s="13">
        <v>9.8572000000000006</v>
      </c>
      <c r="C469" s="18">
        <v>93805</v>
      </c>
      <c r="G469" s="19">
        <f t="shared" si="461"/>
        <v>14.9</v>
      </c>
      <c r="H469" s="19">
        <f t="shared" si="462"/>
        <v>9.1999999999999993</v>
      </c>
      <c r="I469" s="5">
        <f t="shared" si="454"/>
        <v>989.99176</v>
      </c>
      <c r="J469" s="5">
        <f t="shared" si="455"/>
        <v>8.9910515325000002</v>
      </c>
      <c r="K469" s="23">
        <f t="shared" si="456"/>
        <v>5.9089484675000001</v>
      </c>
      <c r="L469" s="5">
        <f t="shared" si="457"/>
        <v>167.541105739047</v>
      </c>
      <c r="M469" s="24">
        <f t="shared" si="458"/>
        <v>559.89244899759296</v>
      </c>
      <c r="N469" s="16">
        <f t="shared" si="459"/>
        <v>0.60342627734899301</v>
      </c>
      <c r="O469" s="17">
        <f t="shared" si="460"/>
        <v>0.92489332164468896</v>
      </c>
    </row>
    <row r="470" ht="14.25">
      <c r="A470" s="13">
        <v>45.659999999999997</v>
      </c>
      <c r="B470" s="13">
        <v>9.8773</v>
      </c>
      <c r="C470" s="18">
        <v>94127</v>
      </c>
      <c r="G470" s="19">
        <f t="shared" si="461"/>
        <v>14.9</v>
      </c>
      <c r="H470" s="19">
        <f t="shared" si="462"/>
        <v>9.1999999999999993</v>
      </c>
      <c r="I470" s="5">
        <f t="shared" si="454"/>
        <v>989.99176</v>
      </c>
      <c r="J470" s="5">
        <f t="shared" si="455"/>
        <v>9.0081783454999993</v>
      </c>
      <c r="K470" s="23">
        <f t="shared" si="456"/>
        <v>5.8918216545000002</v>
      </c>
      <c r="L470" s="5">
        <f t="shared" si="457"/>
        <v>168.028127471217</v>
      </c>
      <c r="M470" s="24">
        <f t="shared" si="458"/>
        <v>560.18597253084397</v>
      </c>
      <c r="N470" s="16">
        <f t="shared" si="459"/>
        <v>0.60457572788590597</v>
      </c>
      <c r="O470" s="17">
        <f t="shared" si="460"/>
        <v>0.92779598390283402</v>
      </c>
    </row>
    <row r="471" ht="14.25">
      <c r="A471" s="13">
        <v>45.759999999999998</v>
      </c>
      <c r="B471" s="13">
        <v>9.8986000000000001</v>
      </c>
      <c r="C471" s="18">
        <v>94486</v>
      </c>
      <c r="G471" s="19">
        <f t="shared" si="461"/>
        <v>14.9</v>
      </c>
      <c r="H471" s="19">
        <f t="shared" si="462"/>
        <v>9.1999999999999993</v>
      </c>
      <c r="I471" s="5">
        <f t="shared" si="454"/>
        <v>989.99176</v>
      </c>
      <c r="J471" s="5">
        <f t="shared" si="455"/>
        <v>9.0261635190000007</v>
      </c>
      <c r="K471" s="23">
        <f t="shared" si="456"/>
        <v>5.8738364809999997</v>
      </c>
      <c r="L471" s="5">
        <f t="shared" si="457"/>
        <v>168.542614899531</v>
      </c>
      <c r="M471" s="24">
        <f t="shared" si="458"/>
        <v>560.60599306782694</v>
      </c>
      <c r="N471" s="16">
        <f t="shared" si="459"/>
        <v>0.60578278651006701</v>
      </c>
      <c r="O471" s="17">
        <f t="shared" si="460"/>
        <v>0.93085321832208201</v>
      </c>
    </row>
    <row r="472" ht="14.25">
      <c r="A472" s="13">
        <v>45.859999999999999</v>
      </c>
      <c r="B472" s="13">
        <v>9.9192</v>
      </c>
      <c r="C472" s="18">
        <v>94884</v>
      </c>
      <c r="G472" s="19">
        <f t="shared" si="461"/>
        <v>14.9</v>
      </c>
      <c r="H472" s="19">
        <f t="shared" si="462"/>
        <v>9.1999999999999993</v>
      </c>
      <c r="I472" s="5">
        <f t="shared" si="454"/>
        <v>989.99176</v>
      </c>
      <c r="J472" s="5">
        <f t="shared" si="455"/>
        <v>9.0430885859999997</v>
      </c>
      <c r="K472" s="23">
        <f t="shared" si="456"/>
        <v>5.8569114139999998</v>
      </c>
      <c r="L472" s="5">
        <f t="shared" si="457"/>
        <v>169.029662568156</v>
      </c>
      <c r="M472" s="24">
        <f t="shared" si="458"/>
        <v>561.34526069790297</v>
      </c>
      <c r="N472" s="16">
        <f t="shared" si="459"/>
        <v>0.60691869704697998</v>
      </c>
      <c r="O472" s="17">
        <f t="shared" si="460"/>
        <v>0.93373881076607101</v>
      </c>
    </row>
    <row r="473" ht="14.25">
      <c r="A473" s="13">
        <v>45.960000000000001</v>
      </c>
      <c r="B473" s="13">
        <v>9.9390000000000001</v>
      </c>
      <c r="C473" s="18">
        <v>95170</v>
      </c>
      <c r="G473" s="19">
        <f t="shared" si="461"/>
        <v>14.9</v>
      </c>
      <c r="H473" s="19">
        <f t="shared" si="462"/>
        <v>9.1999999999999993</v>
      </c>
      <c r="I473" s="5">
        <f t="shared" si="454"/>
        <v>989.99176</v>
      </c>
      <c r="J473" s="5">
        <f t="shared" si="455"/>
        <v>9.0602478049999995</v>
      </c>
      <c r="K473" s="23">
        <f t="shared" si="456"/>
        <v>5.839752195</v>
      </c>
      <c r="L473" s="5">
        <f t="shared" si="457"/>
        <v>169.526330389093</v>
      </c>
      <c r="M473" s="24">
        <f t="shared" si="458"/>
        <v>561.38771942723099</v>
      </c>
      <c r="N473" s="16">
        <f t="shared" si="459"/>
        <v>0.60807032248322201</v>
      </c>
      <c r="O473" s="17">
        <f t="shared" si="460"/>
        <v>0.93667284937456996</v>
      </c>
    </row>
    <row r="474" ht="14.25">
      <c r="A474" s="13">
        <v>46.060000000000002</v>
      </c>
      <c r="B474" s="13">
        <v>9.9596</v>
      </c>
      <c r="C474" s="18">
        <v>95571</v>
      </c>
      <c r="G474" s="19">
        <f t="shared" si="461"/>
        <v>14.9</v>
      </c>
      <c r="H474" s="19">
        <f t="shared" si="462"/>
        <v>9.1999999999999993</v>
      </c>
      <c r="I474" s="5">
        <f t="shared" si="454"/>
        <v>989.99176</v>
      </c>
      <c r="J474" s="5">
        <f t="shared" si="455"/>
        <v>9.0771451714999998</v>
      </c>
      <c r="K474" s="23">
        <f t="shared" si="456"/>
        <v>5.8228548284999997</v>
      </c>
      <c r="L474" s="5">
        <f t="shared" si="457"/>
        <v>170.01827954811401</v>
      </c>
      <c r="M474" s="24">
        <f t="shared" si="458"/>
        <v>562.121909797081</v>
      </c>
      <c r="N474" s="16">
        <f t="shared" si="459"/>
        <v>0.60920437392617399</v>
      </c>
      <c r="O474" s="17">
        <f t="shared" si="460"/>
        <v>0.93957055111302701</v>
      </c>
    </row>
    <row r="475" ht="14.25">
      <c r="A475" s="13">
        <v>46.159999999999997</v>
      </c>
      <c r="B475" s="13">
        <v>9.9799000000000007</v>
      </c>
      <c r="C475" s="18">
        <v>95932</v>
      </c>
      <c r="G475" s="19">
        <f t="shared" si="461"/>
        <v>14.9</v>
      </c>
      <c r="H475" s="19">
        <f t="shared" si="462"/>
        <v>9.1999999999999993</v>
      </c>
      <c r="I475" s="5">
        <f t="shared" si="454"/>
        <v>989.99176</v>
      </c>
      <c r="J475" s="5">
        <f t="shared" si="455"/>
        <v>9.0941118779999996</v>
      </c>
      <c r="K475" s="23">
        <f t="shared" si="456"/>
        <v>5.8058881219999998</v>
      </c>
      <c r="L475" s="5">
        <f t="shared" si="457"/>
        <v>170.51512864132999</v>
      </c>
      <c r="M475" s="24">
        <f t="shared" si="458"/>
        <v>562.60110621496904</v>
      </c>
      <c r="N475" s="16">
        <f t="shared" si="459"/>
        <v>0.61034307906040297</v>
      </c>
      <c r="O475" s="17">
        <f t="shared" si="460"/>
        <v>0.94248861691113905</v>
      </c>
    </row>
    <row r="476" ht="14.25">
      <c r="A476" s="13">
        <v>46.259999999999998</v>
      </c>
      <c r="B476" s="13">
        <v>10.0006</v>
      </c>
      <c r="C476" s="18">
        <v>96302</v>
      </c>
      <c r="G476" s="19">
        <f t="shared" si="461"/>
        <v>14.9</v>
      </c>
      <c r="H476" s="19">
        <f t="shared" si="462"/>
        <v>9.1999999999999993</v>
      </c>
      <c r="I476" s="5">
        <f t="shared" si="454"/>
        <v>989.99176</v>
      </c>
      <c r="J476" s="5">
        <f t="shared" si="455"/>
        <v>9.1113954830000008</v>
      </c>
      <c r="K476" s="23">
        <f t="shared" si="456"/>
        <v>5.7886045169999996</v>
      </c>
      <c r="L476" s="5">
        <f t="shared" si="457"/>
        <v>171.02425240705</v>
      </c>
      <c r="M476" s="24">
        <f t="shared" si="458"/>
        <v>563.08972934899396</v>
      </c>
      <c r="N476" s="16">
        <f t="shared" si="459"/>
        <v>0.61150305255033599</v>
      </c>
      <c r="O476" s="17">
        <f t="shared" si="460"/>
        <v>0.94546996647772497</v>
      </c>
    </row>
    <row r="477" ht="14.25">
      <c r="A477" s="13">
        <v>46.359999999999999</v>
      </c>
      <c r="B477" s="13">
        <v>10.020799999999999</v>
      </c>
      <c r="C477" s="18">
        <v>96613</v>
      </c>
      <c r="G477" s="19">
        <f t="shared" si="461"/>
        <v>14.9</v>
      </c>
      <c r="H477" s="19">
        <f t="shared" si="462"/>
        <v>9.1999999999999993</v>
      </c>
      <c r="I477" s="5">
        <f t="shared" si="454"/>
        <v>989.99176</v>
      </c>
      <c r="J477" s="5">
        <f t="shared" si="455"/>
        <v>9.1287238644999995</v>
      </c>
      <c r="K477" s="23">
        <f t="shared" si="456"/>
        <v>5.7712761355</v>
      </c>
      <c r="L477" s="5">
        <f t="shared" si="457"/>
        <v>171.53775642624501</v>
      </c>
      <c r="M477" s="24">
        <f t="shared" si="458"/>
        <v>563.21711332128802</v>
      </c>
      <c r="N477" s="16">
        <f t="shared" si="459"/>
        <v>0.61266603117449703</v>
      </c>
      <c r="O477" s="17">
        <f t="shared" si="460"/>
        <v>0.94846798955427103</v>
      </c>
    </row>
    <row r="478" ht="14.25">
      <c r="A478" s="13">
        <v>46.460000000000001</v>
      </c>
      <c r="B478" s="13">
        <v>10.090400000000001</v>
      </c>
      <c r="C478" s="18">
        <v>97908</v>
      </c>
      <c r="G478" s="19">
        <f t="shared" si="461"/>
        <v>14.9</v>
      </c>
      <c r="H478" s="19">
        <f t="shared" si="462"/>
        <v>9.1999999999999993</v>
      </c>
      <c r="I478" s="5">
        <f t="shared" si="454"/>
        <v>989.99176</v>
      </c>
      <c r="J478" s="5">
        <f t="shared" si="455"/>
        <v>9.1863664820000004</v>
      </c>
      <c r="K478" s="23">
        <f t="shared" si="456"/>
        <v>5.713633518</v>
      </c>
      <c r="L478" s="5">
        <f t="shared" si="457"/>
        <v>173.26833386866201</v>
      </c>
      <c r="M478" s="24">
        <f t="shared" si="458"/>
        <v>565.06574406270204</v>
      </c>
      <c r="N478" s="16">
        <f t="shared" si="459"/>
        <v>0.61653466322147699</v>
      </c>
      <c r="O478" s="17">
        <f t="shared" si="460"/>
        <v>0.95850604875661105</v>
      </c>
    </row>
    <row r="479" ht="14.25">
      <c r="A479" s="13">
        <v>46.560000000000002</v>
      </c>
      <c r="B479" s="13">
        <v>10.1111</v>
      </c>
      <c r="C479" s="18">
        <v>98251</v>
      </c>
      <c r="G479" s="19">
        <f t="shared" si="461"/>
        <v>14.9</v>
      </c>
      <c r="H479" s="19">
        <f t="shared" si="462"/>
        <v>9.1999999999999993</v>
      </c>
      <c r="I479" s="5">
        <f t="shared" si="454"/>
        <v>989.99176</v>
      </c>
      <c r="J479" s="5">
        <f t="shared" si="455"/>
        <v>9.2038993915000002</v>
      </c>
      <c r="K479" s="23">
        <f t="shared" si="456"/>
        <v>5.6961006085000001</v>
      </c>
      <c r="L479" s="5">
        <f t="shared" si="457"/>
        <v>173.80166328570201</v>
      </c>
      <c r="M479" s="24">
        <f t="shared" si="458"/>
        <v>565.30529192054496</v>
      </c>
      <c r="N479" s="16">
        <f t="shared" si="459"/>
        <v>0.617711368557047</v>
      </c>
      <c r="O479" s="17">
        <f t="shared" si="460"/>
        <v>0.96157937598859899</v>
      </c>
    </row>
    <row r="480" ht="14.25">
      <c r="A480" s="13">
        <v>46.659999999999997</v>
      </c>
      <c r="B480" s="13">
        <v>10.1318</v>
      </c>
      <c r="C480" s="18">
        <v>98635</v>
      </c>
      <c r="G480" s="19">
        <f t="shared" si="461"/>
        <v>14.9</v>
      </c>
      <c r="H480" s="19">
        <f t="shared" si="462"/>
        <v>9.1999999999999993</v>
      </c>
      <c r="I480" s="5">
        <f t="shared" si="454"/>
        <v>989.99176</v>
      </c>
      <c r="J480" s="5">
        <f t="shared" si="455"/>
        <v>9.2210537274999993</v>
      </c>
      <c r="K480" s="23">
        <f t="shared" si="456"/>
        <v>5.6789462725000002</v>
      </c>
      <c r="L480" s="5">
        <f t="shared" si="457"/>
        <v>174.32666422536599</v>
      </c>
      <c r="M480" s="24">
        <f t="shared" si="458"/>
        <v>565.80558366267405</v>
      </c>
      <c r="N480" s="16">
        <f t="shared" si="459"/>
        <v>0.61886266627516795</v>
      </c>
      <c r="O480" s="17">
        <f t="shared" si="460"/>
        <v>0.96459551283339395</v>
      </c>
    </row>
    <row r="481" ht="14.25">
      <c r="A481" s="13">
        <v>46.759999999999998</v>
      </c>
      <c r="B481" s="13">
        <v>10.1524</v>
      </c>
      <c r="C481" s="18">
        <v>99071</v>
      </c>
      <c r="G481" s="19">
        <f t="shared" si="461"/>
        <v>14.9</v>
      </c>
      <c r="H481" s="19">
        <f t="shared" si="462"/>
        <v>9.1999999999999993</v>
      </c>
      <c r="I481" s="5">
        <f t="shared" si="454"/>
        <v>989.99176</v>
      </c>
      <c r="J481" s="5">
        <f t="shared" si="455"/>
        <v>9.2376279214999997</v>
      </c>
      <c r="K481" s="23">
        <f t="shared" si="456"/>
        <v>5.6623720784999998</v>
      </c>
      <c r="L481" s="5">
        <f t="shared" si="457"/>
        <v>174.83693163842</v>
      </c>
      <c r="M481" s="24">
        <f t="shared" si="458"/>
        <v>566.64801350374205</v>
      </c>
      <c r="N481" s="16">
        <f t="shared" si="459"/>
        <v>0.61997502828859097</v>
      </c>
      <c r="O481" s="17">
        <f t="shared" si="460"/>
        <v>0.96751831339081895</v>
      </c>
    </row>
    <row r="482" ht="14.25">
      <c r="A482" s="13">
        <v>46.859999999999999</v>
      </c>
      <c r="B482" s="13">
        <v>10.1731</v>
      </c>
      <c r="C482" s="18">
        <v>99393</v>
      </c>
      <c r="G482" s="19">
        <f t="shared" si="461"/>
        <v>14.9</v>
      </c>
      <c r="H482" s="19">
        <f t="shared" si="462"/>
        <v>9.1999999999999993</v>
      </c>
      <c r="I482" s="5">
        <f t="shared" si="454"/>
        <v>989.99176</v>
      </c>
      <c r="J482" s="5">
        <f t="shared" si="455"/>
        <v>9.2553547344999991</v>
      </c>
      <c r="K482" s="23">
        <f t="shared" si="456"/>
        <v>5.6446452655000003</v>
      </c>
      <c r="L482" s="5">
        <f t="shared" si="457"/>
        <v>175.386000968177</v>
      </c>
      <c r="M482" s="24">
        <f t="shared" si="458"/>
        <v>566.70999652950798</v>
      </c>
      <c r="N482" s="16">
        <f t="shared" si="459"/>
        <v>0.62116474728187898</v>
      </c>
      <c r="O482" s="17">
        <f t="shared" si="460"/>
        <v>0.97065385780263302</v>
      </c>
    </row>
    <row r="483" ht="14.25">
      <c r="A483" s="13">
        <v>46.960000000000001</v>
      </c>
      <c r="B483" s="13">
        <v>10.1937</v>
      </c>
      <c r="C483" s="18">
        <v>99847</v>
      </c>
      <c r="G483" s="19">
        <f t="shared" si="461"/>
        <v>14.9</v>
      </c>
      <c r="H483" s="19">
        <f t="shared" si="462"/>
        <v>9.1999999999999993</v>
      </c>
      <c r="I483" s="5">
        <f t="shared" si="454"/>
        <v>989.99176</v>
      </c>
      <c r="J483" s="5">
        <f t="shared" si="455"/>
        <v>9.2717627255000004</v>
      </c>
      <c r="K483" s="23">
        <f t="shared" si="456"/>
        <v>5.6282372745</v>
      </c>
      <c r="L483" s="5">
        <f t="shared" si="457"/>
        <v>175.897303492406</v>
      </c>
      <c r="M483" s="24">
        <f t="shared" si="458"/>
        <v>567.64372174875598</v>
      </c>
      <c r="N483" s="16">
        <f t="shared" si="459"/>
        <v>0.622265954731544</v>
      </c>
      <c r="O483" s="17">
        <f t="shared" si="460"/>
        <v>0.97356491493977604</v>
      </c>
    </row>
    <row r="484" ht="14.25">
      <c r="A484" s="13">
        <v>47.060000000000002</v>
      </c>
      <c r="B484" s="13">
        <v>10.214399999999999</v>
      </c>
      <c r="C484" s="18">
        <v>100172</v>
      </c>
      <c r="G484" s="19">
        <f t="shared" si="461"/>
        <v>14.9</v>
      </c>
      <c r="H484" s="19">
        <f t="shared" si="462"/>
        <v>9.1999999999999993</v>
      </c>
      <c r="I484" s="5">
        <f t="shared" ref="I484:I547" si="463">(3.14*H484^2/4)*G484</f>
        <v>989.99176</v>
      </c>
      <c r="J484" s="5">
        <f t="shared" ref="J484:J547" si="464">B484-C484/(2*10^5/1.8467)</f>
        <v>9.2894618379999994</v>
      </c>
      <c r="K484" s="23">
        <f t="shared" ref="K484:K547" si="465">G484-J484</f>
        <v>5.6105381620000001</v>
      </c>
      <c r="L484" s="5">
        <f t="shared" ref="L484:L547" si="466">I484/K484</f>
        <v>176.452192537462</v>
      </c>
      <c r="M484" s="24">
        <f t="shared" ref="M484:M547" si="467">C484/L484</f>
        <v>567.70051173341506</v>
      </c>
      <c r="N484" s="16">
        <f t="shared" ref="N484:N547" si="468">J484/G484</f>
        <v>0.62345381463087302</v>
      </c>
      <c r="O484" s="17">
        <f t="shared" ref="O484:O547" si="469">LN(L484/(3.14*H484^2/4))</f>
        <v>0.97671456896244802</v>
      </c>
    </row>
    <row r="485" ht="14.25">
      <c r="A485" s="13">
        <v>47.159999999999997</v>
      </c>
      <c r="B485" s="13">
        <v>10.2354</v>
      </c>
      <c r="C485" s="18">
        <v>100576</v>
      </c>
      <c r="G485" s="19">
        <f t="shared" si="461"/>
        <v>14.9</v>
      </c>
      <c r="H485" s="19">
        <f t="shared" si="462"/>
        <v>9.1999999999999993</v>
      </c>
      <c r="I485" s="5">
        <f t="shared" si="463"/>
        <v>989.99176</v>
      </c>
      <c r="J485" s="5">
        <f t="shared" si="464"/>
        <v>9.306731504</v>
      </c>
      <c r="K485" s="23">
        <f t="shared" si="465"/>
        <v>5.5932684960000003</v>
      </c>
      <c r="L485" s="5">
        <f t="shared" si="466"/>
        <v>176.99700286299301</v>
      </c>
      <c r="M485" s="24">
        <f t="shared" si="467"/>
        <v>568.23561062134104</v>
      </c>
      <c r="N485" s="16">
        <f t="shared" si="468"/>
        <v>0.62461285261745003</v>
      </c>
      <c r="O485" s="17">
        <f t="shared" si="469"/>
        <v>0.97979739254276299</v>
      </c>
    </row>
    <row r="486" ht="14.25">
      <c r="A486" s="13">
        <v>47.259999999999998</v>
      </c>
      <c r="B486" s="13">
        <v>10.2563</v>
      </c>
      <c r="C486" s="18">
        <v>100982</v>
      </c>
      <c r="G486" s="19">
        <f t="shared" si="461"/>
        <v>14.9</v>
      </c>
      <c r="H486" s="19">
        <f t="shared" si="462"/>
        <v>9.1999999999999993</v>
      </c>
      <c r="I486" s="5">
        <f t="shared" si="463"/>
        <v>989.99176</v>
      </c>
      <c r="J486" s="5">
        <f t="shared" si="464"/>
        <v>9.3238827030000007</v>
      </c>
      <c r="K486" s="23">
        <f t="shared" si="465"/>
        <v>5.5761172969999997</v>
      </c>
      <c r="L486" s="5">
        <f t="shared" si="466"/>
        <v>177.54141587599401</v>
      </c>
      <c r="M486" s="24">
        <f t="shared" si="467"/>
        <v>568.77996326520395</v>
      </c>
      <c r="N486" s="16">
        <f t="shared" si="468"/>
        <v>0.62576393979865796</v>
      </c>
      <c r="O486" s="17">
        <f t="shared" si="469"/>
        <v>0.98286850366709899</v>
      </c>
    </row>
    <row r="487" ht="14.25">
      <c r="A487" s="13">
        <v>47.359999999999999</v>
      </c>
      <c r="B487" s="13">
        <v>10.276999999999999</v>
      </c>
      <c r="C487" s="18">
        <v>101432</v>
      </c>
      <c r="G487" s="19">
        <f t="shared" si="461"/>
        <v>14.9</v>
      </c>
      <c r="H487" s="19">
        <f t="shared" si="462"/>
        <v>9.1999999999999993</v>
      </c>
      <c r="I487" s="5">
        <f t="shared" si="463"/>
        <v>989.99176</v>
      </c>
      <c r="J487" s="5">
        <f t="shared" si="464"/>
        <v>9.3404276280000005</v>
      </c>
      <c r="K487" s="23">
        <f t="shared" si="465"/>
        <v>5.5595723719999999</v>
      </c>
      <c r="L487" s="5">
        <f t="shared" si="466"/>
        <v>178.06976755729499</v>
      </c>
      <c r="M487" s="24">
        <f t="shared" si="467"/>
        <v>569.61943282912205</v>
      </c>
      <c r="N487" s="16">
        <f t="shared" si="468"/>
        <v>0.62687433744966403</v>
      </c>
      <c r="O487" s="17">
        <f t="shared" si="469"/>
        <v>0.98584001915755604</v>
      </c>
    </row>
    <row r="488" ht="14.25">
      <c r="A488" s="13">
        <v>47.460000000000001</v>
      </c>
      <c r="B488" s="13">
        <v>10.297800000000001</v>
      </c>
      <c r="C488" s="18">
        <v>101787</v>
      </c>
      <c r="G488" s="19">
        <f t="shared" si="461"/>
        <v>14.9</v>
      </c>
      <c r="H488" s="19">
        <f t="shared" si="462"/>
        <v>9.1999999999999993</v>
      </c>
      <c r="I488" s="5">
        <f t="shared" si="463"/>
        <v>989.99176</v>
      </c>
      <c r="J488" s="5">
        <f t="shared" si="464"/>
        <v>9.3579497355000001</v>
      </c>
      <c r="K488" s="23">
        <f t="shared" si="465"/>
        <v>5.5420502645000003</v>
      </c>
      <c r="L488" s="5">
        <f t="shared" si="466"/>
        <v>178.63276454590499</v>
      </c>
      <c r="M488" s="24">
        <f t="shared" si="467"/>
        <v>569.81148032248404</v>
      </c>
      <c r="N488" s="16">
        <f t="shared" si="468"/>
        <v>0.62805031781879195</v>
      </c>
      <c r="O488" s="17">
        <f t="shared" si="469"/>
        <v>0.98899669681158997</v>
      </c>
    </row>
    <row r="489" ht="14.25">
      <c r="A489" s="13">
        <v>47.560000000000002</v>
      </c>
      <c r="B489" s="13">
        <v>10.3185</v>
      </c>
      <c r="C489" s="18">
        <v>102175</v>
      </c>
      <c r="G489" s="19">
        <f t="shared" si="461"/>
        <v>14.9</v>
      </c>
      <c r="H489" s="19">
        <f t="shared" si="462"/>
        <v>9.1999999999999993</v>
      </c>
      <c r="I489" s="5">
        <f t="shared" si="463"/>
        <v>989.99176</v>
      </c>
      <c r="J489" s="5">
        <f t="shared" si="464"/>
        <v>9.3750671375000003</v>
      </c>
      <c r="K489" s="23">
        <f t="shared" si="465"/>
        <v>5.5249328625</v>
      </c>
      <c r="L489" s="5">
        <f t="shared" si="466"/>
        <v>179.18620635546199</v>
      </c>
      <c r="M489" s="24">
        <f t="shared" si="467"/>
        <v>570.21688263944498</v>
      </c>
      <c r="N489" s="16">
        <f t="shared" si="468"/>
        <v>0.62919913674496597</v>
      </c>
      <c r="O489" s="17">
        <f t="shared" si="469"/>
        <v>0.99209011720513895</v>
      </c>
    </row>
    <row r="490" ht="14.25">
      <c r="A490" s="13">
        <v>47.659999999999997</v>
      </c>
      <c r="B490" s="13">
        <v>10.3393</v>
      </c>
      <c r="C490" s="18">
        <v>102591</v>
      </c>
      <c r="G490" s="19">
        <f t="shared" si="461"/>
        <v>14.9</v>
      </c>
      <c r="H490" s="19">
        <f t="shared" si="462"/>
        <v>9.1999999999999993</v>
      </c>
      <c r="I490" s="5">
        <f t="shared" si="463"/>
        <v>989.99176</v>
      </c>
      <c r="J490" s="5">
        <f t="shared" si="464"/>
        <v>9.3920260014999997</v>
      </c>
      <c r="K490" s="23">
        <f t="shared" si="465"/>
        <v>5.5079739984999998</v>
      </c>
      <c r="L490" s="5">
        <f t="shared" si="466"/>
        <v>179.73791457069501</v>
      </c>
      <c r="M490" s="24">
        <f t="shared" si="467"/>
        <v>570.78107446077502</v>
      </c>
      <c r="N490" s="16">
        <f t="shared" si="468"/>
        <v>0.63033731553691297</v>
      </c>
      <c r="O490" s="17">
        <f t="shared" si="469"/>
        <v>0.99516435277516002</v>
      </c>
    </row>
    <row r="491" ht="14.25">
      <c r="A491" s="13">
        <v>47.759999999999998</v>
      </c>
      <c r="B491" s="13">
        <v>10.359999999999999</v>
      </c>
      <c r="C491" s="18">
        <v>102985</v>
      </c>
      <c r="G491" s="19">
        <f t="shared" si="461"/>
        <v>14.9</v>
      </c>
      <c r="H491" s="19">
        <f t="shared" si="462"/>
        <v>9.1999999999999993</v>
      </c>
      <c r="I491" s="5">
        <f t="shared" si="463"/>
        <v>989.99176</v>
      </c>
      <c r="J491" s="5">
        <f t="shared" si="464"/>
        <v>9.4090880025000008</v>
      </c>
      <c r="K491" s="23">
        <f t="shared" si="465"/>
        <v>5.4909119974999996</v>
      </c>
      <c r="L491" s="5">
        <f t="shared" si="466"/>
        <v>180.296417143589</v>
      </c>
      <c r="M491" s="24">
        <f t="shared" si="467"/>
        <v>571.19826134970799</v>
      </c>
      <c r="N491" s="16">
        <f t="shared" si="468"/>
        <v>0.63148241627516799</v>
      </c>
      <c r="O491" s="17">
        <f t="shared" si="469"/>
        <v>0.99826685146312799</v>
      </c>
    </row>
    <row r="492" ht="14.25">
      <c r="A492" s="13">
        <v>47.859999999999999</v>
      </c>
      <c r="B492" s="13">
        <v>10.380599999999999</v>
      </c>
      <c r="C492" s="18">
        <v>103400</v>
      </c>
      <c r="G492" s="19">
        <f t="shared" si="461"/>
        <v>14.9</v>
      </c>
      <c r="H492" s="19">
        <f t="shared" si="462"/>
        <v>9.1999999999999993</v>
      </c>
      <c r="I492" s="5">
        <f t="shared" si="463"/>
        <v>989.99176</v>
      </c>
      <c r="J492" s="5">
        <f t="shared" si="464"/>
        <v>9.4258561000000007</v>
      </c>
      <c r="K492" s="23">
        <f t="shared" si="465"/>
        <v>5.4741438999999996</v>
      </c>
      <c r="L492" s="5">
        <f t="shared" si="466"/>
        <v>180.84869124467099</v>
      </c>
      <c r="M492" s="24">
        <f t="shared" si="467"/>
        <v>571.74867724151602</v>
      </c>
      <c r="N492" s="16">
        <f t="shared" si="468"/>
        <v>0.63260779194630901</v>
      </c>
      <c r="O492" s="17">
        <f t="shared" si="469"/>
        <v>1.0013253147719801</v>
      </c>
    </row>
    <row r="493" ht="14.25">
      <c r="A493" s="13">
        <v>47.960000000000001</v>
      </c>
      <c r="B493" s="13">
        <v>10.401899999999999</v>
      </c>
      <c r="C493" s="18">
        <v>103821</v>
      </c>
      <c r="G493" s="19">
        <f t="shared" si="461"/>
        <v>14.9</v>
      </c>
      <c r="H493" s="19">
        <f t="shared" si="462"/>
        <v>9.1999999999999993</v>
      </c>
      <c r="I493" s="5">
        <f t="shared" si="463"/>
        <v>989.99176</v>
      </c>
      <c r="J493" s="5">
        <f t="shared" si="464"/>
        <v>9.4432687965</v>
      </c>
      <c r="K493" s="23">
        <f t="shared" si="465"/>
        <v>5.4567312035000004</v>
      </c>
      <c r="L493" s="5">
        <f t="shared" si="466"/>
        <v>181.42578827504099</v>
      </c>
      <c r="M493" s="24">
        <f t="shared" si="467"/>
        <v>572.25051073008296</v>
      </c>
      <c r="N493" s="16">
        <f t="shared" si="468"/>
        <v>0.63377642929530198</v>
      </c>
      <c r="O493" s="17">
        <f t="shared" si="469"/>
        <v>1.00451128315309</v>
      </c>
    </row>
    <row r="494" ht="14.25">
      <c r="A494" s="13">
        <v>48.060000000000002</v>
      </c>
      <c r="B494" s="13">
        <v>10.422599999999999</v>
      </c>
      <c r="C494" s="18">
        <v>104239</v>
      </c>
      <c r="G494" s="19">
        <f t="shared" si="461"/>
        <v>14.9</v>
      </c>
      <c r="H494" s="19">
        <f t="shared" si="462"/>
        <v>9.1999999999999993</v>
      </c>
      <c r="I494" s="5">
        <f t="shared" si="463"/>
        <v>989.99176</v>
      </c>
      <c r="J494" s="5">
        <f t="shared" si="464"/>
        <v>9.4601091934999992</v>
      </c>
      <c r="K494" s="23">
        <f t="shared" si="465"/>
        <v>5.4398908065000002</v>
      </c>
      <c r="L494" s="5">
        <f t="shared" si="466"/>
        <v>181.98743232439199</v>
      </c>
      <c r="M494" s="24">
        <f t="shared" si="467"/>
        <v>572.78131060278099</v>
      </c>
      <c r="N494" s="16">
        <f t="shared" si="468"/>
        <v>0.63490665728187901</v>
      </c>
      <c r="O494" s="17">
        <f t="shared" si="469"/>
        <v>1.0076022246195699</v>
      </c>
    </row>
    <row r="495" ht="14.25">
      <c r="A495" s="13">
        <v>48.159999999999997</v>
      </c>
      <c r="B495" s="13">
        <v>10.443300000000001</v>
      </c>
      <c r="C495" s="18">
        <v>104660</v>
      </c>
      <c r="G495" s="19">
        <f t="shared" si="461"/>
        <v>14.9</v>
      </c>
      <c r="H495" s="19">
        <f t="shared" si="462"/>
        <v>9.1999999999999993</v>
      </c>
      <c r="I495" s="5">
        <f t="shared" si="463"/>
        <v>989.99176</v>
      </c>
      <c r="J495" s="5">
        <f t="shared" si="464"/>
        <v>9.4769218899999998</v>
      </c>
      <c r="K495" s="23">
        <f t="shared" si="465"/>
        <v>5.4230781099999996</v>
      </c>
      <c r="L495" s="5">
        <f t="shared" si="466"/>
        <v>182.551632102529</v>
      </c>
      <c r="M495" s="24">
        <f t="shared" si="467"/>
        <v>573.31725164318595</v>
      </c>
      <c r="N495" s="16">
        <f t="shared" si="468"/>
        <v>0.63603502617449703</v>
      </c>
      <c r="O495" s="17">
        <f t="shared" si="469"/>
        <v>1.0106976417294999</v>
      </c>
    </row>
    <row r="496" ht="14.25">
      <c r="A496" s="13">
        <v>48.259999999999998</v>
      </c>
      <c r="B496" s="13">
        <v>10.464</v>
      </c>
      <c r="C496" s="18">
        <v>105078</v>
      </c>
      <c r="G496" s="19">
        <f t="shared" si="461"/>
        <v>14.9</v>
      </c>
      <c r="H496" s="19">
        <f t="shared" si="462"/>
        <v>9.1999999999999993</v>
      </c>
      <c r="I496" s="5">
        <f t="shared" si="463"/>
        <v>989.99176</v>
      </c>
      <c r="J496" s="5">
        <f t="shared" si="464"/>
        <v>9.4937622869999991</v>
      </c>
      <c r="K496" s="23">
        <f t="shared" si="465"/>
        <v>5.4062377130000003</v>
      </c>
      <c r="L496" s="5">
        <f t="shared" si="466"/>
        <v>183.12027930615</v>
      </c>
      <c r="M496" s="24">
        <f t="shared" si="467"/>
        <v>573.81957038371104</v>
      </c>
      <c r="N496" s="16">
        <f t="shared" si="468"/>
        <v>0.63716525416107395</v>
      </c>
      <c r="O496" s="17">
        <f t="shared" si="469"/>
        <v>1.0138077939958301</v>
      </c>
    </row>
    <row r="497" ht="14.25">
      <c r="A497" s="13">
        <v>48.359999999999999</v>
      </c>
      <c r="B497" s="13">
        <v>10.4847</v>
      </c>
      <c r="C497" s="18">
        <v>105474</v>
      </c>
      <c r="G497" s="19">
        <f t="shared" si="461"/>
        <v>14.9</v>
      </c>
      <c r="H497" s="19">
        <f t="shared" si="462"/>
        <v>9.1999999999999993</v>
      </c>
      <c r="I497" s="5">
        <f t="shared" si="463"/>
        <v>989.99176</v>
      </c>
      <c r="J497" s="5">
        <f t="shared" si="464"/>
        <v>9.5108058209999999</v>
      </c>
      <c r="K497" s="23">
        <f t="shared" si="465"/>
        <v>5.3891941790000004</v>
      </c>
      <c r="L497" s="5">
        <f t="shared" si="466"/>
        <v>183.69940423703599</v>
      </c>
      <c r="M497" s="24">
        <f t="shared" si="467"/>
        <v>574.16626057154895</v>
      </c>
      <c r="N497" s="16">
        <f t="shared" si="468"/>
        <v>0.63830911550335601</v>
      </c>
      <c r="O497" s="17">
        <f t="shared" si="469"/>
        <v>1.0169653421756499</v>
      </c>
    </row>
    <row r="498" ht="14.25">
      <c r="A498" s="13">
        <v>48.460000000000001</v>
      </c>
      <c r="B498" s="13">
        <v>10.5054</v>
      </c>
      <c r="C498" s="18">
        <v>105900</v>
      </c>
      <c r="G498" s="19">
        <f t="shared" si="461"/>
        <v>14.9</v>
      </c>
      <c r="H498" s="19">
        <f t="shared" si="462"/>
        <v>9.1999999999999993</v>
      </c>
      <c r="I498" s="5">
        <f t="shared" si="463"/>
        <v>989.99176</v>
      </c>
      <c r="J498" s="5">
        <f t="shared" si="464"/>
        <v>9.5275723499999998</v>
      </c>
      <c r="K498" s="23">
        <f t="shared" si="465"/>
        <v>5.3724276499999997</v>
      </c>
      <c r="L498" s="5">
        <f t="shared" si="466"/>
        <v>184.27270211819399</v>
      </c>
      <c r="M498" s="24">
        <f t="shared" si="467"/>
        <v>574.69174100499595</v>
      </c>
      <c r="N498" s="16">
        <f t="shared" si="468"/>
        <v>0.63943438590603996</v>
      </c>
      <c r="O498" s="17">
        <f t="shared" si="469"/>
        <v>1.0200813302362699</v>
      </c>
    </row>
    <row r="499" ht="14.25">
      <c r="A499" s="13">
        <v>48.560000000000002</v>
      </c>
      <c r="B499" s="13">
        <v>10.5261</v>
      </c>
      <c r="C499" s="18">
        <v>106339</v>
      </c>
      <c r="G499" s="19">
        <f t="shared" si="461"/>
        <v>14.9</v>
      </c>
      <c r="H499" s="19">
        <f t="shared" si="462"/>
        <v>9.1999999999999993</v>
      </c>
      <c r="I499" s="5">
        <f t="shared" si="463"/>
        <v>989.99176</v>
      </c>
      <c r="J499" s="5">
        <f t="shared" si="464"/>
        <v>9.5442188434999995</v>
      </c>
      <c r="K499" s="23">
        <f t="shared" si="465"/>
        <v>5.3557811565</v>
      </c>
      <c r="L499" s="5">
        <f t="shared" si="466"/>
        <v>184.845446643858</v>
      </c>
      <c r="M499" s="24">
        <f t="shared" si="467"/>
        <v>575.28601288666698</v>
      </c>
      <c r="N499" s="16">
        <f t="shared" si="468"/>
        <v>0.64055160023489899</v>
      </c>
      <c r="O499" s="17">
        <f t="shared" si="469"/>
        <v>1.0231846454606199</v>
      </c>
    </row>
    <row r="500" ht="14.25">
      <c r="A500" s="13">
        <v>48.659999999999997</v>
      </c>
      <c r="B500" s="13">
        <v>10.546799999999999</v>
      </c>
      <c r="C500" s="18">
        <v>106770</v>
      </c>
      <c r="G500" s="19">
        <f t="shared" si="461"/>
        <v>14.9</v>
      </c>
      <c r="H500" s="19">
        <f t="shared" si="462"/>
        <v>9.1999999999999993</v>
      </c>
      <c r="I500" s="5">
        <f t="shared" si="463"/>
        <v>989.99176</v>
      </c>
      <c r="J500" s="5">
        <f t="shared" si="464"/>
        <v>9.5609392050000004</v>
      </c>
      <c r="K500" s="23">
        <f t="shared" si="465"/>
        <v>5.339060795</v>
      </c>
      <c r="L500" s="5">
        <f t="shared" si="466"/>
        <v>185.424327988009</v>
      </c>
      <c r="M500" s="24">
        <f t="shared" si="467"/>
        <v>575.81440989180601</v>
      </c>
      <c r="N500" s="16">
        <f t="shared" si="468"/>
        <v>0.64167377214765098</v>
      </c>
      <c r="O500" s="17">
        <f t="shared" si="469"/>
        <v>1.0263114565343401</v>
      </c>
    </row>
    <row r="501" ht="14.25">
      <c r="A501" s="13">
        <v>48.759999999999998</v>
      </c>
      <c r="B501" s="13">
        <v>10.568099999999999</v>
      </c>
      <c r="C501" s="18">
        <v>107217</v>
      </c>
      <c r="G501" s="19">
        <f t="shared" si="461"/>
        <v>14.9</v>
      </c>
      <c r="H501" s="19">
        <f t="shared" si="462"/>
        <v>9.1999999999999993</v>
      </c>
      <c r="I501" s="5">
        <f t="shared" si="463"/>
        <v>989.99176</v>
      </c>
      <c r="J501" s="5">
        <f t="shared" si="464"/>
        <v>9.5781118304999993</v>
      </c>
      <c r="K501" s="23">
        <f t="shared" si="465"/>
        <v>5.3218881695000002</v>
      </c>
      <c r="L501" s="5">
        <f t="shared" si="466"/>
        <v>186.02265370281401</v>
      </c>
      <c r="M501" s="24">
        <f t="shared" si="467"/>
        <v>576.36528597902804</v>
      </c>
      <c r="N501" s="16">
        <f t="shared" si="468"/>
        <v>0.64282629734899299</v>
      </c>
      <c r="O501" s="17">
        <f t="shared" si="469"/>
        <v>1.02953305348779</v>
      </c>
    </row>
    <row r="502" ht="14.25">
      <c r="A502" s="13">
        <v>48.859999999999999</v>
      </c>
      <c r="B502" s="13">
        <v>10.588900000000001</v>
      </c>
      <c r="C502" s="18">
        <v>107677</v>
      </c>
      <c r="G502" s="19">
        <f t="shared" si="461"/>
        <v>14.9</v>
      </c>
      <c r="H502" s="19">
        <f t="shared" si="462"/>
        <v>9.1999999999999993</v>
      </c>
      <c r="I502" s="5">
        <f t="shared" si="463"/>
        <v>989.99176</v>
      </c>
      <c r="J502" s="5">
        <f t="shared" si="464"/>
        <v>9.5946644204999991</v>
      </c>
      <c r="K502" s="23">
        <f t="shared" si="465"/>
        <v>5.3053355795000003</v>
      </c>
      <c r="L502" s="5">
        <f t="shared" si="466"/>
        <v>186.60304238347601</v>
      </c>
      <c r="M502" s="24">
        <f t="shared" si="467"/>
        <v>577.03775149989303</v>
      </c>
      <c r="N502" s="16">
        <f t="shared" si="468"/>
        <v>0.64393720942953003</v>
      </c>
      <c r="O502" s="17">
        <f t="shared" si="469"/>
        <v>1.03264818567594</v>
      </c>
    </row>
    <row r="503" ht="14.25">
      <c r="A503" s="13">
        <v>48.960000000000001</v>
      </c>
      <c r="B503" s="13">
        <v>10.609400000000001</v>
      </c>
      <c r="C503" s="18">
        <v>108107</v>
      </c>
      <c r="G503" s="19">
        <f t="shared" si="461"/>
        <v>14.9</v>
      </c>
      <c r="H503" s="19">
        <f t="shared" si="462"/>
        <v>9.1999999999999993</v>
      </c>
      <c r="I503" s="5">
        <f t="shared" si="463"/>
        <v>989.99176</v>
      </c>
      <c r="J503" s="5">
        <f t="shared" si="464"/>
        <v>9.6111940155000006</v>
      </c>
      <c r="K503" s="23">
        <f t="shared" si="465"/>
        <v>5.2888059844999997</v>
      </c>
      <c r="L503" s="5">
        <f t="shared" si="466"/>
        <v>187.186250148216</v>
      </c>
      <c r="M503" s="24">
        <f t="shared" si="467"/>
        <v>577.53707825441097</v>
      </c>
      <c r="N503" s="16">
        <f t="shared" si="468"/>
        <v>0.64504657822147704</v>
      </c>
      <c r="O503" s="17">
        <f t="shared" si="469"/>
        <v>1.0357687043727</v>
      </c>
    </row>
    <row r="504" ht="14.25">
      <c r="A504" s="13">
        <v>49.060000000000002</v>
      </c>
      <c r="B504" s="13">
        <v>10.629899999999999</v>
      </c>
      <c r="C504" s="18">
        <v>108522</v>
      </c>
      <c r="G504" s="19">
        <f t="shared" si="461"/>
        <v>14.9</v>
      </c>
      <c r="H504" s="19">
        <f t="shared" si="462"/>
        <v>9.1999999999999993</v>
      </c>
      <c r="I504" s="5">
        <f t="shared" si="463"/>
        <v>989.99176</v>
      </c>
      <c r="J504" s="5">
        <f t="shared" si="464"/>
        <v>9.6278621130000008</v>
      </c>
      <c r="K504" s="23">
        <f t="shared" si="465"/>
        <v>5.2721378870000004</v>
      </c>
      <c r="L504" s="5">
        <f t="shared" si="466"/>
        <v>187.778047770927</v>
      </c>
      <c r="M504" s="24">
        <f t="shared" si="467"/>
        <v>577.92697968820903</v>
      </c>
      <c r="N504" s="16">
        <f t="shared" si="468"/>
        <v>0.64616524248322105</v>
      </c>
      <c r="O504" s="17">
        <f t="shared" si="469"/>
        <v>1.0389252615029401</v>
      </c>
    </row>
    <row r="505" ht="14.25">
      <c r="A505" s="13">
        <v>49.159999999999997</v>
      </c>
      <c r="B505" s="13">
        <v>10.650499999999999</v>
      </c>
      <c r="C505" s="18">
        <v>108972</v>
      </c>
      <c r="G505" s="19">
        <f t="shared" si="461"/>
        <v>14.9</v>
      </c>
      <c r="H505" s="19">
        <f t="shared" si="462"/>
        <v>9.1999999999999993</v>
      </c>
      <c r="I505" s="5">
        <f t="shared" si="463"/>
        <v>989.99176</v>
      </c>
      <c r="J505" s="5">
        <f t="shared" si="464"/>
        <v>9.6443070380000009</v>
      </c>
      <c r="K505" s="23">
        <f t="shared" si="465"/>
        <v>5.2556929620000004</v>
      </c>
      <c r="L505" s="5">
        <f t="shared" si="466"/>
        <v>188.365600341933</v>
      </c>
      <c r="M505" s="24">
        <f t="shared" si="467"/>
        <v>578.51327313579304</v>
      </c>
      <c r="N505" s="16">
        <f t="shared" si="468"/>
        <v>0.64726892872483199</v>
      </c>
      <c r="O505" s="17">
        <f t="shared" si="469"/>
        <v>1.04204935014209</v>
      </c>
    </row>
    <row r="506" ht="14.25">
      <c r="A506" s="13">
        <v>49.259999999999998</v>
      </c>
      <c r="B506" s="13">
        <v>10.671099999999999</v>
      </c>
      <c r="C506" s="18">
        <v>109428</v>
      </c>
      <c r="G506" s="19">
        <f t="shared" si="461"/>
        <v>14.9</v>
      </c>
      <c r="H506" s="19">
        <f t="shared" si="462"/>
        <v>9.1999999999999993</v>
      </c>
      <c r="I506" s="5">
        <f t="shared" si="463"/>
        <v>989.99176</v>
      </c>
      <c r="J506" s="5">
        <f t="shared" si="464"/>
        <v>9.660696562</v>
      </c>
      <c r="K506" s="23">
        <f t="shared" si="465"/>
        <v>5.2393034380000003</v>
      </c>
      <c r="L506" s="5">
        <f t="shared" si="466"/>
        <v>188.95484327548499</v>
      </c>
      <c r="M506" s="24">
        <f t="shared" si="467"/>
        <v>579.12249351799096</v>
      </c>
      <c r="N506" s="16">
        <f t="shared" si="468"/>
        <v>0.64836889677852305</v>
      </c>
      <c r="O506" s="17">
        <f t="shared" si="469"/>
        <v>1.0451726551340501</v>
      </c>
    </row>
    <row r="507" ht="14.25">
      <c r="A507" s="13">
        <v>49.359999999999999</v>
      </c>
      <c r="B507" s="13">
        <v>10.691800000000001</v>
      </c>
      <c r="C507" s="18">
        <v>109869</v>
      </c>
      <c r="G507" s="19">
        <f t="shared" si="461"/>
        <v>14.9</v>
      </c>
      <c r="H507" s="19">
        <f t="shared" si="462"/>
        <v>9.1999999999999993</v>
      </c>
      <c r="I507" s="5">
        <f t="shared" si="463"/>
        <v>989.99176</v>
      </c>
      <c r="J507" s="5">
        <f t="shared" si="464"/>
        <v>9.6773245884999994</v>
      </c>
      <c r="K507" s="23">
        <f t="shared" si="465"/>
        <v>5.2226754115</v>
      </c>
      <c r="L507" s="5">
        <f t="shared" si="466"/>
        <v>189.556440329434</v>
      </c>
      <c r="M507" s="24">
        <f t="shared" si="467"/>
        <v>579.61101088971998</v>
      </c>
      <c r="N507" s="16">
        <f t="shared" si="468"/>
        <v>0.64948487171141001</v>
      </c>
      <c r="O507" s="17">
        <f t="shared" si="469"/>
        <v>1.04835141141729</v>
      </c>
    </row>
    <row r="508" ht="14.25">
      <c r="A508" s="13">
        <v>49.460000000000001</v>
      </c>
      <c r="B508" s="13">
        <v>10.712400000000001</v>
      </c>
      <c r="C508" s="18">
        <v>110328</v>
      </c>
      <c r="G508" s="19">
        <f t="shared" si="461"/>
        <v>14.9</v>
      </c>
      <c r="H508" s="19">
        <f t="shared" si="462"/>
        <v>9.1999999999999993</v>
      </c>
      <c r="I508" s="5">
        <f t="shared" si="463"/>
        <v>989.99176</v>
      </c>
      <c r="J508" s="5">
        <f t="shared" si="464"/>
        <v>9.6936864119999999</v>
      </c>
      <c r="K508" s="23">
        <f t="shared" si="465"/>
        <v>5.2063135880000004</v>
      </c>
      <c r="L508" s="5">
        <f t="shared" si="466"/>
        <v>190.15215723498201</v>
      </c>
      <c r="M508" s="24">
        <f t="shared" si="467"/>
        <v>580.209036827604</v>
      </c>
      <c r="N508" s="16">
        <f t="shared" si="468"/>
        <v>0.65058298067114095</v>
      </c>
      <c r="O508" s="17">
        <f t="shared" si="469"/>
        <v>1.0514891723114701</v>
      </c>
    </row>
    <row r="509" ht="14.25">
      <c r="A509" s="13">
        <v>49.560000000000002</v>
      </c>
      <c r="B509" s="13">
        <v>10.7338</v>
      </c>
      <c r="C509" s="18">
        <v>110812</v>
      </c>
      <c r="G509" s="19">
        <f t="shared" si="461"/>
        <v>14.9</v>
      </c>
      <c r="H509" s="19">
        <f t="shared" si="462"/>
        <v>9.1999999999999993</v>
      </c>
      <c r="I509" s="5">
        <f t="shared" si="463"/>
        <v>989.99176</v>
      </c>
      <c r="J509" s="5">
        <f t="shared" si="464"/>
        <v>9.7106173980000001</v>
      </c>
      <c r="K509" s="23">
        <f t="shared" si="465"/>
        <v>5.1893826020000002</v>
      </c>
      <c r="L509" s="5">
        <f t="shared" si="466"/>
        <v>190.77255155911101</v>
      </c>
      <c r="M509" s="24">
        <f t="shared" si="467"/>
        <v>580.859243609082</v>
      </c>
      <c r="N509" s="16">
        <f t="shared" si="468"/>
        <v>0.65171928845637594</v>
      </c>
      <c r="O509" s="17">
        <f t="shared" si="469"/>
        <v>1.05474648200203</v>
      </c>
    </row>
    <row r="510" ht="14.25">
      <c r="A510" s="13">
        <v>49.659999999999997</v>
      </c>
      <c r="B510" s="13">
        <v>10.7547</v>
      </c>
      <c r="C510" s="18">
        <v>111256</v>
      </c>
      <c r="G510" s="19">
        <f t="shared" si="461"/>
        <v>14.9</v>
      </c>
      <c r="H510" s="19">
        <f t="shared" si="462"/>
        <v>9.1999999999999993</v>
      </c>
      <c r="I510" s="5">
        <f t="shared" si="463"/>
        <v>989.99176</v>
      </c>
      <c r="J510" s="5">
        <f t="shared" si="464"/>
        <v>9.7274177240000004</v>
      </c>
      <c r="K510" s="23">
        <f t="shared" si="465"/>
        <v>5.172582276</v>
      </c>
      <c r="L510" s="5">
        <f t="shared" si="466"/>
        <v>191.39217264719301</v>
      </c>
      <c r="M510" s="24">
        <f t="shared" si="467"/>
        <v>581.29858949397305</v>
      </c>
      <c r="N510" s="16">
        <f t="shared" si="468"/>
        <v>0.65284682711409403</v>
      </c>
      <c r="O510" s="17">
        <f t="shared" si="469"/>
        <v>1.0579891760121301</v>
      </c>
    </row>
    <row r="511" ht="14.25">
      <c r="A511" s="13">
        <v>49.759999999999998</v>
      </c>
      <c r="B511" s="13">
        <v>10.775499999999999</v>
      </c>
      <c r="C511" s="18">
        <v>111718</v>
      </c>
      <c r="G511" s="19">
        <f t="shared" si="461"/>
        <v>14.9</v>
      </c>
      <c r="H511" s="19">
        <f t="shared" si="462"/>
        <v>9.1999999999999993</v>
      </c>
      <c r="I511" s="5">
        <f t="shared" si="463"/>
        <v>989.99176</v>
      </c>
      <c r="J511" s="5">
        <f t="shared" si="464"/>
        <v>9.7439518469999999</v>
      </c>
      <c r="K511" s="23">
        <f t="shared" si="465"/>
        <v>5.1560481530000004</v>
      </c>
      <c r="L511" s="5">
        <f t="shared" si="466"/>
        <v>192.00591821936001</v>
      </c>
      <c r="M511" s="24">
        <f t="shared" si="467"/>
        <v>581.84664845781595</v>
      </c>
      <c r="N511" s="16">
        <f t="shared" si="468"/>
        <v>0.653956499798658</v>
      </c>
      <c r="O511" s="17">
        <f t="shared" si="469"/>
        <v>1.0611907887016401</v>
      </c>
    </row>
    <row r="512" ht="14.25">
      <c r="A512" s="13">
        <v>49.859999999999999</v>
      </c>
      <c r="B512" s="13">
        <v>10.796200000000001</v>
      </c>
      <c r="C512" s="18">
        <v>112192</v>
      </c>
      <c r="G512" s="19">
        <f t="shared" si="461"/>
        <v>14.9</v>
      </c>
      <c r="H512" s="19">
        <f t="shared" si="462"/>
        <v>9.1999999999999993</v>
      </c>
      <c r="I512" s="5">
        <f t="shared" si="463"/>
        <v>989.99176</v>
      </c>
      <c r="J512" s="5">
        <f t="shared" si="464"/>
        <v>9.7602751679999997</v>
      </c>
      <c r="K512" s="23">
        <f t="shared" si="465"/>
        <v>5.1397248319999997</v>
      </c>
      <c r="L512" s="5">
        <f t="shared" si="466"/>
        <v>192.61571238917199</v>
      </c>
      <c r="M512" s="24">
        <f t="shared" si="467"/>
        <v>582.46546249207597</v>
      </c>
      <c r="N512" s="16">
        <f t="shared" si="468"/>
        <v>0.65505202469798696</v>
      </c>
      <c r="O512" s="17">
        <f t="shared" si="469"/>
        <v>1.06436166954772</v>
      </c>
    </row>
    <row r="513" ht="14.25">
      <c r="A513" s="13">
        <v>49.960000000000001</v>
      </c>
      <c r="B513" s="13">
        <v>10.8169</v>
      </c>
      <c r="C513" s="18">
        <v>112661</v>
      </c>
      <c r="G513" s="19">
        <f t="shared" si="461"/>
        <v>14.9</v>
      </c>
      <c r="H513" s="19">
        <f t="shared" si="462"/>
        <v>9.1999999999999993</v>
      </c>
      <c r="I513" s="5">
        <f t="shared" si="463"/>
        <v>989.99176</v>
      </c>
      <c r="J513" s="5">
        <f t="shared" si="464"/>
        <v>9.7766446565000003</v>
      </c>
      <c r="K513" s="23">
        <f t="shared" si="465"/>
        <v>5.1233553435000001</v>
      </c>
      <c r="L513" s="5">
        <f t="shared" si="466"/>
        <v>193.23113343211699</v>
      </c>
      <c r="M513" s="24">
        <f t="shared" si="467"/>
        <v>583.03751574058901</v>
      </c>
      <c r="N513" s="16">
        <f t="shared" si="468"/>
        <v>0.65615064808724799</v>
      </c>
      <c r="O513" s="17">
        <f t="shared" si="469"/>
        <v>1.06755164801449</v>
      </c>
    </row>
    <row r="514" ht="14.25">
      <c r="A514" s="13">
        <v>50.060000000000002</v>
      </c>
      <c r="B514" s="13">
        <v>10.8376</v>
      </c>
      <c r="C514" s="18">
        <v>113118</v>
      </c>
      <c r="G514" s="19">
        <f t="shared" si="461"/>
        <v>14.9</v>
      </c>
      <c r="H514" s="19">
        <f t="shared" si="462"/>
        <v>9.1999999999999993</v>
      </c>
      <c r="I514" s="5">
        <f t="shared" si="463"/>
        <v>989.99176</v>
      </c>
      <c r="J514" s="5">
        <f t="shared" si="464"/>
        <v>9.7931249470000008</v>
      </c>
      <c r="K514" s="23">
        <f t="shared" si="465"/>
        <v>5.1068750530000004</v>
      </c>
      <c r="L514" s="5">
        <f t="shared" si="466"/>
        <v>193.85470561266899</v>
      </c>
      <c r="M514" s="24">
        <f t="shared" si="467"/>
        <v>583.51949539989505</v>
      </c>
      <c r="N514" s="16">
        <f t="shared" si="468"/>
        <v>0.65725670785234902</v>
      </c>
      <c r="O514" s="17">
        <f t="shared" si="469"/>
        <v>1.07077353141641</v>
      </c>
    </row>
    <row r="515" ht="14.25">
      <c r="A515" s="13">
        <v>50.159999999999997</v>
      </c>
      <c r="B515" s="13">
        <v>10.8584</v>
      </c>
      <c r="C515" s="18">
        <v>113601</v>
      </c>
      <c r="G515" s="19">
        <f t="shared" si="461"/>
        <v>14.9</v>
      </c>
      <c r="H515" s="19">
        <f t="shared" si="462"/>
        <v>9.1999999999999993</v>
      </c>
      <c r="I515" s="5">
        <f t="shared" si="463"/>
        <v>989.99176</v>
      </c>
      <c r="J515" s="5">
        <f t="shared" si="464"/>
        <v>9.8094651665000008</v>
      </c>
      <c r="K515" s="23">
        <f t="shared" si="465"/>
        <v>5.0905348334999996</v>
      </c>
      <c r="L515" s="5">
        <f t="shared" si="466"/>
        <v>194.476964087353</v>
      </c>
      <c r="M515" s="24">
        <f t="shared" si="467"/>
        <v>584.13602111237105</v>
      </c>
      <c r="N515" s="16">
        <f t="shared" si="468"/>
        <v>0.65835336687919499</v>
      </c>
      <c r="O515" s="17">
        <f t="shared" si="469"/>
        <v>1.0739783125652</v>
      </c>
    </row>
    <row r="516" ht="14.25">
      <c r="A516" s="13">
        <v>50.259999999999998</v>
      </c>
      <c r="B516" s="13">
        <v>10.879</v>
      </c>
      <c r="C516" s="18">
        <v>114072</v>
      </c>
      <c r="G516" s="19">
        <f t="shared" si="461"/>
        <v>14.9</v>
      </c>
      <c r="H516" s="19">
        <f t="shared" si="462"/>
        <v>9.1999999999999993</v>
      </c>
      <c r="I516" s="5">
        <f t="shared" si="463"/>
        <v>989.99176</v>
      </c>
      <c r="J516" s="5">
        <f t="shared" si="464"/>
        <v>9.8257161879999995</v>
      </c>
      <c r="K516" s="23">
        <f t="shared" si="465"/>
        <v>5.074283812</v>
      </c>
      <c r="L516" s="5">
        <f t="shared" si="466"/>
        <v>195.099800617932</v>
      </c>
      <c r="M516" s="24">
        <f t="shared" si="467"/>
        <v>584.68537455550597</v>
      </c>
      <c r="N516" s="16">
        <f t="shared" si="468"/>
        <v>0.65944403946308705</v>
      </c>
      <c r="O516" s="17">
        <f t="shared" si="469"/>
        <v>1.0771758187702101</v>
      </c>
    </row>
    <row r="517" ht="14.25">
      <c r="A517" s="13">
        <v>50.359999999999999</v>
      </c>
      <c r="B517" s="13">
        <v>10.900399999999999</v>
      </c>
      <c r="C517" s="18">
        <v>114560</v>
      </c>
      <c r="G517" s="19">
        <f t="shared" si="461"/>
        <v>14.9</v>
      </c>
      <c r="H517" s="19">
        <f t="shared" si="462"/>
        <v>9.1999999999999993</v>
      </c>
      <c r="I517" s="5">
        <f t="shared" si="463"/>
        <v>989.99176</v>
      </c>
      <c r="J517" s="5">
        <f t="shared" si="464"/>
        <v>9.8426102400000008</v>
      </c>
      <c r="K517" s="23">
        <f t="shared" si="465"/>
        <v>5.0573897600000004</v>
      </c>
      <c r="L517" s="5">
        <f t="shared" si="466"/>
        <v>195.75152538767301</v>
      </c>
      <c r="M517" s="24">
        <f t="shared" si="467"/>
        <v>585.23171031807397</v>
      </c>
      <c r="N517" s="16">
        <f t="shared" si="468"/>
        <v>0.66057786845637601</v>
      </c>
      <c r="O517" s="17">
        <f t="shared" si="469"/>
        <v>1.08051072045991</v>
      </c>
    </row>
    <row r="518" ht="14.25">
      <c r="A518" s="13">
        <v>50.460000000000001</v>
      </c>
      <c r="B518" s="13">
        <v>10.920999999999999</v>
      </c>
      <c r="C518" s="18">
        <v>115059</v>
      </c>
      <c r="G518" s="19">
        <f t="shared" si="461"/>
        <v>14.9</v>
      </c>
      <c r="H518" s="19">
        <f t="shared" si="462"/>
        <v>9.1999999999999993</v>
      </c>
      <c r="I518" s="5">
        <f t="shared" si="463"/>
        <v>989.99176</v>
      </c>
      <c r="J518" s="5">
        <f t="shared" si="464"/>
        <v>9.8586027235000007</v>
      </c>
      <c r="K518" s="23">
        <f t="shared" si="465"/>
        <v>5.0413972764999997</v>
      </c>
      <c r="L518" s="5">
        <f t="shared" si="466"/>
        <v>196.37249470791599</v>
      </c>
      <c r="M518" s="24">
        <f t="shared" si="467"/>
        <v>585.92217902582695</v>
      </c>
      <c r="N518" s="16">
        <f t="shared" si="468"/>
        <v>0.66165118949664403</v>
      </c>
      <c r="O518" s="17">
        <f t="shared" si="469"/>
        <v>1.0836779318905301</v>
      </c>
    </row>
    <row r="519" ht="14.25">
      <c r="A519" s="13">
        <v>50.560000000000002</v>
      </c>
      <c r="B519" s="13">
        <v>10.941700000000001</v>
      </c>
      <c r="C519" s="18">
        <v>115568</v>
      </c>
      <c r="G519" s="19">
        <f t="shared" si="461"/>
        <v>14.9</v>
      </c>
      <c r="H519" s="19">
        <f t="shared" si="462"/>
        <v>9.1999999999999993</v>
      </c>
      <c r="I519" s="5">
        <f t="shared" si="463"/>
        <v>989.99176</v>
      </c>
      <c r="J519" s="5">
        <f t="shared" si="464"/>
        <v>9.8746028720000005</v>
      </c>
      <c r="K519" s="23">
        <f t="shared" si="465"/>
        <v>5.0253971279999998</v>
      </c>
      <c r="L519" s="5">
        <f t="shared" si="466"/>
        <v>196.997716754376</v>
      </c>
      <c r="M519" s="24">
        <f t="shared" si="467"/>
        <v>586.64639318685204</v>
      </c>
      <c r="N519" s="16">
        <f t="shared" si="468"/>
        <v>0.66272502496644303</v>
      </c>
      <c r="O519" s="17">
        <f t="shared" si="469"/>
        <v>1.0868567316812501</v>
      </c>
    </row>
    <row r="520" ht="14.25">
      <c r="A520" s="13">
        <v>50.659999999999997</v>
      </c>
      <c r="B520" s="13">
        <v>10.962400000000001</v>
      </c>
      <c r="C520" s="18">
        <v>116045</v>
      </c>
      <c r="G520" s="19">
        <f t="shared" si="461"/>
        <v>14.9</v>
      </c>
      <c r="H520" s="19">
        <f t="shared" si="462"/>
        <v>9.1999999999999993</v>
      </c>
      <c r="I520" s="5">
        <f t="shared" si="463"/>
        <v>989.99176</v>
      </c>
      <c r="J520" s="5">
        <f t="shared" si="464"/>
        <v>9.8908984924999999</v>
      </c>
      <c r="K520" s="23">
        <f t="shared" si="465"/>
        <v>5.0091015074999996</v>
      </c>
      <c r="L520" s="5">
        <f t="shared" si="466"/>
        <v>197.638590177841</v>
      </c>
      <c r="M520" s="24">
        <f t="shared" si="467"/>
        <v>587.15759860247499</v>
      </c>
      <c r="N520" s="16">
        <f t="shared" si="468"/>
        <v>0.66381869077181199</v>
      </c>
      <c r="O520" s="17">
        <f t="shared" si="469"/>
        <v>1.0901046537583099</v>
      </c>
    </row>
    <row r="521" ht="14.25">
      <c r="A521" s="13">
        <v>50.759999999999998</v>
      </c>
      <c r="B521" s="13">
        <v>10.9831</v>
      </c>
      <c r="C521" s="18">
        <v>116532</v>
      </c>
      <c r="G521" s="19">
        <f t="shared" si="461"/>
        <v>14.9</v>
      </c>
      <c r="H521" s="19">
        <f t="shared" si="462"/>
        <v>9.1999999999999993</v>
      </c>
      <c r="I521" s="5">
        <f t="shared" si="463"/>
        <v>989.99176</v>
      </c>
      <c r="J521" s="5">
        <f t="shared" si="464"/>
        <v>9.9071017779999995</v>
      </c>
      <c r="K521" s="23">
        <f t="shared" si="465"/>
        <v>4.992898222</v>
      </c>
      <c r="L521" s="5">
        <f t="shared" si="466"/>
        <v>198.27998008007501</v>
      </c>
      <c r="M521" s="24">
        <f t="shared" si="467"/>
        <v>587.714402396747</v>
      </c>
      <c r="N521" s="16">
        <f t="shared" si="468"/>
        <v>0.66490615959731603</v>
      </c>
      <c r="O521" s="17">
        <f t="shared" si="469"/>
        <v>1.09334466577849</v>
      </c>
    </row>
    <row r="522" ht="14.25">
      <c r="A522" s="13">
        <v>50.859999999999999</v>
      </c>
      <c r="B522" s="13">
        <v>11.0038</v>
      </c>
      <c r="C522" s="18">
        <v>117035</v>
      </c>
      <c r="G522" s="19">
        <f t="shared" si="461"/>
        <v>14.9</v>
      </c>
      <c r="H522" s="19">
        <f t="shared" si="462"/>
        <v>9.1999999999999993</v>
      </c>
      <c r="I522" s="5">
        <f t="shared" si="463"/>
        <v>989.99176</v>
      </c>
      <c r="J522" s="5">
        <f t="shared" si="464"/>
        <v>9.9231573275000002</v>
      </c>
      <c r="K522" s="23">
        <f t="shared" si="465"/>
        <v>4.9768426725000001</v>
      </c>
      <c r="L522" s="5">
        <f t="shared" si="466"/>
        <v>198.91964145667899</v>
      </c>
      <c r="M522" s="24">
        <f t="shared" si="467"/>
        <v>588.35316182433405</v>
      </c>
      <c r="N522" s="16">
        <f t="shared" si="468"/>
        <v>0.66598371325503403</v>
      </c>
      <c r="O522" s="17">
        <f t="shared" si="469"/>
        <v>1.09656552448482</v>
      </c>
    </row>
    <row r="523" ht="14.25">
      <c r="A523" s="13">
        <v>50.960000000000001</v>
      </c>
      <c r="B523" s="13">
        <v>11.0245</v>
      </c>
      <c r="C523" s="18">
        <v>117551</v>
      </c>
      <c r="G523" s="19">
        <f t="shared" si="461"/>
        <v>14.9</v>
      </c>
      <c r="H523" s="19">
        <f t="shared" si="462"/>
        <v>9.1999999999999993</v>
      </c>
      <c r="I523" s="5">
        <f t="shared" si="463"/>
        <v>989.99176</v>
      </c>
      <c r="J523" s="5">
        <f t="shared" si="464"/>
        <v>9.9390928415000008</v>
      </c>
      <c r="K523" s="23">
        <f t="shared" si="465"/>
        <v>4.9609071585000004</v>
      </c>
      <c r="L523" s="5">
        <f t="shared" si="466"/>
        <v>199.558614658561</v>
      </c>
      <c r="M523" s="24">
        <f t="shared" si="467"/>
        <v>589.05500121418595</v>
      </c>
      <c r="N523" s="16">
        <f t="shared" si="468"/>
        <v>0.66705321083892599</v>
      </c>
      <c r="O523" s="17">
        <f t="shared" si="469"/>
        <v>1.09977259407893</v>
      </c>
    </row>
    <row r="524" ht="14.25">
      <c r="A524" s="13">
        <v>51.060000000000002</v>
      </c>
      <c r="B524" s="13">
        <v>11.0451</v>
      </c>
      <c r="C524" s="18">
        <v>118032</v>
      </c>
      <c r="G524" s="19">
        <f t="shared" si="461"/>
        <v>14.9</v>
      </c>
      <c r="H524" s="19">
        <f t="shared" si="462"/>
        <v>9.1999999999999993</v>
      </c>
      <c r="I524" s="5">
        <f t="shared" si="463"/>
        <v>989.99176</v>
      </c>
      <c r="J524" s="5">
        <f t="shared" si="464"/>
        <v>9.9552515279999998</v>
      </c>
      <c r="K524" s="23">
        <f t="shared" si="465"/>
        <v>4.9447484719999997</v>
      </c>
      <c r="L524" s="5">
        <f t="shared" si="466"/>
        <v>200.21074188220101</v>
      </c>
      <c r="M524" s="24">
        <f t="shared" si="467"/>
        <v>589.53879742100503</v>
      </c>
      <c r="N524" s="16">
        <f t="shared" si="468"/>
        <v>0.66813768644295302</v>
      </c>
      <c r="O524" s="17">
        <f t="shared" si="469"/>
        <v>1.1030351142866901</v>
      </c>
    </row>
    <row r="525" ht="14.25">
      <c r="A525" s="13">
        <v>51.159999999999997</v>
      </c>
      <c r="B525" s="13">
        <v>11.0665</v>
      </c>
      <c r="C525" s="18">
        <v>118576</v>
      </c>
      <c r="G525" s="19">
        <f t="shared" si="461"/>
        <v>14.9</v>
      </c>
      <c r="H525" s="19">
        <f t="shared" si="462"/>
        <v>9.1999999999999993</v>
      </c>
      <c r="I525" s="5">
        <f t="shared" si="463"/>
        <v>989.99176</v>
      </c>
      <c r="J525" s="5">
        <f t="shared" si="464"/>
        <v>9.9716285039999999</v>
      </c>
      <c r="K525" s="23">
        <f t="shared" si="465"/>
        <v>4.9283714959999996</v>
      </c>
      <c r="L525" s="5">
        <f t="shared" si="466"/>
        <v>200.876042076679</v>
      </c>
      <c r="M525" s="24">
        <f t="shared" si="467"/>
        <v>590.29438639943396</v>
      </c>
      <c r="N525" s="16">
        <f t="shared" si="468"/>
        <v>0.66923681234899302</v>
      </c>
      <c r="O525" s="17">
        <f t="shared" si="469"/>
        <v>1.10635260482122</v>
      </c>
    </row>
    <row r="526" ht="14.25">
      <c r="A526" s="13">
        <v>51.259999999999998</v>
      </c>
      <c r="B526" s="13">
        <v>11.087199999999999</v>
      </c>
      <c r="C526" s="18">
        <v>119078</v>
      </c>
      <c r="G526" s="19">
        <f t="shared" ref="G526:G589" si="470">$G$11</f>
        <v>14.9</v>
      </c>
      <c r="H526" s="19">
        <f t="shared" ref="H526:H589" si="471">$H$11</f>
        <v>9.1999999999999993</v>
      </c>
      <c r="I526" s="5">
        <f t="shared" si="463"/>
        <v>989.99176</v>
      </c>
      <c r="J526" s="5">
        <f t="shared" si="464"/>
        <v>9.9876932870000008</v>
      </c>
      <c r="K526" s="23">
        <f t="shared" si="465"/>
        <v>4.9123067130000004</v>
      </c>
      <c r="L526" s="5">
        <f t="shared" si="466"/>
        <v>201.53296971055801</v>
      </c>
      <c r="M526" s="24">
        <f t="shared" si="467"/>
        <v>590.86113885494797</v>
      </c>
      <c r="N526" s="16">
        <f t="shared" si="468"/>
        <v>0.67031498570469805</v>
      </c>
      <c r="O526" s="17">
        <f t="shared" si="469"/>
        <v>1.1096175824843</v>
      </c>
    </row>
    <row r="527" ht="14.25">
      <c r="A527" s="13">
        <v>51.359999999999999</v>
      </c>
      <c r="B527" s="13">
        <v>11.107900000000001</v>
      </c>
      <c r="C527" s="18">
        <v>119606</v>
      </c>
      <c r="G527" s="19">
        <f t="shared" si="470"/>
        <v>14.9</v>
      </c>
      <c r="H527" s="19">
        <f t="shared" si="471"/>
        <v>9.1999999999999993</v>
      </c>
      <c r="I527" s="5">
        <f t="shared" si="463"/>
        <v>989.99176</v>
      </c>
      <c r="J527" s="5">
        <f t="shared" si="464"/>
        <v>10.003517999</v>
      </c>
      <c r="K527" s="23">
        <f t="shared" si="465"/>
        <v>4.8964820009999999</v>
      </c>
      <c r="L527" s="5">
        <f t="shared" si="466"/>
        <v>202.184294723807</v>
      </c>
      <c r="M527" s="24">
        <f t="shared" si="467"/>
        <v>591.56919266843795</v>
      </c>
      <c r="N527" s="16">
        <f t="shared" si="468"/>
        <v>0.67137704691275202</v>
      </c>
      <c r="O527" s="17">
        <f t="shared" si="469"/>
        <v>1.1128442246704</v>
      </c>
    </row>
    <row r="528" ht="14.25">
      <c r="A528" s="13">
        <v>51.460000000000001</v>
      </c>
      <c r="B528" s="13">
        <v>11.128500000000001</v>
      </c>
      <c r="C528" s="18">
        <v>120129</v>
      </c>
      <c r="G528" s="19">
        <f t="shared" si="470"/>
        <v>14.9</v>
      </c>
      <c r="H528" s="19">
        <f t="shared" si="471"/>
        <v>9.1999999999999993</v>
      </c>
      <c r="I528" s="5">
        <f t="shared" si="463"/>
        <v>989.99176</v>
      </c>
      <c r="J528" s="5">
        <f t="shared" si="464"/>
        <v>10.019288878499999</v>
      </c>
      <c r="K528" s="23">
        <f t="shared" si="465"/>
        <v>4.8807111215000001</v>
      </c>
      <c r="L528" s="5">
        <f t="shared" si="466"/>
        <v>202.83760611010001</v>
      </c>
      <c r="M528" s="24">
        <f t="shared" si="467"/>
        <v>592.24224887959997</v>
      </c>
      <c r="N528" s="16">
        <f t="shared" si="468"/>
        <v>0.67243549520134205</v>
      </c>
      <c r="O528" s="17">
        <f t="shared" si="469"/>
        <v>1.1160702820838699</v>
      </c>
    </row>
    <row r="529" ht="14.25">
      <c r="A529" s="13">
        <v>51.560000000000002</v>
      </c>
      <c r="B529" s="13">
        <v>11.149100000000001</v>
      </c>
      <c r="C529" s="18">
        <v>120657</v>
      </c>
      <c r="G529" s="19">
        <f t="shared" si="470"/>
        <v>14.9</v>
      </c>
      <c r="H529" s="19">
        <f t="shared" si="471"/>
        <v>9.1999999999999993</v>
      </c>
      <c r="I529" s="5">
        <f t="shared" si="463"/>
        <v>989.99176</v>
      </c>
      <c r="J529" s="5">
        <f t="shared" si="464"/>
        <v>10.0350135905</v>
      </c>
      <c r="K529" s="23">
        <f t="shared" si="465"/>
        <v>4.8649864095000002</v>
      </c>
      <c r="L529" s="5">
        <f t="shared" si="466"/>
        <v>203.49322211194999</v>
      </c>
      <c r="M529" s="24">
        <f t="shared" si="467"/>
        <v>592.92883933805797</v>
      </c>
      <c r="N529" s="16">
        <f t="shared" si="468"/>
        <v>0.673490845</v>
      </c>
      <c r="O529" s="17">
        <f t="shared" si="469"/>
        <v>1.11929729084253</v>
      </c>
    </row>
    <row r="530" ht="14.25">
      <c r="A530" s="13">
        <v>51.659999999999997</v>
      </c>
      <c r="B530" s="13">
        <v>11.169700000000001</v>
      </c>
      <c r="C530" s="18">
        <v>121173</v>
      </c>
      <c r="G530" s="19">
        <f t="shared" si="470"/>
        <v>14.9</v>
      </c>
      <c r="H530" s="19">
        <f t="shared" si="471"/>
        <v>9.1999999999999993</v>
      </c>
      <c r="I530" s="5">
        <f t="shared" si="463"/>
        <v>989.99176</v>
      </c>
      <c r="J530" s="5">
        <f t="shared" si="464"/>
        <v>10.050849104499999</v>
      </c>
      <c r="K530" s="23">
        <f t="shared" si="465"/>
        <v>4.8491508955000002</v>
      </c>
      <c r="L530" s="5">
        <f t="shared" si="466"/>
        <v>204.15775490070001</v>
      </c>
      <c r="M530" s="24">
        <f t="shared" si="467"/>
        <v>593.52631526995901</v>
      </c>
      <c r="N530" s="16">
        <f t="shared" si="468"/>
        <v>0.67455363117449696</v>
      </c>
      <c r="O530" s="17">
        <f t="shared" si="469"/>
        <v>1.1225575964218899</v>
      </c>
    </row>
    <row r="531" ht="14.25">
      <c r="A531" s="13">
        <v>51.759999999999998</v>
      </c>
      <c r="B531" s="13">
        <v>11.190300000000001</v>
      </c>
      <c r="C531" s="18">
        <v>121738</v>
      </c>
      <c r="G531" s="19">
        <f t="shared" si="470"/>
        <v>14.9</v>
      </c>
      <c r="H531" s="19">
        <f t="shared" si="471"/>
        <v>9.1999999999999993</v>
      </c>
      <c r="I531" s="5">
        <f t="shared" si="463"/>
        <v>989.99176</v>
      </c>
      <c r="J531" s="5">
        <f t="shared" si="464"/>
        <v>10.066232177</v>
      </c>
      <c r="K531" s="23">
        <f t="shared" si="465"/>
        <v>4.8337678229999996</v>
      </c>
      <c r="L531" s="5">
        <f t="shared" si="466"/>
        <v>204.80747033182399</v>
      </c>
      <c r="M531" s="24">
        <f t="shared" si="467"/>
        <v>594.40214657581998</v>
      </c>
      <c r="N531" s="16">
        <f t="shared" si="468"/>
        <v>0.675586052147651</v>
      </c>
      <c r="O531" s="17">
        <f t="shared" si="469"/>
        <v>1.1257349618194601</v>
      </c>
    </row>
    <row r="532" ht="14.25">
      <c r="A532" s="13">
        <v>51.859999999999999</v>
      </c>
      <c r="B532" s="13">
        <v>11.210900000000001</v>
      </c>
      <c r="C532" s="18">
        <v>122279</v>
      </c>
      <c r="G532" s="19">
        <f t="shared" si="470"/>
        <v>14.9</v>
      </c>
      <c r="H532" s="19">
        <f t="shared" si="471"/>
        <v>9.1999999999999993</v>
      </c>
      <c r="I532" s="5">
        <f t="shared" si="463"/>
        <v>989.99176</v>
      </c>
      <c r="J532" s="5">
        <f t="shared" si="464"/>
        <v>10.0818368535</v>
      </c>
      <c r="K532" s="23">
        <f t="shared" si="465"/>
        <v>4.8181631464999999</v>
      </c>
      <c r="L532" s="5">
        <f t="shared" si="466"/>
        <v>205.47078417615401</v>
      </c>
      <c r="M532" s="24">
        <f t="shared" si="467"/>
        <v>595.11623752390994</v>
      </c>
      <c r="N532" s="16">
        <f t="shared" si="468"/>
        <v>0.67663334587248303</v>
      </c>
      <c r="O532" s="17">
        <f t="shared" si="469"/>
        <v>1.12896844745989</v>
      </c>
    </row>
    <row r="533" ht="14.25">
      <c r="A533" s="13">
        <v>51.960000000000001</v>
      </c>
      <c r="B533" s="13">
        <v>11.2323</v>
      </c>
      <c r="C533" s="18">
        <v>122826</v>
      </c>
      <c r="G533" s="19">
        <f t="shared" si="470"/>
        <v>14.9</v>
      </c>
      <c r="H533" s="19">
        <f t="shared" si="471"/>
        <v>9.1999999999999993</v>
      </c>
      <c r="I533" s="5">
        <f t="shared" si="463"/>
        <v>989.99176</v>
      </c>
      <c r="J533" s="5">
        <f t="shared" si="464"/>
        <v>10.098186129</v>
      </c>
      <c r="K533" s="23">
        <f t="shared" si="465"/>
        <v>4.8018138710000002</v>
      </c>
      <c r="L533" s="5">
        <f t="shared" si="466"/>
        <v>206.17037365378499</v>
      </c>
      <c r="M533" s="24">
        <f t="shared" si="467"/>
        <v>595.74999949438597</v>
      </c>
      <c r="N533" s="16">
        <f t="shared" si="468"/>
        <v>0.67773061268456403</v>
      </c>
      <c r="O533" s="17">
        <f t="shared" si="469"/>
        <v>1.1323674766282701</v>
      </c>
    </row>
    <row r="534" ht="14.25">
      <c r="A534" s="13">
        <v>52.060000000000002</v>
      </c>
      <c r="B534" s="13">
        <v>11.253</v>
      </c>
      <c r="C534" s="18">
        <v>123385</v>
      </c>
      <c r="G534" s="19">
        <f t="shared" si="470"/>
        <v>14.9</v>
      </c>
      <c r="H534" s="19">
        <f t="shared" si="471"/>
        <v>9.1999999999999993</v>
      </c>
      <c r="I534" s="5">
        <f t="shared" si="463"/>
        <v>989.99176</v>
      </c>
      <c r="J534" s="5">
        <f t="shared" si="464"/>
        <v>10.1137246025</v>
      </c>
      <c r="K534" s="23">
        <f t="shared" si="465"/>
        <v>4.7862753974999999</v>
      </c>
      <c r="L534" s="5">
        <f t="shared" si="466"/>
        <v>206.83969846722499</v>
      </c>
      <c r="M534" s="24">
        <f t="shared" si="467"/>
        <v>596.52475281262696</v>
      </c>
      <c r="N534" s="16">
        <f t="shared" si="468"/>
        <v>0.67877346325503396</v>
      </c>
      <c r="O534" s="17">
        <f t="shared" si="469"/>
        <v>1.13560868280982</v>
      </c>
    </row>
    <row r="535" ht="14.25">
      <c r="A535" s="13">
        <v>52.159999999999997</v>
      </c>
      <c r="B535" s="13">
        <v>11.2737</v>
      </c>
      <c r="C535" s="18">
        <v>123942</v>
      </c>
      <c r="G535" s="19">
        <f t="shared" si="470"/>
        <v>14.9</v>
      </c>
      <c r="H535" s="19">
        <f t="shared" si="471"/>
        <v>9.1999999999999993</v>
      </c>
      <c r="I535" s="5">
        <f t="shared" si="463"/>
        <v>989.99176</v>
      </c>
      <c r="J535" s="5">
        <f t="shared" si="464"/>
        <v>10.129281542999999</v>
      </c>
      <c r="K535" s="23">
        <f t="shared" si="465"/>
        <v>4.7707184570000001</v>
      </c>
      <c r="L535" s="5">
        <f t="shared" si="466"/>
        <v>207.514186578627</v>
      </c>
      <c r="M535" s="24">
        <f t="shared" si="467"/>
        <v>597.27000858824704</v>
      </c>
      <c r="N535" s="16">
        <f t="shared" si="468"/>
        <v>0.67981755322147597</v>
      </c>
      <c r="O535" s="17">
        <f t="shared" si="469"/>
        <v>1.1388642994770599</v>
      </c>
    </row>
    <row r="536" ht="14.25">
      <c r="A536" s="13">
        <v>52.259999999999998</v>
      </c>
      <c r="B536" s="13">
        <v>11.2943</v>
      </c>
      <c r="C536" s="18">
        <v>124462</v>
      </c>
      <c r="G536" s="19">
        <f t="shared" si="470"/>
        <v>14.9</v>
      </c>
      <c r="H536" s="19">
        <f t="shared" si="471"/>
        <v>9.1999999999999993</v>
      </c>
      <c r="I536" s="5">
        <f t="shared" si="463"/>
        <v>989.99176</v>
      </c>
      <c r="J536" s="5">
        <f t="shared" si="464"/>
        <v>10.145080123</v>
      </c>
      <c r="K536" s="23">
        <f t="shared" si="465"/>
        <v>4.7549198769999999</v>
      </c>
      <c r="L536" s="5">
        <f t="shared" si="466"/>
        <v>208.203668118297</v>
      </c>
      <c r="M536" s="24">
        <f t="shared" si="467"/>
        <v>597.78966011916498</v>
      </c>
      <c r="N536" s="16">
        <f t="shared" si="468"/>
        <v>0.680877860604027</v>
      </c>
      <c r="O536" s="17">
        <f t="shared" si="469"/>
        <v>1.1421813673589101</v>
      </c>
    </row>
    <row r="537" ht="14.25">
      <c r="A537" s="13">
        <v>52.359999999999999</v>
      </c>
      <c r="B537" s="13">
        <v>11.3149</v>
      </c>
      <c r="C537" s="18">
        <v>125019</v>
      </c>
      <c r="G537" s="19">
        <f t="shared" si="470"/>
        <v>14.9</v>
      </c>
      <c r="H537" s="19">
        <f t="shared" si="471"/>
        <v>9.1999999999999993</v>
      </c>
      <c r="I537" s="5">
        <f t="shared" si="463"/>
        <v>989.99176</v>
      </c>
      <c r="J537" s="5">
        <f t="shared" si="464"/>
        <v>10.1605370635</v>
      </c>
      <c r="K537" s="23">
        <f t="shared" si="465"/>
        <v>4.7394629364999998</v>
      </c>
      <c r="L537" s="5">
        <f t="shared" si="466"/>
        <v>208.882688453112</v>
      </c>
      <c r="M537" s="24">
        <f t="shared" si="467"/>
        <v>598.51297838912706</v>
      </c>
      <c r="N537" s="16">
        <f t="shared" si="468"/>
        <v>0.68191523916107399</v>
      </c>
      <c r="O537" s="17">
        <f t="shared" si="469"/>
        <v>1.1454373881997399</v>
      </c>
    </row>
    <row r="538" ht="14.25">
      <c r="A538" s="13">
        <v>52.460000000000001</v>
      </c>
      <c r="B538" s="13">
        <v>11.335699999999999</v>
      </c>
      <c r="C538" s="18">
        <v>125584</v>
      </c>
      <c r="G538" s="19">
        <f t="shared" si="470"/>
        <v>14.9</v>
      </c>
      <c r="H538" s="19">
        <f t="shared" si="471"/>
        <v>9.1999999999999993</v>
      </c>
      <c r="I538" s="5">
        <f t="shared" si="463"/>
        <v>989.99176</v>
      </c>
      <c r="J538" s="5">
        <f t="shared" si="464"/>
        <v>10.176120136</v>
      </c>
      <c r="K538" s="23">
        <f t="shared" si="465"/>
        <v>4.7238798639999997</v>
      </c>
      <c r="L538" s="5">
        <f t="shared" si="466"/>
        <v>209.57174790675401</v>
      </c>
      <c r="M538" s="24">
        <f t="shared" si="467"/>
        <v>599.24107736066003</v>
      </c>
      <c r="N538" s="16">
        <f t="shared" si="468"/>
        <v>0.68296108295302005</v>
      </c>
      <c r="O538" s="17">
        <f t="shared" si="469"/>
        <v>1.14873074593036</v>
      </c>
    </row>
    <row r="539" ht="14.25">
      <c r="A539" s="13">
        <v>52.560000000000002</v>
      </c>
      <c r="B539" s="13">
        <v>11.356400000000001</v>
      </c>
      <c r="C539" s="18">
        <v>126122</v>
      </c>
      <c r="G539" s="19">
        <f t="shared" si="470"/>
        <v>14.9</v>
      </c>
      <c r="H539" s="19">
        <f t="shared" si="471"/>
        <v>9.1999999999999993</v>
      </c>
      <c r="I539" s="5">
        <f t="shared" si="463"/>
        <v>989.99176</v>
      </c>
      <c r="J539" s="5">
        <f t="shared" si="464"/>
        <v>10.191852513000001</v>
      </c>
      <c r="K539" s="23">
        <f t="shared" si="465"/>
        <v>4.7081474869999997</v>
      </c>
      <c r="L539" s="5">
        <f t="shared" si="466"/>
        <v>210.272036450331</v>
      </c>
      <c r="M539" s="24">
        <f t="shared" si="467"/>
        <v>599.80395933337297</v>
      </c>
      <c r="N539" s="16">
        <f t="shared" si="468"/>
        <v>0.68401694718120798</v>
      </c>
      <c r="O539" s="17">
        <f t="shared" si="469"/>
        <v>1.1520666971536599</v>
      </c>
    </row>
    <row r="540" ht="14.25">
      <c r="A540" s="13">
        <v>52.659999999999997</v>
      </c>
      <c r="B540" s="13">
        <v>11.3771</v>
      </c>
      <c r="C540" s="18">
        <v>126708</v>
      </c>
      <c r="G540" s="19">
        <f t="shared" si="470"/>
        <v>14.9</v>
      </c>
      <c r="H540" s="19">
        <f t="shared" si="471"/>
        <v>9.1999999999999993</v>
      </c>
      <c r="I540" s="5">
        <f t="shared" si="463"/>
        <v>989.99176</v>
      </c>
      <c r="J540" s="5">
        <f t="shared" si="464"/>
        <v>10.207141682</v>
      </c>
      <c r="K540" s="23">
        <f t="shared" si="465"/>
        <v>4.6928583179999999</v>
      </c>
      <c r="L540" s="5">
        <f t="shared" si="466"/>
        <v>210.957095423651</v>
      </c>
      <c r="M540" s="24">
        <f t="shared" si="467"/>
        <v>600.63398078903595</v>
      </c>
      <c r="N540" s="16">
        <f t="shared" si="468"/>
        <v>0.68504306590604003</v>
      </c>
      <c r="O540" s="17">
        <f t="shared" si="469"/>
        <v>1.15531936666518</v>
      </c>
    </row>
    <row r="541" ht="14.25">
      <c r="A541" s="13">
        <v>52.759999999999998</v>
      </c>
      <c r="B541" s="13">
        <v>11.3985</v>
      </c>
      <c r="C541" s="18">
        <v>127317</v>
      </c>
      <c r="G541" s="19">
        <f t="shared" si="470"/>
        <v>14.9</v>
      </c>
      <c r="H541" s="19">
        <f t="shared" si="471"/>
        <v>9.1999999999999993</v>
      </c>
      <c r="I541" s="5">
        <f t="shared" si="463"/>
        <v>989.99176</v>
      </c>
      <c r="J541" s="5">
        <f t="shared" si="464"/>
        <v>10.222918480500001</v>
      </c>
      <c r="K541" s="23">
        <f t="shared" si="465"/>
        <v>4.6770815194999997</v>
      </c>
      <c r="L541" s="5">
        <f t="shared" si="466"/>
        <v>211.668698925272</v>
      </c>
      <c r="M541" s="24">
        <f t="shared" si="467"/>
        <v>601.49186273851603</v>
      </c>
      <c r="N541" s="16">
        <f t="shared" si="468"/>
        <v>0.68610191144295296</v>
      </c>
      <c r="O541" s="17">
        <f t="shared" si="469"/>
        <v>1.1586869044899899</v>
      </c>
    </row>
    <row r="542" ht="14.25">
      <c r="A542" s="13">
        <v>52.859999999999999</v>
      </c>
      <c r="B542" s="13">
        <v>11.4192</v>
      </c>
      <c r="C542" s="18">
        <v>127881</v>
      </c>
      <c r="G542" s="19">
        <f t="shared" si="470"/>
        <v>14.9</v>
      </c>
      <c r="H542" s="19">
        <f t="shared" si="471"/>
        <v>9.1999999999999993</v>
      </c>
      <c r="I542" s="5">
        <f t="shared" si="463"/>
        <v>989.99176</v>
      </c>
      <c r="J542" s="5">
        <f t="shared" si="464"/>
        <v>10.238410786499999</v>
      </c>
      <c r="K542" s="23">
        <f t="shared" si="465"/>
        <v>4.6615892135000001</v>
      </c>
      <c r="L542" s="5">
        <f t="shared" si="466"/>
        <v>212.37215778966001</v>
      </c>
      <c r="M542" s="24">
        <f t="shared" si="467"/>
        <v>602.15520401058097</v>
      </c>
      <c r="N542" s="16">
        <f t="shared" si="468"/>
        <v>0.68714166352349004</v>
      </c>
      <c r="O542" s="17">
        <f t="shared" si="469"/>
        <v>1.1620047900124599</v>
      </c>
    </row>
    <row r="543" ht="14.25">
      <c r="A543" s="13">
        <v>52.960000000000001</v>
      </c>
      <c r="B543" s="13">
        <v>11.4398</v>
      </c>
      <c r="C543" s="18">
        <v>128466</v>
      </c>
      <c r="G543" s="19">
        <f t="shared" si="470"/>
        <v>14.9</v>
      </c>
      <c r="H543" s="19">
        <f t="shared" si="471"/>
        <v>9.1999999999999993</v>
      </c>
      <c r="I543" s="5">
        <f t="shared" si="463"/>
        <v>989.99176</v>
      </c>
      <c r="J543" s="5">
        <f t="shared" si="464"/>
        <v>10.253609189000001</v>
      </c>
      <c r="K543" s="23">
        <f t="shared" si="465"/>
        <v>4.6463908109999998</v>
      </c>
      <c r="L543" s="5">
        <f t="shared" si="466"/>
        <v>213.066829775977</v>
      </c>
      <c r="M543" s="24">
        <f t="shared" si="467"/>
        <v>602.93758599155001</v>
      </c>
      <c r="N543" s="16">
        <f t="shared" si="468"/>
        <v>0.68816169053691301</v>
      </c>
      <c r="O543" s="17">
        <f t="shared" si="469"/>
        <v>1.1652704644052101</v>
      </c>
    </row>
    <row r="544" ht="14.25">
      <c r="A544" s="13">
        <v>53.060000000000002</v>
      </c>
      <c r="B544" s="13">
        <v>11.4605</v>
      </c>
      <c r="C544" s="18">
        <v>129054</v>
      </c>
      <c r="G544" s="19">
        <f t="shared" si="470"/>
        <v>14.9</v>
      </c>
      <c r="H544" s="19">
        <f t="shared" si="471"/>
        <v>9.1999999999999993</v>
      </c>
      <c r="I544" s="5">
        <f t="shared" si="463"/>
        <v>989.99176</v>
      </c>
      <c r="J544" s="5">
        <f t="shared" si="464"/>
        <v>10.268879890999999</v>
      </c>
      <c r="K544" s="23">
        <f t="shared" si="465"/>
        <v>4.6311201090000003</v>
      </c>
      <c r="L544" s="5">
        <f t="shared" si="466"/>
        <v>213.76939848225399</v>
      </c>
      <c r="M544" s="24">
        <f t="shared" si="467"/>
        <v>603.70661524181401</v>
      </c>
      <c r="N544" s="16">
        <f t="shared" si="468"/>
        <v>0.68918656986577198</v>
      </c>
      <c r="O544" s="17">
        <f t="shared" si="469"/>
        <v>1.1685624499221401</v>
      </c>
    </row>
    <row r="545" ht="14.25">
      <c r="A545" s="13">
        <v>53.159999999999997</v>
      </c>
      <c r="B545" s="13">
        <v>11.481199999999999</v>
      </c>
      <c r="C545" s="18">
        <v>129655</v>
      </c>
      <c r="G545" s="19">
        <f t="shared" si="470"/>
        <v>14.9</v>
      </c>
      <c r="H545" s="19">
        <f t="shared" si="471"/>
        <v>9.1999999999999993</v>
      </c>
      <c r="I545" s="5">
        <f t="shared" si="463"/>
        <v>989.99176</v>
      </c>
      <c r="J545" s="5">
        <f t="shared" si="464"/>
        <v>10.2840305575</v>
      </c>
      <c r="K545" s="23">
        <f t="shared" si="465"/>
        <v>4.6159694425</v>
      </c>
      <c r="L545" s="5">
        <f t="shared" si="466"/>
        <v>214.47103849626501</v>
      </c>
      <c r="M545" s="24">
        <f t="shared" si="467"/>
        <v>604.53383780420302</v>
      </c>
      <c r="N545" s="16">
        <f t="shared" si="468"/>
        <v>0.69020339312080503</v>
      </c>
      <c r="O545" s="17">
        <f t="shared" si="469"/>
        <v>1.17183930367654</v>
      </c>
    </row>
    <row r="546" ht="14.25">
      <c r="A546" s="13">
        <v>53.259999999999998</v>
      </c>
      <c r="B546" s="13">
        <v>11.502000000000001</v>
      </c>
      <c r="C546" s="18">
        <v>130225</v>
      </c>
      <c r="G546" s="19">
        <f t="shared" si="470"/>
        <v>14.9</v>
      </c>
      <c r="H546" s="19">
        <f t="shared" si="471"/>
        <v>9.1999999999999993</v>
      </c>
      <c r="I546" s="5">
        <f t="shared" si="463"/>
        <v>989.99176</v>
      </c>
      <c r="J546" s="5">
        <f t="shared" si="464"/>
        <v>10.299567462500001</v>
      </c>
      <c r="K546" s="23">
        <f t="shared" si="465"/>
        <v>4.6004325374999997</v>
      </c>
      <c r="L546" s="5">
        <f t="shared" si="466"/>
        <v>215.19536520320099</v>
      </c>
      <c r="M546" s="24">
        <f t="shared" si="467"/>
        <v>605.14779152902997</v>
      </c>
      <c r="N546" s="16">
        <f t="shared" si="468"/>
        <v>0.69124613842281901</v>
      </c>
      <c r="O546" s="17">
        <f t="shared" si="469"/>
        <v>1.1752108839855899</v>
      </c>
    </row>
    <row r="547" ht="14.25">
      <c r="A547" s="13">
        <v>53.359999999999999</v>
      </c>
      <c r="B547" s="13">
        <v>11.5227</v>
      </c>
      <c r="C547" s="18">
        <v>130835</v>
      </c>
      <c r="G547" s="19">
        <f t="shared" si="470"/>
        <v>14.9</v>
      </c>
      <c r="H547" s="19">
        <f t="shared" si="471"/>
        <v>9.1999999999999993</v>
      </c>
      <c r="I547" s="5">
        <f t="shared" si="463"/>
        <v>989.99176</v>
      </c>
      <c r="J547" s="5">
        <f t="shared" si="464"/>
        <v>10.3146350275</v>
      </c>
      <c r="K547" s="23">
        <f t="shared" si="465"/>
        <v>4.5853649724999999</v>
      </c>
      <c r="L547" s="5">
        <f t="shared" si="466"/>
        <v>215.902499787327</v>
      </c>
      <c r="M547" s="24">
        <f t="shared" si="467"/>
        <v>605.99113085248098</v>
      </c>
      <c r="N547" s="16">
        <f t="shared" si="468"/>
        <v>0.69225738439597295</v>
      </c>
      <c r="O547" s="17">
        <f t="shared" si="469"/>
        <v>1.1784915089933401</v>
      </c>
    </row>
    <row r="548" ht="14.25">
      <c r="A548" s="13">
        <v>53.460000000000001</v>
      </c>
      <c r="B548" s="13">
        <v>11.5435</v>
      </c>
      <c r="C548" s="18">
        <v>131450</v>
      </c>
      <c r="G548" s="19">
        <f t="shared" si="470"/>
        <v>14.9</v>
      </c>
      <c r="H548" s="19">
        <f t="shared" si="471"/>
        <v>9.1999999999999993</v>
      </c>
      <c r="I548" s="5">
        <f t="shared" ref="I548:I611" si="472">(3.14*H548^2/4)*G548</f>
        <v>989.99176</v>
      </c>
      <c r="J548" s="5">
        <f t="shared" ref="J548:J611" si="473">B548-C548/(2*10^5/1.8467)</f>
        <v>10.329756424999999</v>
      </c>
      <c r="K548" s="23">
        <f t="shared" ref="K548:K611" si="474">G548-J548</f>
        <v>4.5702435750000001</v>
      </c>
      <c r="L548" s="5">
        <f t="shared" ref="L548:L611" si="475">I548/K548</f>
        <v>216.61684847946</v>
      </c>
      <c r="M548" s="24">
        <f t="shared" ref="M548:M611" si="476">C548/L548</f>
        <v>606.83183659402403</v>
      </c>
      <c r="N548" s="16">
        <f t="shared" ref="N548:N611" si="477">J548/G548</f>
        <v>0.69327224328859105</v>
      </c>
      <c r="O548" s="17">
        <f t="shared" ref="O548:O611" si="478">LN(L548/(3.14*H548^2/4))</f>
        <v>1.18179471077853</v>
      </c>
    </row>
    <row r="549" ht="14.25">
      <c r="A549" s="13">
        <v>53.560000000000002</v>
      </c>
      <c r="B549" s="13">
        <v>11.565</v>
      </c>
      <c r="C549" s="18">
        <v>132073</v>
      </c>
      <c r="G549" s="19">
        <f t="shared" si="470"/>
        <v>14.9</v>
      </c>
      <c r="H549" s="19">
        <f t="shared" si="471"/>
        <v>9.1999999999999993</v>
      </c>
      <c r="I549" s="5">
        <f t="shared" si="472"/>
        <v>989.99176</v>
      </c>
      <c r="J549" s="5">
        <f t="shared" si="473"/>
        <v>10.3455039545</v>
      </c>
      <c r="K549" s="23">
        <f t="shared" si="474"/>
        <v>4.5544960454999996</v>
      </c>
      <c r="L549" s="5">
        <f t="shared" si="475"/>
        <v>217.36581832761601</v>
      </c>
      <c r="M549" s="24">
        <f t="shared" si="476"/>
        <v>607.60703323159203</v>
      </c>
      <c r="N549" s="16">
        <f t="shared" si="477"/>
        <v>0.69432912446308703</v>
      </c>
      <c r="O549" s="17">
        <f t="shared" si="478"/>
        <v>1.18524632601122</v>
      </c>
    </row>
    <row r="550" ht="14.25">
      <c r="A550" s="13">
        <v>53.659999999999997</v>
      </c>
      <c r="B550" s="13">
        <v>11.585800000000001</v>
      </c>
      <c r="C550" s="18">
        <v>132695</v>
      </c>
      <c r="G550" s="19">
        <f t="shared" si="470"/>
        <v>14.9</v>
      </c>
      <c r="H550" s="19">
        <f t="shared" si="471"/>
        <v>9.1999999999999993</v>
      </c>
      <c r="I550" s="5">
        <f t="shared" si="472"/>
        <v>989.99176</v>
      </c>
      <c r="J550" s="5">
        <f t="shared" si="473"/>
        <v>10.3605607175</v>
      </c>
      <c r="K550" s="23">
        <f t="shared" si="474"/>
        <v>4.5394392825000001</v>
      </c>
      <c r="L550" s="5">
        <f t="shared" si="475"/>
        <v>218.086794070915</v>
      </c>
      <c r="M550" s="24">
        <f t="shared" si="476"/>
        <v>608.45041335630697</v>
      </c>
      <c r="N550" s="16">
        <f t="shared" si="477"/>
        <v>0.69533964546979898</v>
      </c>
      <c r="O550" s="17">
        <f t="shared" si="478"/>
        <v>1.18855771458293</v>
      </c>
    </row>
    <row r="551" ht="14.25">
      <c r="A551" s="13">
        <v>53.759999999999998</v>
      </c>
      <c r="B551" s="13">
        <v>11.6065</v>
      </c>
      <c r="C551" s="18">
        <v>133301</v>
      </c>
      <c r="G551" s="19">
        <f t="shared" si="470"/>
        <v>14.9</v>
      </c>
      <c r="H551" s="19">
        <f t="shared" si="471"/>
        <v>9.1999999999999993</v>
      </c>
      <c r="I551" s="5">
        <f t="shared" si="472"/>
        <v>989.99176</v>
      </c>
      <c r="J551" s="5">
        <f t="shared" si="473"/>
        <v>10.3756652165</v>
      </c>
      <c r="K551" s="23">
        <f t="shared" si="474"/>
        <v>4.5243347834999996</v>
      </c>
      <c r="L551" s="5">
        <f t="shared" si="475"/>
        <v>218.81487718602199</v>
      </c>
      <c r="M551" s="24">
        <f t="shared" si="476"/>
        <v>609.19532398465003</v>
      </c>
      <c r="N551" s="16">
        <f t="shared" si="477"/>
        <v>0.69635337023489896</v>
      </c>
      <c r="O551" s="17">
        <f t="shared" si="478"/>
        <v>1.1918906557777</v>
      </c>
    </row>
    <row r="552" ht="14.25">
      <c r="A552" s="13">
        <v>53.859999999999999</v>
      </c>
      <c r="B552" s="13">
        <v>11.6271</v>
      </c>
      <c r="C552" s="18">
        <v>133930</v>
      </c>
      <c r="G552" s="19">
        <f t="shared" si="470"/>
        <v>14.9</v>
      </c>
      <c r="H552" s="19">
        <f t="shared" si="471"/>
        <v>9.1999999999999993</v>
      </c>
      <c r="I552" s="5">
        <f t="shared" si="472"/>
        <v>989.99176</v>
      </c>
      <c r="J552" s="5">
        <f t="shared" si="473"/>
        <v>10.390457345</v>
      </c>
      <c r="K552" s="23">
        <f t="shared" si="474"/>
        <v>4.5095426549999997</v>
      </c>
      <c r="L552" s="5">
        <f t="shared" si="475"/>
        <v>219.532630188637</v>
      </c>
      <c r="M552" s="24">
        <f t="shared" si="476"/>
        <v>610.06876237449706</v>
      </c>
      <c r="N552" s="16">
        <f t="shared" si="477"/>
        <v>0.69734613053691297</v>
      </c>
      <c r="O552" s="17">
        <f t="shared" si="478"/>
        <v>1.19516547145247</v>
      </c>
    </row>
    <row r="553" ht="14.25">
      <c r="A553" s="13">
        <v>53.960000000000001</v>
      </c>
      <c r="B553" s="13">
        <v>11.647600000000001</v>
      </c>
      <c r="C553" s="18">
        <v>134589</v>
      </c>
      <c r="G553" s="19">
        <f t="shared" si="470"/>
        <v>14.9</v>
      </c>
      <c r="H553" s="19">
        <f t="shared" si="471"/>
        <v>9.1999999999999993</v>
      </c>
      <c r="I553" s="5">
        <f t="shared" si="472"/>
        <v>989.99176</v>
      </c>
      <c r="J553" s="5">
        <f t="shared" si="473"/>
        <v>10.404872468500001</v>
      </c>
      <c r="K553" s="23">
        <f t="shared" si="474"/>
        <v>4.4951275314999997</v>
      </c>
      <c r="L553" s="5">
        <f t="shared" si="475"/>
        <v>220.23663468111801</v>
      </c>
      <c r="M553" s="24">
        <f t="shared" si="476"/>
        <v>611.11086352582697</v>
      </c>
      <c r="N553" s="16">
        <f t="shared" si="477"/>
        <v>0.69831358848993297</v>
      </c>
      <c r="O553" s="17">
        <f t="shared" si="478"/>
        <v>1.19836717357268</v>
      </c>
    </row>
    <row r="554" ht="14.25">
      <c r="A554" s="13">
        <v>54.060000000000002</v>
      </c>
      <c r="B554" s="13">
        <v>11.668200000000001</v>
      </c>
      <c r="C554" s="18">
        <v>135232</v>
      </c>
      <c r="G554" s="19">
        <f t="shared" si="470"/>
        <v>14.9</v>
      </c>
      <c r="H554" s="19">
        <f t="shared" si="471"/>
        <v>9.1999999999999993</v>
      </c>
      <c r="I554" s="5">
        <f t="shared" si="472"/>
        <v>989.99176</v>
      </c>
      <c r="J554" s="5">
        <f t="shared" si="473"/>
        <v>10.419535328</v>
      </c>
      <c r="K554" s="23">
        <f t="shared" si="474"/>
        <v>4.4804646720000001</v>
      </c>
      <c r="L554" s="5">
        <f t="shared" si="475"/>
        <v>220.95738555574499</v>
      </c>
      <c r="M554" s="24">
        <f t="shared" si="476"/>
        <v>612.02751679862899</v>
      </c>
      <c r="N554" s="16">
        <f t="shared" si="477"/>
        <v>0.69929767302013401</v>
      </c>
      <c r="O554" s="17">
        <f t="shared" si="478"/>
        <v>1.2016344504746399</v>
      </c>
    </row>
    <row r="555" ht="14.25">
      <c r="A555" s="13">
        <v>54.159999999999997</v>
      </c>
      <c r="B555" s="13">
        <v>11.688800000000001</v>
      </c>
      <c r="C555" s="18">
        <v>135852</v>
      </c>
      <c r="G555" s="19">
        <f t="shared" si="470"/>
        <v>14.9</v>
      </c>
      <c r="H555" s="19">
        <f t="shared" si="471"/>
        <v>9.1999999999999993</v>
      </c>
      <c r="I555" s="5">
        <f t="shared" si="472"/>
        <v>989.99176</v>
      </c>
      <c r="J555" s="5">
        <f t="shared" si="473"/>
        <v>10.434410558</v>
      </c>
      <c r="K555" s="23">
        <f t="shared" si="474"/>
        <v>4.4655894419999997</v>
      </c>
      <c r="L555" s="5">
        <f t="shared" si="475"/>
        <v>221.693412002652</v>
      </c>
      <c r="M555" s="24">
        <f t="shared" si="476"/>
        <v>612.79222856823003</v>
      </c>
      <c r="N555" s="16">
        <f t="shared" si="477"/>
        <v>0.70029601060402702</v>
      </c>
      <c r="O555" s="17">
        <f t="shared" si="478"/>
        <v>1.20495999345024</v>
      </c>
    </row>
    <row r="556" ht="14.25">
      <c r="A556" s="13">
        <v>54.259999999999998</v>
      </c>
      <c r="B556" s="13">
        <v>11.7094</v>
      </c>
      <c r="C556" s="18">
        <v>136504</v>
      </c>
      <c r="G556" s="19">
        <f t="shared" si="470"/>
        <v>14.9</v>
      </c>
      <c r="H556" s="19">
        <f t="shared" si="471"/>
        <v>9.1999999999999993</v>
      </c>
      <c r="I556" s="5">
        <f t="shared" si="472"/>
        <v>989.99176</v>
      </c>
      <c r="J556" s="5">
        <f t="shared" si="473"/>
        <v>10.448990316</v>
      </c>
      <c r="K556" s="23">
        <f t="shared" si="474"/>
        <v>4.4510096839999997</v>
      </c>
      <c r="L556" s="5">
        <f t="shared" si="475"/>
        <v>222.41959247105501</v>
      </c>
      <c r="M556" s="24">
        <f t="shared" si="476"/>
        <v>613.72291210255696</v>
      </c>
      <c r="N556" s="16">
        <f t="shared" si="477"/>
        <v>0.70127451785234896</v>
      </c>
      <c r="O556" s="17">
        <f t="shared" si="478"/>
        <v>1.2082302472292099</v>
      </c>
    </row>
    <row r="557" ht="14.25">
      <c r="A557" s="13">
        <v>54.359999999999999</v>
      </c>
      <c r="B557" s="13">
        <v>11.7308</v>
      </c>
      <c r="C557" s="18">
        <v>137177</v>
      </c>
      <c r="G557" s="19">
        <f t="shared" si="470"/>
        <v>14.9</v>
      </c>
      <c r="H557" s="19">
        <f t="shared" si="471"/>
        <v>9.1999999999999993</v>
      </c>
      <c r="I557" s="5">
        <f t="shared" si="472"/>
        <v>989.99176</v>
      </c>
      <c r="J557" s="5">
        <f t="shared" si="473"/>
        <v>10.4641761705</v>
      </c>
      <c r="K557" s="23">
        <f t="shared" si="474"/>
        <v>4.4358238295000003</v>
      </c>
      <c r="L557" s="5">
        <f t="shared" si="475"/>
        <v>223.18103650017801</v>
      </c>
      <c r="M557" s="24">
        <f t="shared" si="476"/>
        <v>614.64451528295695</v>
      </c>
      <c r="N557" s="16">
        <f t="shared" si="477"/>
        <v>0.70229370271812097</v>
      </c>
      <c r="O557" s="17">
        <f t="shared" si="478"/>
        <v>1.21164785807066</v>
      </c>
    </row>
    <row r="558" ht="14.25">
      <c r="A558" s="13">
        <v>54.460000000000001</v>
      </c>
      <c r="B558" s="13">
        <v>11.7516</v>
      </c>
      <c r="C558" s="18">
        <v>137847</v>
      </c>
      <c r="G558" s="19">
        <f t="shared" si="470"/>
        <v>14.9</v>
      </c>
      <c r="H558" s="19">
        <f t="shared" si="471"/>
        <v>9.1999999999999993</v>
      </c>
      <c r="I558" s="5">
        <f t="shared" si="472"/>
        <v>989.99176</v>
      </c>
      <c r="J558" s="5">
        <f t="shared" si="473"/>
        <v>10.4787897255</v>
      </c>
      <c r="K558" s="23">
        <f t="shared" si="474"/>
        <v>4.4212102744999999</v>
      </c>
      <c r="L558" s="5">
        <f t="shared" si="475"/>
        <v>223.91872327582499</v>
      </c>
      <c r="M558" s="24">
        <f t="shared" si="476"/>
        <v>615.611762979726</v>
      </c>
      <c r="N558" s="16">
        <f t="shared" si="477"/>
        <v>0.70327447822147704</v>
      </c>
      <c r="O558" s="17">
        <f t="shared" si="478"/>
        <v>1.21494773658287</v>
      </c>
    </row>
    <row r="559" ht="14.25">
      <c r="A559" s="13">
        <v>54.560000000000002</v>
      </c>
      <c r="B559" s="13">
        <v>11.7723</v>
      </c>
      <c r="C559" s="18">
        <v>138560</v>
      </c>
      <c r="G559" s="19">
        <f t="shared" si="470"/>
        <v>14.9</v>
      </c>
      <c r="H559" s="19">
        <f t="shared" si="471"/>
        <v>9.1999999999999993</v>
      </c>
      <c r="I559" s="5">
        <f t="shared" si="472"/>
        <v>989.99176</v>
      </c>
      <c r="J559" s="5">
        <f t="shared" si="473"/>
        <v>10.49290624</v>
      </c>
      <c r="K559" s="23">
        <f t="shared" si="474"/>
        <v>4.4070937600000004</v>
      </c>
      <c r="L559" s="5">
        <f t="shared" si="475"/>
        <v>224.63596508552601</v>
      </c>
      <c r="M559" s="24">
        <f t="shared" si="476"/>
        <v>616.82019594344899</v>
      </c>
      <c r="N559" s="16">
        <f t="shared" si="477"/>
        <v>0.70422189530201296</v>
      </c>
      <c r="O559" s="17">
        <f t="shared" si="478"/>
        <v>1.21814575207395</v>
      </c>
    </row>
    <row r="560" ht="14.25">
      <c r="A560" s="13">
        <v>54.659999999999997</v>
      </c>
      <c r="B560" s="13">
        <v>11.792899999999999</v>
      </c>
      <c r="C560" s="18">
        <v>139240</v>
      </c>
      <c r="G560" s="19">
        <f t="shared" si="470"/>
        <v>14.9</v>
      </c>
      <c r="H560" s="19">
        <f t="shared" si="471"/>
        <v>9.1999999999999993</v>
      </c>
      <c r="I560" s="5">
        <f t="shared" si="472"/>
        <v>989.99176</v>
      </c>
      <c r="J560" s="5">
        <f t="shared" si="473"/>
        <v>10.507227459999999</v>
      </c>
      <c r="K560" s="23">
        <f t="shared" si="474"/>
        <v>4.3927725400000002</v>
      </c>
      <c r="L560" s="5">
        <f t="shared" si="475"/>
        <v>225.36831829676299</v>
      </c>
      <c r="M560" s="24">
        <f t="shared" si="476"/>
        <v>617.83307011525096</v>
      </c>
      <c r="N560" s="16">
        <f t="shared" si="477"/>
        <v>0.70518305100671097</v>
      </c>
      <c r="O560" s="17">
        <f t="shared" si="478"/>
        <v>1.22140062712665</v>
      </c>
    </row>
    <row r="561" ht="14.25">
      <c r="A561" s="13">
        <v>54.759999999999998</v>
      </c>
      <c r="B561" s="13">
        <v>11.813599999999999</v>
      </c>
      <c r="C561" s="18">
        <v>139887</v>
      </c>
      <c r="G561" s="19">
        <f t="shared" si="470"/>
        <v>14.9</v>
      </c>
      <c r="H561" s="19">
        <f t="shared" si="471"/>
        <v>9.1999999999999993</v>
      </c>
      <c r="I561" s="5">
        <f t="shared" si="472"/>
        <v>989.99176</v>
      </c>
      <c r="J561" s="5">
        <f t="shared" si="473"/>
        <v>10.5219533855</v>
      </c>
      <c r="K561" s="23">
        <f t="shared" si="474"/>
        <v>4.3780466144999997</v>
      </c>
      <c r="L561" s="5">
        <f t="shared" si="475"/>
        <v>226.12636346108499</v>
      </c>
      <c r="M561" s="24">
        <f t="shared" si="476"/>
        <v>618.62313557292805</v>
      </c>
      <c r="N561" s="16">
        <f t="shared" si="477"/>
        <v>0.70617136815436199</v>
      </c>
      <c r="O561" s="17">
        <f t="shared" si="478"/>
        <v>1.2247585664656699</v>
      </c>
    </row>
    <row r="562" ht="14.25">
      <c r="A562" s="13">
        <v>54.859999999999999</v>
      </c>
      <c r="B562" s="13">
        <v>11.834300000000001</v>
      </c>
      <c r="C562" s="18">
        <v>140579</v>
      </c>
      <c r="G562" s="19">
        <f t="shared" si="470"/>
        <v>14.9</v>
      </c>
      <c r="H562" s="19">
        <f t="shared" si="471"/>
        <v>9.1999999999999993</v>
      </c>
      <c r="I562" s="5">
        <f t="shared" si="472"/>
        <v>989.99176</v>
      </c>
      <c r="J562" s="5">
        <f t="shared" si="473"/>
        <v>10.536263803500001</v>
      </c>
      <c r="K562" s="23">
        <f t="shared" si="474"/>
        <v>4.3637361964999997</v>
      </c>
      <c r="L562" s="5">
        <f t="shared" si="475"/>
        <v>226.86792129965099</v>
      </c>
      <c r="M562" s="24">
        <f t="shared" si="476"/>
        <v>619.65128959030301</v>
      </c>
      <c r="N562" s="16">
        <f t="shared" si="477"/>
        <v>0.70713179889261801</v>
      </c>
      <c r="O562" s="17">
        <f t="shared" si="478"/>
        <v>1.22803259673902</v>
      </c>
    </row>
    <row r="563" ht="14.25">
      <c r="A563" s="13">
        <v>54.960000000000001</v>
      </c>
      <c r="B563" s="13">
        <v>11.855</v>
      </c>
      <c r="C563" s="18">
        <v>141276</v>
      </c>
      <c r="G563" s="19">
        <f t="shared" si="470"/>
        <v>14.9</v>
      </c>
      <c r="H563" s="19">
        <f t="shared" si="471"/>
        <v>9.1999999999999993</v>
      </c>
      <c r="I563" s="5">
        <f t="shared" si="472"/>
        <v>989.99176</v>
      </c>
      <c r="J563" s="5">
        <f t="shared" si="473"/>
        <v>10.550528054000001</v>
      </c>
      <c r="K563" s="23">
        <f t="shared" si="474"/>
        <v>4.3494719460000004</v>
      </c>
      <c r="L563" s="5">
        <f t="shared" si="475"/>
        <v>227.61194284985501</v>
      </c>
      <c r="M563" s="24">
        <f t="shared" si="476"/>
        <v>620.68799304258505</v>
      </c>
      <c r="N563" s="16">
        <f t="shared" si="477"/>
        <v>0.70808913114093996</v>
      </c>
      <c r="O563" s="17">
        <f t="shared" si="478"/>
        <v>1.23130676694353</v>
      </c>
    </row>
    <row r="564" ht="14.25">
      <c r="A564" s="13">
        <v>55.060000000000002</v>
      </c>
      <c r="B564" s="13">
        <v>11.8756</v>
      </c>
      <c r="C564" s="18">
        <v>141928</v>
      </c>
      <c r="G564" s="19">
        <f t="shared" si="470"/>
        <v>14.9</v>
      </c>
      <c r="H564" s="19">
        <f t="shared" si="471"/>
        <v>9.1999999999999993</v>
      </c>
      <c r="I564" s="5">
        <f t="shared" si="472"/>
        <v>989.99176</v>
      </c>
      <c r="J564" s="5">
        <f t="shared" si="473"/>
        <v>10.565107812000001</v>
      </c>
      <c r="K564" s="23">
        <f t="shared" si="474"/>
        <v>4.3348921880000004</v>
      </c>
      <c r="L564" s="5">
        <f t="shared" si="475"/>
        <v>228.377481391701</v>
      </c>
      <c r="M564" s="24">
        <f t="shared" si="476"/>
        <v>621.46232253333505</v>
      </c>
      <c r="N564" s="16">
        <f t="shared" si="477"/>
        <v>0.70906763838926201</v>
      </c>
      <c r="O564" s="17">
        <f t="shared" si="478"/>
        <v>1.23466447315505</v>
      </c>
    </row>
    <row r="565" ht="14.25">
      <c r="A565" s="13">
        <v>55.159999999999997</v>
      </c>
      <c r="B565" s="13">
        <v>11.896800000000001</v>
      </c>
      <c r="C565" s="18">
        <v>142671</v>
      </c>
      <c r="G565" s="19">
        <f t="shared" si="470"/>
        <v>14.9</v>
      </c>
      <c r="H565" s="19">
        <f t="shared" si="471"/>
        <v>9.1999999999999993</v>
      </c>
      <c r="I565" s="5">
        <f t="shared" si="472"/>
        <v>989.99176</v>
      </c>
      <c r="J565" s="5">
        <f t="shared" si="473"/>
        <v>10.5794473215</v>
      </c>
      <c r="K565" s="23">
        <f t="shared" si="474"/>
        <v>4.3205526785000004</v>
      </c>
      <c r="L565" s="5">
        <f t="shared" si="475"/>
        <v>229.13544485324999</v>
      </c>
      <c r="M565" s="24">
        <f t="shared" si="476"/>
        <v>622.64919376124305</v>
      </c>
      <c r="N565" s="16">
        <f t="shared" si="477"/>
        <v>0.71003002157718098</v>
      </c>
      <c r="O565" s="17">
        <f t="shared" si="478"/>
        <v>1.2379778840404001</v>
      </c>
    </row>
    <row r="566" ht="14.25">
      <c r="A566" s="13">
        <v>55.259999999999998</v>
      </c>
      <c r="B566" s="13">
        <v>11.917400000000001</v>
      </c>
      <c r="C566" s="18">
        <v>143371</v>
      </c>
      <c r="G566" s="19">
        <f t="shared" si="470"/>
        <v>14.9</v>
      </c>
      <c r="H566" s="19">
        <f t="shared" si="471"/>
        <v>9.1999999999999993</v>
      </c>
      <c r="I566" s="5">
        <f t="shared" si="472"/>
        <v>989.99176</v>
      </c>
      <c r="J566" s="5">
        <f t="shared" si="473"/>
        <v>10.5935838715</v>
      </c>
      <c r="K566" s="23">
        <f t="shared" si="474"/>
        <v>4.3064161285000004</v>
      </c>
      <c r="L566" s="5">
        <f t="shared" si="475"/>
        <v>229.887621274731</v>
      </c>
      <c r="M566" s="24">
        <f t="shared" si="476"/>
        <v>623.65689463836895</v>
      </c>
      <c r="N566" s="16">
        <f t="shared" si="477"/>
        <v>0.71097878332214803</v>
      </c>
      <c r="O566" s="17">
        <f t="shared" si="478"/>
        <v>1.24125517945417</v>
      </c>
    </row>
    <row r="567" ht="14.25">
      <c r="A567" s="13">
        <v>55.359999999999999</v>
      </c>
      <c r="B567" s="13">
        <v>11.9381</v>
      </c>
      <c r="C567" s="18">
        <v>144045</v>
      </c>
      <c r="G567" s="19">
        <f t="shared" si="470"/>
        <v>14.9</v>
      </c>
      <c r="H567" s="19">
        <f t="shared" si="471"/>
        <v>9.1999999999999993</v>
      </c>
      <c r="I567" s="5">
        <f t="shared" si="472"/>
        <v>989.99176</v>
      </c>
      <c r="J567" s="5">
        <f t="shared" si="473"/>
        <v>10.6080604925</v>
      </c>
      <c r="K567" s="23">
        <f t="shared" si="474"/>
        <v>4.2919395075000004</v>
      </c>
      <c r="L567" s="5">
        <f t="shared" si="475"/>
        <v>230.66302734929701</v>
      </c>
      <c r="M567" s="24">
        <f t="shared" si="476"/>
        <v>624.48239605331401</v>
      </c>
      <c r="N567" s="16">
        <f t="shared" si="477"/>
        <v>0.71195036862416095</v>
      </c>
      <c r="O567" s="17">
        <f t="shared" si="478"/>
        <v>1.2446224825273899</v>
      </c>
    </row>
    <row r="568" ht="14.25">
      <c r="A568" s="13">
        <v>55.460000000000001</v>
      </c>
      <c r="B568" s="13">
        <v>11.9588</v>
      </c>
      <c r="C568" s="18">
        <v>144751</v>
      </c>
      <c r="G568" s="19">
        <f t="shared" si="470"/>
        <v>14.9</v>
      </c>
      <c r="H568" s="19">
        <f t="shared" si="471"/>
        <v>9.1999999999999993</v>
      </c>
      <c r="I568" s="5">
        <f t="shared" si="472"/>
        <v>989.99176</v>
      </c>
      <c r="J568" s="5">
        <f t="shared" si="473"/>
        <v>10.6222416415</v>
      </c>
      <c r="K568" s="23">
        <f t="shared" si="474"/>
        <v>4.2777583584999999</v>
      </c>
      <c r="L568" s="5">
        <f t="shared" si="475"/>
        <v>231.42769577736101</v>
      </c>
      <c r="M568" s="24">
        <f t="shared" si="476"/>
        <v>625.46965052641804</v>
      </c>
      <c r="N568" s="16">
        <f t="shared" si="477"/>
        <v>0.71290212359060401</v>
      </c>
      <c r="O568" s="17">
        <f t="shared" si="478"/>
        <v>1.24793208857563</v>
      </c>
    </row>
    <row r="569" ht="14.25">
      <c r="A569" s="13">
        <v>55.560000000000002</v>
      </c>
      <c r="B569" s="13">
        <v>11.9795</v>
      </c>
      <c r="C569" s="18">
        <v>145471</v>
      </c>
      <c r="G569" s="19">
        <f t="shared" si="470"/>
        <v>14.9</v>
      </c>
      <c r="H569" s="19">
        <f t="shared" si="471"/>
        <v>9.1999999999999993</v>
      </c>
      <c r="I569" s="5">
        <f t="shared" si="472"/>
        <v>989.99176</v>
      </c>
      <c r="J569" s="5">
        <f t="shared" si="473"/>
        <v>10.636293521500001</v>
      </c>
      <c r="K569" s="23">
        <f t="shared" si="474"/>
        <v>4.2637064784999996</v>
      </c>
      <c r="L569" s="5">
        <f t="shared" si="475"/>
        <v>232.190411087652</v>
      </c>
      <c r="M569" s="24">
        <f t="shared" si="476"/>
        <v>626.515967298428</v>
      </c>
      <c r="N569" s="16">
        <f t="shared" si="477"/>
        <v>0.713845202785235</v>
      </c>
      <c r="O569" s="17">
        <f t="shared" si="478"/>
        <v>1.25122236558202</v>
      </c>
    </row>
    <row r="570" ht="14.25">
      <c r="A570" s="13">
        <v>55.659999999999997</v>
      </c>
      <c r="B570" s="13">
        <v>12.000299999999999</v>
      </c>
      <c r="C570" s="18">
        <v>146164</v>
      </c>
      <c r="G570" s="19">
        <f t="shared" si="470"/>
        <v>14.9</v>
      </c>
      <c r="H570" s="19">
        <f t="shared" si="471"/>
        <v>9.1999999999999993</v>
      </c>
      <c r="I570" s="5">
        <f t="shared" si="472"/>
        <v>989.99176</v>
      </c>
      <c r="J570" s="5">
        <f t="shared" si="473"/>
        <v>10.650694705999999</v>
      </c>
      <c r="K570" s="23">
        <f t="shared" si="474"/>
        <v>4.249305294</v>
      </c>
      <c r="L570" s="5">
        <f t="shared" si="475"/>
        <v>232.97732017463301</v>
      </c>
      <c r="M570" s="24">
        <f t="shared" si="476"/>
        <v>627.37437227984196</v>
      </c>
      <c r="N570" s="16">
        <f t="shared" si="477"/>
        <v>0.714811725234899</v>
      </c>
      <c r="O570" s="17">
        <f t="shared" si="478"/>
        <v>1.25460570361146</v>
      </c>
    </row>
    <row r="571" ht="14.25">
      <c r="A571" s="13">
        <v>55.759999999999998</v>
      </c>
      <c r="B571" s="13">
        <v>12.021100000000001</v>
      </c>
      <c r="C571" s="18">
        <v>146909</v>
      </c>
      <c r="G571" s="19">
        <f t="shared" si="470"/>
        <v>14.9</v>
      </c>
      <c r="H571" s="19">
        <f t="shared" si="471"/>
        <v>9.1999999999999993</v>
      </c>
      <c r="I571" s="5">
        <f t="shared" si="472"/>
        <v>989.99176</v>
      </c>
      <c r="J571" s="5">
        <f t="shared" si="473"/>
        <v>10.664615748499999</v>
      </c>
      <c r="K571" s="23">
        <f t="shared" si="474"/>
        <v>4.2353842515000002</v>
      </c>
      <c r="L571" s="5">
        <f t="shared" si="475"/>
        <v>233.74308001673899</v>
      </c>
      <c r="M571" s="24">
        <f t="shared" si="476"/>
        <v>628.50630696523501</v>
      </c>
      <c r="N571" s="16">
        <f t="shared" si="477"/>
        <v>0.71574602338926196</v>
      </c>
      <c r="O571" s="17">
        <f t="shared" si="478"/>
        <v>1.2578871566138601</v>
      </c>
    </row>
    <row r="572" ht="14.25">
      <c r="A572" s="13">
        <v>55.859999999999999</v>
      </c>
      <c r="B572" s="13">
        <v>12.0418</v>
      </c>
      <c r="C572" s="18">
        <v>147660</v>
      </c>
      <c r="G572" s="19">
        <f t="shared" si="470"/>
        <v>14.9</v>
      </c>
      <c r="H572" s="19">
        <f t="shared" si="471"/>
        <v>9.1999999999999993</v>
      </c>
      <c r="I572" s="5">
        <f t="shared" si="472"/>
        <v>989.99176</v>
      </c>
      <c r="J572" s="5">
        <f t="shared" si="473"/>
        <v>10.67838139</v>
      </c>
      <c r="K572" s="23">
        <f t="shared" si="474"/>
        <v>4.2216186100000002</v>
      </c>
      <c r="L572" s="5">
        <f t="shared" si="475"/>
        <v>234.50525768835399</v>
      </c>
      <c r="M572" s="24">
        <f t="shared" si="476"/>
        <v>629.66605293017801</v>
      </c>
      <c r="N572" s="16">
        <f t="shared" si="477"/>
        <v>0.71666989194630903</v>
      </c>
      <c r="O572" s="17">
        <f t="shared" si="478"/>
        <v>1.26114260157059</v>
      </c>
    </row>
    <row r="573" ht="14.25">
      <c r="A573" s="13">
        <v>55.960000000000001</v>
      </c>
      <c r="B573" s="13">
        <v>12.0633</v>
      </c>
      <c r="C573" s="18">
        <v>148414</v>
      </c>
      <c r="G573" s="19">
        <f t="shared" si="470"/>
        <v>14.9</v>
      </c>
      <c r="H573" s="19">
        <f t="shared" si="471"/>
        <v>9.1999999999999993</v>
      </c>
      <c r="I573" s="5">
        <f t="shared" si="472"/>
        <v>989.99176</v>
      </c>
      <c r="J573" s="5">
        <f t="shared" si="473"/>
        <v>10.692919331000001</v>
      </c>
      <c r="K573" s="23">
        <f t="shared" si="474"/>
        <v>4.2070806689999998</v>
      </c>
      <c r="L573" s="5">
        <f t="shared" si="475"/>
        <v>235.31561143925401</v>
      </c>
      <c r="M573" s="24">
        <f t="shared" si="476"/>
        <v>630.70188625505898</v>
      </c>
      <c r="N573" s="16">
        <f t="shared" si="477"/>
        <v>0.71764559268456396</v>
      </c>
      <c r="O573" s="17">
        <f t="shared" si="478"/>
        <v>1.2645922335803499</v>
      </c>
    </row>
    <row r="574" ht="14.25">
      <c r="A574" s="13">
        <v>56.060000000000002</v>
      </c>
      <c r="B574" s="13">
        <v>12.084199999999999</v>
      </c>
      <c r="C574" s="18">
        <v>149176</v>
      </c>
      <c r="G574" s="19">
        <f t="shared" si="470"/>
        <v>14.9</v>
      </c>
      <c r="H574" s="19">
        <f t="shared" si="471"/>
        <v>9.1999999999999993</v>
      </c>
      <c r="I574" s="5">
        <f t="shared" si="472"/>
        <v>989.99176</v>
      </c>
      <c r="J574" s="5">
        <f t="shared" si="473"/>
        <v>10.706783403999999</v>
      </c>
      <c r="K574" s="23">
        <f t="shared" si="474"/>
        <v>4.1932165960000001</v>
      </c>
      <c r="L574" s="5">
        <f t="shared" si="475"/>
        <v>236.09363774444</v>
      </c>
      <c r="M574" s="24">
        <f t="shared" si="476"/>
        <v>631.85099533040204</v>
      </c>
      <c r="N574" s="16">
        <f t="shared" si="477"/>
        <v>0.71857606738254998</v>
      </c>
      <c r="O574" s="17">
        <f t="shared" si="478"/>
        <v>1.26789308952647</v>
      </c>
    </row>
    <row r="575" ht="14.25">
      <c r="A575" s="13">
        <v>56.159999999999997</v>
      </c>
      <c r="B575" s="13">
        <v>12.104900000000001</v>
      </c>
      <c r="C575" s="18">
        <v>149944</v>
      </c>
      <c r="G575" s="19">
        <f t="shared" si="470"/>
        <v>14.9</v>
      </c>
      <c r="H575" s="19">
        <f t="shared" si="471"/>
        <v>9.1999999999999993</v>
      </c>
      <c r="I575" s="5">
        <f t="shared" si="472"/>
        <v>989.99176</v>
      </c>
      <c r="J575" s="5">
        <f t="shared" si="473"/>
        <v>10.720392076</v>
      </c>
      <c r="K575" s="23">
        <f t="shared" si="474"/>
        <v>4.1796079239999999</v>
      </c>
      <c r="L575" s="5">
        <f t="shared" si="475"/>
        <v>236.86235120651</v>
      </c>
      <c r="M575" s="24">
        <f t="shared" si="476"/>
        <v>633.04277457446301</v>
      </c>
      <c r="N575" s="16">
        <f t="shared" si="477"/>
        <v>0.71948940107382597</v>
      </c>
      <c r="O575" s="17">
        <f t="shared" si="478"/>
        <v>1.2711437689001901</v>
      </c>
    </row>
    <row r="576" ht="14.25">
      <c r="A576" s="13">
        <v>56.259999999999998</v>
      </c>
      <c r="B576" s="13">
        <v>12.145099999999999</v>
      </c>
      <c r="C576" s="18">
        <v>151425</v>
      </c>
      <c r="G576" s="19">
        <f t="shared" si="470"/>
        <v>14.9</v>
      </c>
      <c r="H576" s="19">
        <f t="shared" si="471"/>
        <v>9.1999999999999993</v>
      </c>
      <c r="I576" s="5">
        <f t="shared" si="472"/>
        <v>989.99176</v>
      </c>
      <c r="J576" s="5">
        <f t="shared" si="473"/>
        <v>10.7469172625</v>
      </c>
      <c r="K576" s="23">
        <f t="shared" si="474"/>
        <v>4.1530827375000001</v>
      </c>
      <c r="L576" s="5">
        <f t="shared" si="475"/>
        <v>238.37515950764299</v>
      </c>
      <c r="M576" s="24">
        <f t="shared" si="476"/>
        <v>635.23816958429802</v>
      </c>
      <c r="N576" s="16">
        <f t="shared" si="477"/>
        <v>0.72126961493288599</v>
      </c>
      <c r="O576" s="17">
        <f t="shared" si="478"/>
        <v>1.2775103261559499</v>
      </c>
    </row>
    <row r="577" ht="14.25">
      <c r="A577" s="13">
        <v>56.359999999999999</v>
      </c>
      <c r="B577" s="13">
        <v>12.165800000000001</v>
      </c>
      <c r="C577" s="18">
        <v>152220</v>
      </c>
      <c r="G577" s="19">
        <f t="shared" si="470"/>
        <v>14.9</v>
      </c>
      <c r="H577" s="19">
        <f t="shared" si="471"/>
        <v>9.1999999999999993</v>
      </c>
      <c r="I577" s="5">
        <f t="shared" si="472"/>
        <v>989.99176</v>
      </c>
      <c r="J577" s="5">
        <f t="shared" si="473"/>
        <v>10.76027663</v>
      </c>
      <c r="K577" s="23">
        <f t="shared" si="474"/>
        <v>4.1397233699999996</v>
      </c>
      <c r="L577" s="5">
        <f t="shared" si="475"/>
        <v>239.14442379757401</v>
      </c>
      <c r="M577" s="24">
        <f t="shared" si="476"/>
        <v>636.51912757475895</v>
      </c>
      <c r="N577" s="16">
        <f t="shared" si="477"/>
        <v>0.722166216778523</v>
      </c>
      <c r="O577" s="17">
        <f t="shared" si="478"/>
        <v>1.2807322461872499</v>
      </c>
    </row>
    <row r="578" ht="14.25">
      <c r="A578" s="13">
        <v>56.460000000000001</v>
      </c>
      <c r="B578" s="13">
        <v>12.186400000000001</v>
      </c>
      <c r="C578" s="18">
        <v>153013</v>
      </c>
      <c r="G578" s="19">
        <f t="shared" si="470"/>
        <v>14.9</v>
      </c>
      <c r="H578" s="19">
        <f t="shared" si="471"/>
        <v>9.1999999999999993</v>
      </c>
      <c r="I578" s="5">
        <f t="shared" si="472"/>
        <v>989.99176</v>
      </c>
      <c r="J578" s="5">
        <f t="shared" si="473"/>
        <v>10.7735544645</v>
      </c>
      <c r="K578" s="23">
        <f t="shared" si="474"/>
        <v>4.1264455355000003</v>
      </c>
      <c r="L578" s="5">
        <f t="shared" si="475"/>
        <v>239.91392870281601</v>
      </c>
      <c r="M578" s="24">
        <f t="shared" si="476"/>
        <v>637.78289500456196</v>
      </c>
      <c r="N578" s="16">
        <f t="shared" si="477"/>
        <v>0.72305734661073795</v>
      </c>
      <c r="O578" s="17">
        <f t="shared" si="478"/>
        <v>1.2839448217035301</v>
      </c>
    </row>
    <row r="579" ht="14.25">
      <c r="A579" s="13">
        <v>56.560000000000002</v>
      </c>
      <c r="B579" s="13">
        <v>12.2072</v>
      </c>
      <c r="C579" s="18">
        <v>153775</v>
      </c>
      <c r="G579" s="19">
        <f t="shared" si="470"/>
        <v>14.9</v>
      </c>
      <c r="H579" s="19">
        <f t="shared" si="471"/>
        <v>9.1999999999999993</v>
      </c>
      <c r="I579" s="5">
        <f t="shared" si="472"/>
        <v>989.99176</v>
      </c>
      <c r="J579" s="5">
        <f t="shared" si="473"/>
        <v>10.787318537499999</v>
      </c>
      <c r="K579" s="23">
        <f t="shared" si="474"/>
        <v>4.1126814625000003</v>
      </c>
      <c r="L579" s="5">
        <f t="shared" si="475"/>
        <v>240.71685809535299</v>
      </c>
      <c r="M579" s="24">
        <f t="shared" si="476"/>
        <v>638.82106644598502</v>
      </c>
      <c r="N579" s="16">
        <f t="shared" si="477"/>
        <v>0.72398110989932896</v>
      </c>
      <c r="O579" s="17">
        <f t="shared" si="478"/>
        <v>1.2872859732133299</v>
      </c>
    </row>
    <row r="580" ht="14.25">
      <c r="A580" s="13">
        <v>56.659999999999997</v>
      </c>
      <c r="B580" s="13">
        <v>12.2287</v>
      </c>
      <c r="C580" s="18">
        <v>154627</v>
      </c>
      <c r="G580" s="19">
        <f t="shared" si="470"/>
        <v>14.9</v>
      </c>
      <c r="H580" s="19">
        <f t="shared" si="471"/>
        <v>9.1999999999999993</v>
      </c>
      <c r="I580" s="5">
        <f t="shared" si="472"/>
        <v>989.99176</v>
      </c>
      <c r="J580" s="5">
        <f t="shared" si="473"/>
        <v>10.800951595500001</v>
      </c>
      <c r="K580" s="23">
        <f t="shared" si="474"/>
        <v>4.0990484045000004</v>
      </c>
      <c r="L580" s="5">
        <f t="shared" si="475"/>
        <v>241.51746022642001</v>
      </c>
      <c r="M580" s="24">
        <f t="shared" si="476"/>
        <v>640.23114459318504</v>
      </c>
      <c r="N580" s="16">
        <f t="shared" si="477"/>
        <v>0.72489608023489904</v>
      </c>
      <c r="O580" s="17">
        <f t="shared" si="478"/>
        <v>1.2906063626431199</v>
      </c>
    </row>
    <row r="581" ht="14.25">
      <c r="A581" s="13">
        <v>56.759999999999998</v>
      </c>
      <c r="B581" s="13">
        <v>12.249499999999999</v>
      </c>
      <c r="C581" s="18">
        <v>155448</v>
      </c>
      <c r="G581" s="19">
        <f t="shared" si="470"/>
        <v>14.9</v>
      </c>
      <c r="H581" s="19">
        <f t="shared" si="471"/>
        <v>9.1999999999999993</v>
      </c>
      <c r="I581" s="5">
        <f t="shared" si="472"/>
        <v>989.99176</v>
      </c>
      <c r="J581" s="5">
        <f t="shared" si="473"/>
        <v>10.814170892</v>
      </c>
      <c r="K581" s="23">
        <f t="shared" si="474"/>
        <v>4.0858291080000004</v>
      </c>
      <c r="L581" s="5">
        <f t="shared" si="475"/>
        <v>242.298866113027</v>
      </c>
      <c r="M581" s="24">
        <f t="shared" si="476"/>
        <v>641.554797567592</v>
      </c>
      <c r="N581" s="16">
        <f t="shared" si="477"/>
        <v>0.72578328134228198</v>
      </c>
      <c r="O581" s="17">
        <f t="shared" si="478"/>
        <v>1.2938365412191699</v>
      </c>
    </row>
    <row r="582" ht="14.25">
      <c r="A582" s="13">
        <v>56.859999999999999</v>
      </c>
      <c r="B582" s="13">
        <v>12.270099999999999</v>
      </c>
      <c r="C582" s="18">
        <v>156224</v>
      </c>
      <c r="G582" s="19">
        <f t="shared" si="470"/>
        <v>14.9</v>
      </c>
      <c r="H582" s="19">
        <f t="shared" si="471"/>
        <v>9.1999999999999993</v>
      </c>
      <c r="I582" s="5">
        <f t="shared" si="472"/>
        <v>989.99176</v>
      </c>
      <c r="J582" s="5">
        <f t="shared" si="473"/>
        <v>10.827605695999999</v>
      </c>
      <c r="K582" s="23">
        <f t="shared" si="474"/>
        <v>4.0723943040000004</v>
      </c>
      <c r="L582" s="5">
        <f t="shared" si="475"/>
        <v>243.098208596257</v>
      </c>
      <c r="M582" s="24">
        <f t="shared" si="476"/>
        <v>642.63739705075602</v>
      </c>
      <c r="N582" s="16">
        <f t="shared" si="477"/>
        <v>0.72668494604026801</v>
      </c>
      <c r="O582" s="17">
        <f t="shared" si="478"/>
        <v>1.2971301053853099</v>
      </c>
    </row>
    <row r="583" ht="14.25">
      <c r="A583" s="13">
        <v>56.960000000000001</v>
      </c>
      <c r="B583" s="13">
        <v>12.290800000000001</v>
      </c>
      <c r="C583" s="18">
        <v>157036</v>
      </c>
      <c r="G583" s="19">
        <f t="shared" si="470"/>
        <v>14.9</v>
      </c>
      <c r="H583" s="19">
        <f t="shared" si="471"/>
        <v>9.1999999999999993</v>
      </c>
      <c r="I583" s="5">
        <f t="shared" si="472"/>
        <v>989.99176</v>
      </c>
      <c r="J583" s="5">
        <f t="shared" si="473"/>
        <v>10.840808094</v>
      </c>
      <c r="K583" s="23">
        <f t="shared" si="474"/>
        <v>4.0591919059999997</v>
      </c>
      <c r="L583" s="5">
        <f t="shared" si="475"/>
        <v>243.888878113071</v>
      </c>
      <c r="M583" s="24">
        <f t="shared" si="476"/>
        <v>643.88339974730297</v>
      </c>
      <c r="N583" s="16">
        <f t="shared" si="477"/>
        <v>0.72757101302013405</v>
      </c>
      <c r="O583" s="17">
        <f t="shared" si="478"/>
        <v>1.30037729707948</v>
      </c>
    </row>
    <row r="584" ht="14.25">
      <c r="A584" s="13">
        <v>57.060000000000002</v>
      </c>
      <c r="B584" s="13">
        <v>12.311299999999999</v>
      </c>
      <c r="C584" s="18">
        <v>157871</v>
      </c>
      <c r="G584" s="19">
        <f t="shared" si="470"/>
        <v>14.9</v>
      </c>
      <c r="H584" s="19">
        <f t="shared" si="471"/>
        <v>9.1999999999999993</v>
      </c>
      <c r="I584" s="5">
        <f t="shared" si="472"/>
        <v>989.99176</v>
      </c>
      <c r="J584" s="5">
        <f t="shared" si="473"/>
        <v>10.853598121499999</v>
      </c>
      <c r="K584" s="23">
        <f t="shared" si="474"/>
        <v>4.0464018785000002</v>
      </c>
      <c r="L584" s="5">
        <f t="shared" si="475"/>
        <v>244.65977174936199</v>
      </c>
      <c r="M584" s="24">
        <f t="shared" si="476"/>
        <v>645.26750299484695</v>
      </c>
      <c r="N584" s="16">
        <f t="shared" si="477"/>
        <v>0.728429404127517</v>
      </c>
      <c r="O584" s="17">
        <f t="shared" si="478"/>
        <v>1.3035331517781401</v>
      </c>
    </row>
    <row r="585" ht="14.25">
      <c r="A585" s="13">
        <v>57.159999999999997</v>
      </c>
      <c r="B585" s="13">
        <v>12.332000000000001</v>
      </c>
      <c r="C585" s="18">
        <v>158670</v>
      </c>
      <c r="G585" s="19">
        <f t="shared" si="470"/>
        <v>14.9</v>
      </c>
      <c r="H585" s="19">
        <f t="shared" si="471"/>
        <v>9.1999999999999993</v>
      </c>
      <c r="I585" s="5">
        <f t="shared" si="472"/>
        <v>989.99176</v>
      </c>
      <c r="J585" s="5">
        <f t="shared" si="473"/>
        <v>10.866920555</v>
      </c>
      <c r="K585" s="23">
        <f t="shared" si="474"/>
        <v>4.0330794450000003</v>
      </c>
      <c r="L585" s="5">
        <f t="shared" si="475"/>
        <v>245.46795407844999</v>
      </c>
      <c r="M585" s="24">
        <f t="shared" si="476"/>
        <v>646.39802207863795</v>
      </c>
      <c r="N585" s="16">
        <f t="shared" si="477"/>
        <v>0.72932352718120796</v>
      </c>
      <c r="O585" s="17">
        <f t="shared" si="478"/>
        <v>1.30683099851877</v>
      </c>
    </row>
    <row r="586" ht="14.25">
      <c r="A586" s="13">
        <v>57.259999999999998</v>
      </c>
      <c r="B586" s="13">
        <v>12.3527</v>
      </c>
      <c r="C586" s="18">
        <v>159576</v>
      </c>
      <c r="G586" s="19">
        <f t="shared" si="470"/>
        <v>14.9</v>
      </c>
      <c r="H586" s="19">
        <f t="shared" si="471"/>
        <v>9.1999999999999993</v>
      </c>
      <c r="I586" s="5">
        <f t="shared" si="472"/>
        <v>989.99176</v>
      </c>
      <c r="J586" s="5">
        <f t="shared" si="473"/>
        <v>10.879255003999999</v>
      </c>
      <c r="K586" s="23">
        <f t="shared" si="474"/>
        <v>4.0207449960000003</v>
      </c>
      <c r="L586" s="5">
        <f t="shared" si="475"/>
        <v>246.220976705781</v>
      </c>
      <c r="M586" s="24">
        <f t="shared" si="476"/>
        <v>648.10075134533997</v>
      </c>
      <c r="N586" s="16">
        <f t="shared" si="477"/>
        <v>0.73015134255033598</v>
      </c>
      <c r="O586" s="17">
        <f t="shared" si="478"/>
        <v>1.3098940051025001</v>
      </c>
    </row>
    <row r="587" ht="14.25">
      <c r="A587" s="13">
        <v>57.359999999999999</v>
      </c>
      <c r="B587" s="13">
        <v>12.3733</v>
      </c>
      <c r="C587" s="18">
        <v>160434</v>
      </c>
      <c r="G587" s="19">
        <f t="shared" si="470"/>
        <v>14.9</v>
      </c>
      <c r="H587" s="19">
        <f t="shared" si="471"/>
        <v>9.1999999999999993</v>
      </c>
      <c r="I587" s="5">
        <f t="shared" si="472"/>
        <v>989.99176</v>
      </c>
      <c r="J587" s="5">
        <f t="shared" si="473"/>
        <v>10.891932661</v>
      </c>
      <c r="K587" s="23">
        <f t="shared" si="474"/>
        <v>4.0080673390000001</v>
      </c>
      <c r="L587" s="5">
        <f t="shared" si="475"/>
        <v>246.99978225590399</v>
      </c>
      <c r="M587" s="24">
        <f t="shared" si="476"/>
        <v>649.53093696974395</v>
      </c>
      <c r="N587" s="16">
        <f t="shared" si="477"/>
        <v>0.73100219201342298</v>
      </c>
      <c r="O587" s="17">
        <f t="shared" si="478"/>
        <v>1.31305204816228</v>
      </c>
    </row>
    <row r="588" ht="14.25">
      <c r="A588" s="13">
        <v>57.460000000000001</v>
      </c>
      <c r="B588" s="13">
        <v>12.394600000000001</v>
      </c>
      <c r="C588" s="18">
        <v>161297</v>
      </c>
      <c r="G588" s="19">
        <f t="shared" si="470"/>
        <v>14.9</v>
      </c>
      <c r="H588" s="19">
        <f t="shared" si="471"/>
        <v>9.1999999999999993</v>
      </c>
      <c r="I588" s="5">
        <f t="shared" si="472"/>
        <v>989.99176</v>
      </c>
      <c r="J588" s="5">
        <f t="shared" si="473"/>
        <v>10.905264150500001</v>
      </c>
      <c r="K588" s="23">
        <f t="shared" si="474"/>
        <v>3.9947358495</v>
      </c>
      <c r="L588" s="5">
        <f t="shared" si="475"/>
        <v>247.824085821322</v>
      </c>
      <c r="M588" s="24">
        <f t="shared" si="476"/>
        <v>650.85279933723996</v>
      </c>
      <c r="N588" s="16">
        <f t="shared" si="477"/>
        <v>0.73189692285234897</v>
      </c>
      <c r="O588" s="17">
        <f t="shared" si="478"/>
        <v>1.3163837561945599</v>
      </c>
    </row>
    <row r="589" ht="14.25">
      <c r="A589" s="13">
        <v>57.560000000000002</v>
      </c>
      <c r="B589" s="13">
        <v>12.4153</v>
      </c>
      <c r="C589" s="18">
        <v>162171</v>
      </c>
      <c r="G589" s="19">
        <f t="shared" si="470"/>
        <v>14.9</v>
      </c>
      <c r="H589" s="19">
        <f t="shared" si="471"/>
        <v>9.1999999999999993</v>
      </c>
      <c r="I589" s="5">
        <f t="shared" si="472"/>
        <v>989.99176</v>
      </c>
      <c r="J589" s="5">
        <f t="shared" si="473"/>
        <v>10.917894071499999</v>
      </c>
      <c r="K589" s="23">
        <f t="shared" si="474"/>
        <v>3.9821059284999998</v>
      </c>
      <c r="L589" s="5">
        <f t="shared" si="475"/>
        <v>248.610101734013</v>
      </c>
      <c r="M589" s="24">
        <f t="shared" si="476"/>
        <v>652.31058138380195</v>
      </c>
      <c r="N589" s="16">
        <f t="shared" si="477"/>
        <v>0.73274456855704695</v>
      </c>
      <c r="O589" s="17">
        <f t="shared" si="478"/>
        <v>1.3195504058299801</v>
      </c>
    </row>
    <row r="590" ht="14.25">
      <c r="A590" s="13">
        <v>57.659999999999997</v>
      </c>
      <c r="B590" s="13">
        <v>12.436</v>
      </c>
      <c r="C590" s="18">
        <v>163043</v>
      </c>
      <c r="G590" s="19">
        <f t="shared" ref="G590:G626" si="479">$G$11</f>
        <v>14.9</v>
      </c>
      <c r="H590" s="19">
        <f t="shared" ref="H590:H626" si="480">$H$11</f>
        <v>9.1999999999999993</v>
      </c>
      <c r="I590" s="5">
        <f t="shared" si="472"/>
        <v>989.99176</v>
      </c>
      <c r="J590" s="5">
        <f t="shared" si="473"/>
        <v>10.9305424595</v>
      </c>
      <c r="K590" s="23">
        <f t="shared" si="474"/>
        <v>3.9694575405000001</v>
      </c>
      <c r="L590" s="5">
        <f t="shared" si="475"/>
        <v>249.40227975717301</v>
      </c>
      <c r="M590" s="24">
        <f t="shared" si="476"/>
        <v>653.73500257794205</v>
      </c>
      <c r="N590" s="16">
        <f t="shared" si="477"/>
        <v>0.733593453657718</v>
      </c>
      <c r="O590" s="17">
        <f t="shared" si="478"/>
        <v>1.32273176726091</v>
      </c>
    </row>
    <row r="591" ht="14.25">
      <c r="A591" s="13">
        <v>57.759999999999998</v>
      </c>
      <c r="B591" s="13">
        <v>12.4567</v>
      </c>
      <c r="C591" s="18">
        <v>163883</v>
      </c>
      <c r="G591" s="19">
        <f t="shared" si="479"/>
        <v>14.9</v>
      </c>
      <c r="H591" s="19">
        <f t="shared" si="480"/>
        <v>9.1999999999999993</v>
      </c>
      <c r="I591" s="5">
        <f t="shared" si="472"/>
        <v>989.99176</v>
      </c>
      <c r="J591" s="5">
        <f t="shared" si="473"/>
        <v>10.9434863195</v>
      </c>
      <c r="K591" s="23">
        <f t="shared" si="474"/>
        <v>3.9565136805000001</v>
      </c>
      <c r="L591" s="5">
        <f t="shared" si="475"/>
        <v>250.21820722603701</v>
      </c>
      <c r="M591" s="24">
        <f t="shared" si="476"/>
        <v>654.96033169142902</v>
      </c>
      <c r="N591" s="16">
        <f t="shared" si="477"/>
        <v>0.73446216909396</v>
      </c>
      <c r="O591" s="17">
        <f t="shared" si="478"/>
        <v>1.32599795916249</v>
      </c>
    </row>
    <row r="592" ht="14.25">
      <c r="A592" s="13">
        <v>57.859999999999999</v>
      </c>
      <c r="B592" s="13">
        <v>12.4773</v>
      </c>
      <c r="C592" s="18">
        <v>164780</v>
      </c>
      <c r="G592" s="19">
        <f t="shared" si="479"/>
        <v>14.9</v>
      </c>
      <c r="H592" s="19">
        <f t="shared" si="480"/>
        <v>9.1999999999999993</v>
      </c>
      <c r="I592" s="5">
        <f t="shared" si="472"/>
        <v>989.99176</v>
      </c>
      <c r="J592" s="5">
        <f t="shared" si="473"/>
        <v>10.95580387</v>
      </c>
      <c r="K592" s="23">
        <f t="shared" si="474"/>
        <v>3.9441961299999999</v>
      </c>
      <c r="L592" s="5">
        <f t="shared" si="475"/>
        <v>250.999627647827</v>
      </c>
      <c r="M592" s="24">
        <f t="shared" si="476"/>
        <v>656.49499779816404</v>
      </c>
      <c r="N592" s="16">
        <f t="shared" si="477"/>
        <v>0.73528885033557101</v>
      </c>
      <c r="O592" s="17">
        <f t="shared" si="478"/>
        <v>1.3291160487456299</v>
      </c>
    </row>
    <row r="593" ht="14.25">
      <c r="A593" s="13">
        <v>57.960000000000001</v>
      </c>
      <c r="B593" s="13">
        <v>12.497999999999999</v>
      </c>
      <c r="C593" s="18">
        <v>165662</v>
      </c>
      <c r="G593" s="19">
        <f t="shared" si="479"/>
        <v>14.9</v>
      </c>
      <c r="H593" s="19">
        <f t="shared" si="480"/>
        <v>9.1999999999999993</v>
      </c>
      <c r="I593" s="5">
        <f t="shared" si="472"/>
        <v>989.99176</v>
      </c>
      <c r="J593" s="5">
        <f t="shared" si="473"/>
        <v>10.968359923</v>
      </c>
      <c r="K593" s="23">
        <f t="shared" si="474"/>
        <v>3.931640077</v>
      </c>
      <c r="L593" s="5">
        <f t="shared" si="475"/>
        <v>251.801217967898</v>
      </c>
      <c r="M593" s="24">
        <f t="shared" si="476"/>
        <v>657.90785817851099</v>
      </c>
      <c r="N593" s="16">
        <f t="shared" si="477"/>
        <v>0.73613153845637602</v>
      </c>
      <c r="O593" s="17">
        <f t="shared" si="478"/>
        <v>1.33230455173316</v>
      </c>
    </row>
    <row r="594" ht="14.25">
      <c r="A594" s="13">
        <v>58.060000000000002</v>
      </c>
      <c r="B594" s="13">
        <v>12.518599999999999</v>
      </c>
      <c r="C594" s="18">
        <v>166524</v>
      </c>
      <c r="G594" s="19">
        <f t="shared" si="479"/>
        <v>14.9</v>
      </c>
      <c r="H594" s="19">
        <f t="shared" si="480"/>
        <v>9.1999999999999993</v>
      </c>
      <c r="I594" s="5">
        <f t="shared" si="472"/>
        <v>989.99176</v>
      </c>
      <c r="J594" s="5">
        <f t="shared" si="473"/>
        <v>10.981000646</v>
      </c>
      <c r="K594" s="23">
        <f t="shared" si="474"/>
        <v>3.9189993539999999</v>
      </c>
      <c r="L594" s="5">
        <f t="shared" si="475"/>
        <v>252.613402191441</v>
      </c>
      <c r="M594" s="24">
        <f t="shared" si="476"/>
        <v>659.204929569814</v>
      </c>
      <c r="N594" s="16">
        <f t="shared" si="477"/>
        <v>0.73697990912751699</v>
      </c>
      <c r="O594" s="17">
        <f t="shared" si="478"/>
        <v>1.3355248585719</v>
      </c>
    </row>
    <row r="595" ht="14.25">
      <c r="A595" s="13">
        <v>58.159999999999997</v>
      </c>
      <c r="B595" s="13">
        <v>12.539300000000001</v>
      </c>
      <c r="C595" s="18">
        <v>167420</v>
      </c>
      <c r="G595" s="19">
        <f t="shared" si="479"/>
        <v>14.9</v>
      </c>
      <c r="H595" s="19">
        <f t="shared" si="480"/>
        <v>9.1999999999999993</v>
      </c>
      <c r="I595" s="5">
        <f t="shared" si="472"/>
        <v>989.99176</v>
      </c>
      <c r="J595" s="5">
        <f t="shared" si="473"/>
        <v>10.993427430000001</v>
      </c>
      <c r="K595" s="23">
        <f t="shared" si="474"/>
        <v>3.9065725699999998</v>
      </c>
      <c r="L595" s="5">
        <f t="shared" si="475"/>
        <v>253.41696391422701</v>
      </c>
      <c r="M595" s="24">
        <f t="shared" si="476"/>
        <v>660.65032669504205</v>
      </c>
      <c r="N595" s="16">
        <f t="shared" si="477"/>
        <v>0.73781392147651004</v>
      </c>
      <c r="O595" s="17">
        <f t="shared" si="478"/>
        <v>1.33870080393821</v>
      </c>
    </row>
    <row r="596" ht="14.25">
      <c r="A596" s="13">
        <v>58.259999999999998</v>
      </c>
      <c r="B596" s="13">
        <v>12.560700000000001</v>
      </c>
      <c r="C596" s="18">
        <v>168397</v>
      </c>
      <c r="G596" s="19">
        <f t="shared" si="479"/>
        <v>14.9</v>
      </c>
      <c r="H596" s="19">
        <f t="shared" si="480"/>
        <v>9.1999999999999993</v>
      </c>
      <c r="I596" s="5">
        <f t="shared" si="472"/>
        <v>989.99176</v>
      </c>
      <c r="J596" s="5">
        <f t="shared" si="473"/>
        <v>11.0058063005</v>
      </c>
      <c r="K596" s="23">
        <f t="shared" si="474"/>
        <v>3.8941936995000002</v>
      </c>
      <c r="L596" s="5">
        <f t="shared" si="475"/>
        <v>254.22252625161201</v>
      </c>
      <c r="M596" s="24">
        <f t="shared" si="476"/>
        <v>662.39999453601695</v>
      </c>
      <c r="N596" s="16">
        <f t="shared" si="477"/>
        <v>0.73864471815436294</v>
      </c>
      <c r="O596" s="17">
        <f t="shared" si="478"/>
        <v>1.3418745641723</v>
      </c>
    </row>
    <row r="597" ht="14.25">
      <c r="A597" s="13">
        <v>58.359999999999999</v>
      </c>
      <c r="B597" s="13">
        <v>12.5814</v>
      </c>
      <c r="C597" s="18">
        <v>169272</v>
      </c>
      <c r="G597" s="19">
        <f t="shared" si="479"/>
        <v>14.9</v>
      </c>
      <c r="H597" s="19">
        <f t="shared" si="480"/>
        <v>9.1999999999999993</v>
      </c>
      <c r="I597" s="5">
        <f t="shared" si="472"/>
        <v>989.99176</v>
      </c>
      <c r="J597" s="5">
        <f t="shared" si="473"/>
        <v>11.018426988</v>
      </c>
      <c r="K597" s="23">
        <f t="shared" si="474"/>
        <v>3.881573012</v>
      </c>
      <c r="L597" s="5">
        <f t="shared" si="475"/>
        <v>255.049114608797</v>
      </c>
      <c r="M597" s="24">
        <f t="shared" si="476"/>
        <v>663.68393499281694</v>
      </c>
      <c r="N597" s="16">
        <f t="shared" si="477"/>
        <v>0.73949174416107399</v>
      </c>
      <c r="O597" s="17">
        <f t="shared" si="478"/>
        <v>1.3451207260109601</v>
      </c>
    </row>
    <row r="598" ht="14.25">
      <c r="A598" s="13">
        <v>58.460000000000001</v>
      </c>
      <c r="B598" s="13">
        <v>12.6022</v>
      </c>
      <c r="C598" s="18">
        <v>170211</v>
      </c>
      <c r="G598" s="19">
        <f t="shared" si="479"/>
        <v>14.9</v>
      </c>
      <c r="H598" s="19">
        <f t="shared" si="480"/>
        <v>9.1999999999999993</v>
      </c>
      <c r="I598" s="5">
        <f t="shared" si="472"/>
        <v>989.99176</v>
      </c>
      <c r="J598" s="5">
        <f t="shared" si="473"/>
        <v>11.030556731500001</v>
      </c>
      <c r="K598" s="23">
        <f t="shared" si="474"/>
        <v>3.8694432685</v>
      </c>
      <c r="L598" s="5">
        <f t="shared" si="475"/>
        <v>255.84863023040799</v>
      </c>
      <c r="M598" s="24">
        <f t="shared" si="476"/>
        <v>665.28009099252904</v>
      </c>
      <c r="N598" s="16">
        <f t="shared" si="477"/>
        <v>0.74030582090604002</v>
      </c>
      <c r="O598" s="17">
        <f t="shared" si="478"/>
        <v>1.3482505745270501</v>
      </c>
    </row>
    <row r="599" ht="14.25">
      <c r="A599" s="13">
        <v>58.560000000000002</v>
      </c>
      <c r="B599" s="13">
        <v>12.6229</v>
      </c>
      <c r="C599" s="18">
        <v>171138</v>
      </c>
      <c r="G599" s="19">
        <f t="shared" si="479"/>
        <v>14.9</v>
      </c>
      <c r="H599" s="19">
        <f t="shared" si="480"/>
        <v>9.1999999999999993</v>
      </c>
      <c r="I599" s="5">
        <f t="shared" si="472"/>
        <v>989.99176</v>
      </c>
      <c r="J599" s="5">
        <f t="shared" si="473"/>
        <v>11.042697277</v>
      </c>
      <c r="K599" s="23">
        <f t="shared" si="474"/>
        <v>3.8573027230000001</v>
      </c>
      <c r="L599" s="5">
        <f t="shared" si="475"/>
        <v>256.65389291251603</v>
      </c>
      <c r="M599" s="24">
        <f t="shared" si="476"/>
        <v>666.80461401898299</v>
      </c>
      <c r="N599" s="16">
        <f t="shared" si="477"/>
        <v>0.74112062261745004</v>
      </c>
      <c r="O599" s="17">
        <f t="shared" si="478"/>
        <v>1.3513930501575799</v>
      </c>
    </row>
    <row r="600" ht="14.25">
      <c r="A600" s="13">
        <v>58.659999999999997</v>
      </c>
      <c r="B600" s="13">
        <v>12.6434</v>
      </c>
      <c r="C600" s="18">
        <v>172034</v>
      </c>
      <c r="G600" s="19">
        <f t="shared" si="479"/>
        <v>14.9</v>
      </c>
      <c r="H600" s="19">
        <f t="shared" si="480"/>
        <v>9.1999999999999993</v>
      </c>
      <c r="I600" s="5">
        <f t="shared" si="472"/>
        <v>989.99176</v>
      </c>
      <c r="J600" s="5">
        <f t="shared" si="473"/>
        <v>11.054924060999999</v>
      </c>
      <c r="K600" s="23">
        <f t="shared" si="474"/>
        <v>3.845075939</v>
      </c>
      <c r="L600" s="5">
        <f t="shared" si="475"/>
        <v>257.47001508050101</v>
      </c>
      <c r="M600" s="24">
        <f t="shared" si="476"/>
        <v>668.17100991822997</v>
      </c>
      <c r="N600" s="16">
        <f t="shared" si="477"/>
        <v>0.74194121214765096</v>
      </c>
      <c r="O600" s="17">
        <f t="shared" si="478"/>
        <v>1.35456786012382</v>
      </c>
    </row>
    <row r="601" ht="14.25">
      <c r="A601" s="13">
        <v>58.759999999999998</v>
      </c>
      <c r="B601" s="13">
        <v>12.664</v>
      </c>
      <c r="C601" s="18">
        <v>172986</v>
      </c>
      <c r="G601" s="19">
        <f t="shared" si="479"/>
        <v>14.9</v>
      </c>
      <c r="H601" s="19">
        <f t="shared" si="480"/>
        <v>9.1999999999999993</v>
      </c>
      <c r="I601" s="5">
        <f t="shared" si="472"/>
        <v>989.99176</v>
      </c>
      <c r="J601" s="5">
        <f t="shared" si="473"/>
        <v>11.066733769000001</v>
      </c>
      <c r="K601" s="23">
        <f t="shared" si="474"/>
        <v>3.8332662310000001</v>
      </c>
      <c r="L601" s="5">
        <f t="shared" si="475"/>
        <v>258.26324088680298</v>
      </c>
      <c r="M601" s="24">
        <f t="shared" si="476"/>
        <v>669.80496103903602</v>
      </c>
      <c r="N601" s="16">
        <f t="shared" si="477"/>
        <v>0.74273381000000005</v>
      </c>
      <c r="O601" s="17">
        <f t="shared" si="478"/>
        <v>1.3576439713600501</v>
      </c>
    </row>
    <row r="602" ht="14.25">
      <c r="A602" s="13">
        <v>58.859999999999999</v>
      </c>
      <c r="B602" s="13">
        <v>12.684699999999999</v>
      </c>
      <c r="C602" s="18">
        <v>173954</v>
      </c>
      <c r="G602" s="19">
        <f t="shared" si="479"/>
        <v>14.9</v>
      </c>
      <c r="H602" s="19">
        <f t="shared" si="480"/>
        <v>9.1999999999999993</v>
      </c>
      <c r="I602" s="5">
        <f t="shared" si="472"/>
        <v>989.99176</v>
      </c>
      <c r="J602" s="5">
        <f t="shared" si="473"/>
        <v>11.078495740999999</v>
      </c>
      <c r="K602" s="23">
        <f t="shared" si="474"/>
        <v>3.8215042590000001</v>
      </c>
      <c r="L602" s="5">
        <f t="shared" si="475"/>
        <v>259.058133369465</v>
      </c>
      <c r="M602" s="24">
        <f t="shared" si="476"/>
        <v>671.48634840161299</v>
      </c>
      <c r="N602" s="16">
        <f t="shared" si="477"/>
        <v>0.74352320409396</v>
      </c>
      <c r="O602" s="17">
        <f t="shared" si="478"/>
        <v>1.36071708276739</v>
      </c>
    </row>
    <row r="603" ht="14.25">
      <c r="A603" s="13">
        <v>58.960000000000001</v>
      </c>
      <c r="B603" s="13">
        <v>12.705299999999999</v>
      </c>
      <c r="C603" s="18">
        <v>174944</v>
      </c>
      <c r="G603" s="19">
        <f t="shared" si="479"/>
        <v>14.9</v>
      </c>
      <c r="H603" s="19">
        <f t="shared" si="480"/>
        <v>9.1999999999999993</v>
      </c>
      <c r="I603" s="5">
        <f t="shared" si="472"/>
        <v>989.99176</v>
      </c>
      <c r="J603" s="5">
        <f t="shared" si="473"/>
        <v>11.089954576</v>
      </c>
      <c r="K603" s="23">
        <f t="shared" si="474"/>
        <v>3.8100454240000001</v>
      </c>
      <c r="L603" s="5">
        <f t="shared" si="475"/>
        <v>259.83725909510298</v>
      </c>
      <c r="M603" s="24">
        <f t="shared" si="476"/>
        <v>673.28296414937404</v>
      </c>
      <c r="N603" s="16">
        <f t="shared" si="477"/>
        <v>0.74429225342281902</v>
      </c>
      <c r="O603" s="17">
        <f t="shared" si="478"/>
        <v>1.36372010157416</v>
      </c>
    </row>
    <row r="604" ht="14.25">
      <c r="A604" s="13">
        <v>59.060000000000002</v>
      </c>
      <c r="B604" s="13">
        <v>12.726699999999999</v>
      </c>
      <c r="C604" s="18">
        <v>175920</v>
      </c>
      <c r="G604" s="19">
        <f t="shared" si="479"/>
        <v>14.9</v>
      </c>
      <c r="H604" s="19">
        <f t="shared" si="480"/>
        <v>9.1999999999999993</v>
      </c>
      <c r="I604" s="5">
        <f t="shared" si="472"/>
        <v>989.99176</v>
      </c>
      <c r="J604" s="5">
        <f t="shared" si="473"/>
        <v>11.10234268</v>
      </c>
      <c r="K604" s="23">
        <f t="shared" si="474"/>
        <v>3.7976573199999999</v>
      </c>
      <c r="L604" s="5">
        <f t="shared" si="475"/>
        <v>260.684858211483</v>
      </c>
      <c r="M604" s="24">
        <f t="shared" si="476"/>
        <v>674.83781454342602</v>
      </c>
      <c r="N604" s="16">
        <f t="shared" si="477"/>
        <v>0.74512366979865796</v>
      </c>
      <c r="O604" s="17">
        <f t="shared" si="478"/>
        <v>1.3669768310669299</v>
      </c>
    </row>
    <row r="605" ht="14.25">
      <c r="A605" s="13">
        <v>59.159999999999997</v>
      </c>
      <c r="B605" s="13">
        <v>12.7476</v>
      </c>
      <c r="C605" s="18">
        <v>176917</v>
      </c>
      <c r="G605" s="19">
        <f t="shared" si="479"/>
        <v>14.9</v>
      </c>
      <c r="H605" s="19">
        <f t="shared" si="480"/>
        <v>9.1999999999999993</v>
      </c>
      <c r="I605" s="5">
        <f t="shared" si="472"/>
        <v>989.99176</v>
      </c>
      <c r="J605" s="5">
        <f t="shared" si="473"/>
        <v>11.1140368805</v>
      </c>
      <c r="K605" s="23">
        <f t="shared" si="474"/>
        <v>3.7859631194999999</v>
      </c>
      <c r="L605" s="5">
        <f t="shared" si="475"/>
        <v>261.49006970008298</v>
      </c>
      <c r="M605" s="24">
        <f t="shared" si="476"/>
        <v>676.57253754574799</v>
      </c>
      <c r="N605" s="16">
        <f t="shared" si="477"/>
        <v>0.74590851546979897</v>
      </c>
      <c r="O605" s="17">
        <f t="shared" si="478"/>
        <v>1.3700609014954099</v>
      </c>
    </row>
    <row r="606" ht="14.25">
      <c r="A606" s="13">
        <v>59.259999999999998</v>
      </c>
      <c r="B606" s="13">
        <v>12.7684</v>
      </c>
      <c r="C606" s="18">
        <v>177866</v>
      </c>
      <c r="G606" s="19">
        <f t="shared" si="479"/>
        <v>14.9</v>
      </c>
      <c r="H606" s="19">
        <f t="shared" si="480"/>
        <v>9.1999999999999993</v>
      </c>
      <c r="I606" s="5">
        <f t="shared" si="472"/>
        <v>989.99176</v>
      </c>
      <c r="J606" s="5">
        <f t="shared" si="473"/>
        <v>11.126074289</v>
      </c>
      <c r="K606" s="23">
        <f t="shared" si="474"/>
        <v>3.773925711</v>
      </c>
      <c r="L606" s="5">
        <f t="shared" si="475"/>
        <v>262.324125012433</v>
      </c>
      <c r="M606" s="24">
        <f t="shared" si="476"/>
        <v>678.03904803482999</v>
      </c>
      <c r="N606" s="16">
        <f t="shared" si="477"/>
        <v>0.74671639523489897</v>
      </c>
      <c r="O606" s="17">
        <f t="shared" si="478"/>
        <v>1.3732454506185101</v>
      </c>
    </row>
    <row r="607" ht="14.25">
      <c r="A607" s="13">
        <v>59.359999999999999</v>
      </c>
      <c r="B607" s="13">
        <v>12.789099999999999</v>
      </c>
      <c r="C607" s="18">
        <v>178859</v>
      </c>
      <c r="G607" s="19">
        <f t="shared" si="479"/>
        <v>14.9</v>
      </c>
      <c r="H607" s="19">
        <f t="shared" si="480"/>
        <v>9.1999999999999993</v>
      </c>
      <c r="I607" s="5">
        <f t="shared" si="472"/>
        <v>989.99176</v>
      </c>
      <c r="J607" s="5">
        <f t="shared" si="473"/>
        <v>11.1376054235</v>
      </c>
      <c r="K607" s="23">
        <f t="shared" si="474"/>
        <v>3.7623945765000002</v>
      </c>
      <c r="L607" s="5">
        <f t="shared" si="475"/>
        <v>263.12810628197002</v>
      </c>
      <c r="M607" s="24">
        <f t="shared" si="476"/>
        <v>679.74114406590002</v>
      </c>
      <c r="N607" s="16">
        <f t="shared" si="477"/>
        <v>0.74749029687919499</v>
      </c>
      <c r="O607" s="17">
        <f t="shared" si="478"/>
        <v>1.3763056028038601</v>
      </c>
    </row>
    <row r="608" ht="14.25">
      <c r="A608" s="13">
        <v>59.460000000000001</v>
      </c>
      <c r="B608" s="13">
        <v>12.809799999999999</v>
      </c>
      <c r="C608" s="18">
        <v>179870</v>
      </c>
      <c r="G608" s="19">
        <f t="shared" si="479"/>
        <v>14.9</v>
      </c>
      <c r="H608" s="19">
        <f t="shared" si="480"/>
        <v>9.1999999999999993</v>
      </c>
      <c r="I608" s="5">
        <f t="shared" si="472"/>
        <v>989.99176</v>
      </c>
      <c r="J608" s="5">
        <f t="shared" si="473"/>
        <v>11.148970354999999</v>
      </c>
      <c r="K608" s="23">
        <f t="shared" si="474"/>
        <v>3.751029645</v>
      </c>
      <c r="L608" s="5">
        <f t="shared" si="475"/>
        <v>263.92533615926698</v>
      </c>
      <c r="M608" s="24">
        <f t="shared" si="476"/>
        <v>681.51850298850002</v>
      </c>
      <c r="N608" s="16">
        <f t="shared" si="477"/>
        <v>0.74825304395973202</v>
      </c>
      <c r="O608" s="17">
        <f t="shared" si="478"/>
        <v>1.3793308386570899</v>
      </c>
    </row>
    <row r="609" ht="14.25">
      <c r="A609" s="13">
        <v>59.560000000000002</v>
      </c>
      <c r="B609" s="13">
        <v>12.830500000000001</v>
      </c>
      <c r="C609" s="18">
        <v>180878</v>
      </c>
      <c r="G609" s="19">
        <f t="shared" si="479"/>
        <v>14.9</v>
      </c>
      <c r="H609" s="19">
        <f t="shared" si="480"/>
        <v>9.1999999999999993</v>
      </c>
      <c r="I609" s="5">
        <f t="shared" si="472"/>
        <v>989.99176</v>
      </c>
      <c r="J609" s="5">
        <f t="shared" si="473"/>
        <v>11.160362986999999</v>
      </c>
      <c r="K609" s="23">
        <f t="shared" si="474"/>
        <v>3.7396370129999998</v>
      </c>
      <c r="L609" s="5">
        <f t="shared" si="475"/>
        <v>264.72937254565602</v>
      </c>
      <c r="M609" s="24">
        <f t="shared" si="476"/>
        <v>683.25625623127803</v>
      </c>
      <c r="N609" s="16">
        <f t="shared" si="477"/>
        <v>0.74901765013422805</v>
      </c>
      <c r="O609" s="17">
        <f t="shared" si="478"/>
        <v>1.3823726615827401</v>
      </c>
    </row>
    <row r="610" ht="14.25">
      <c r="A610" s="13">
        <v>59.659999999999997</v>
      </c>
      <c r="B610" s="13">
        <v>12.8512</v>
      </c>
      <c r="C610" s="18">
        <v>181839</v>
      </c>
      <c r="G610" s="19">
        <f t="shared" si="479"/>
        <v>14.9</v>
      </c>
      <c r="H610" s="19">
        <f t="shared" si="480"/>
        <v>9.1999999999999993</v>
      </c>
      <c r="I610" s="5">
        <f t="shared" si="472"/>
        <v>989.99176</v>
      </c>
      <c r="J610" s="5">
        <f t="shared" si="473"/>
        <v>11.172189593500001</v>
      </c>
      <c r="K610" s="23">
        <f t="shared" si="474"/>
        <v>3.7278104065000002</v>
      </c>
      <c r="L610" s="5">
        <f t="shared" si="475"/>
        <v>265.56923556890098</v>
      </c>
      <c r="M610" s="24">
        <f t="shared" si="476"/>
        <v>684.71409954720605</v>
      </c>
      <c r="N610" s="16">
        <f t="shared" si="477"/>
        <v>0.74981138211409404</v>
      </c>
      <c r="O610" s="17">
        <f t="shared" si="478"/>
        <v>1.38554017404685</v>
      </c>
    </row>
    <row r="611" ht="14.25">
      <c r="A611" s="13">
        <v>59.759999999999998</v>
      </c>
      <c r="B611" s="13">
        <v>12.8718</v>
      </c>
      <c r="C611" s="18">
        <v>182869</v>
      </c>
      <c r="G611" s="19">
        <f t="shared" si="479"/>
        <v>14.9</v>
      </c>
      <c r="H611" s="19">
        <f t="shared" si="480"/>
        <v>9.1999999999999993</v>
      </c>
      <c r="I611" s="5">
        <f t="shared" si="472"/>
        <v>989.99176</v>
      </c>
      <c r="J611" s="5">
        <f t="shared" si="473"/>
        <v>11.183279088500001</v>
      </c>
      <c r="K611" s="23">
        <f t="shared" si="474"/>
        <v>3.7167209114999999</v>
      </c>
      <c r="L611" s="5">
        <f t="shared" si="475"/>
        <v>266.36160841047899</v>
      </c>
      <c r="M611" s="24">
        <f t="shared" si="476"/>
        <v>686.54413483713597</v>
      </c>
      <c r="N611" s="16">
        <f t="shared" si="477"/>
        <v>0.75055564352349002</v>
      </c>
      <c r="O611" s="17">
        <f t="shared" si="478"/>
        <v>1.3885194087974799</v>
      </c>
    </row>
    <row r="612" ht="14.25">
      <c r="A612" s="13">
        <v>59.859999999999999</v>
      </c>
      <c r="B612" s="13">
        <v>12.8931</v>
      </c>
      <c r="C612" s="18">
        <v>183926</v>
      </c>
      <c r="G612" s="19">
        <f t="shared" si="479"/>
        <v>14.9</v>
      </c>
      <c r="H612" s="19">
        <f t="shared" si="480"/>
        <v>9.1999999999999993</v>
      </c>
      <c r="I612" s="5">
        <f t="shared" ref="I612:I626" si="481">(3.14*H612^2/4)*G612</f>
        <v>989.99176</v>
      </c>
      <c r="J612" s="5">
        <f t="shared" ref="J612:J626" si="482">B612-C612/(2*10^5/1.8467)</f>
        <v>11.194819279000001</v>
      </c>
      <c r="K612" s="23">
        <f t="shared" ref="K612:K626" si="483">G612-J612</f>
        <v>3.7051807210000001</v>
      </c>
      <c r="L612" s="5">
        <f t="shared" ref="L612:L626" si="484">I612/K612</f>
        <v>267.19122076528799</v>
      </c>
      <c r="M612" s="24">
        <f t="shared" ref="M612:M626" si="485">C612/L612</f>
        <v>688.36842570350905</v>
      </c>
      <c r="N612" s="16">
        <f t="shared" ref="N612:N626" si="486">J612/G612</f>
        <v>0.75133015295301997</v>
      </c>
      <c r="O612" s="17">
        <f t="shared" ref="O612:O626" si="487">LN(L612/(3.14*H612^2/4))</f>
        <v>1.39162917779511</v>
      </c>
    </row>
    <row r="613" ht="14.25">
      <c r="A613" s="13">
        <v>59.960000000000001</v>
      </c>
      <c r="B613" s="13">
        <v>12.9137</v>
      </c>
      <c r="C613" s="18">
        <v>184979</v>
      </c>
      <c r="G613" s="19">
        <f t="shared" si="479"/>
        <v>14.9</v>
      </c>
      <c r="H613" s="19">
        <f t="shared" si="480"/>
        <v>9.1999999999999993</v>
      </c>
      <c r="I613" s="5">
        <f t="shared" si="481"/>
        <v>989.99176</v>
      </c>
      <c r="J613" s="5">
        <f t="shared" si="482"/>
        <v>11.205696403499999</v>
      </c>
      <c r="K613" s="23">
        <f t="shared" si="483"/>
        <v>3.6943035965000002</v>
      </c>
      <c r="L613" s="5">
        <f t="shared" si="484"/>
        <v>267.97791089447099</v>
      </c>
      <c r="M613" s="24">
        <f t="shared" si="485"/>
        <v>690.27704329273797</v>
      </c>
      <c r="N613" s="16">
        <f t="shared" si="486"/>
        <v>0.75206016130872499</v>
      </c>
      <c r="O613" s="17">
        <f t="shared" si="487"/>
        <v>1.3945691481681599</v>
      </c>
    </row>
    <row r="614" ht="14.25">
      <c r="A614" s="13">
        <v>60.060000000000002</v>
      </c>
      <c r="B614" s="13">
        <v>12.9343</v>
      </c>
      <c r="C614" s="18">
        <v>186012</v>
      </c>
      <c r="G614" s="19">
        <f t="shared" si="479"/>
        <v>14.9</v>
      </c>
      <c r="H614" s="19">
        <f t="shared" si="480"/>
        <v>9.1999999999999993</v>
      </c>
      <c r="I614" s="5">
        <f t="shared" si="481"/>
        <v>989.99176</v>
      </c>
      <c r="J614" s="5">
        <f t="shared" si="482"/>
        <v>11.216758198000001</v>
      </c>
      <c r="K614" s="23">
        <f t="shared" si="483"/>
        <v>3.683241802</v>
      </c>
      <c r="L614" s="5">
        <f t="shared" si="484"/>
        <v>268.78272272606</v>
      </c>
      <c r="M614" s="24">
        <f t="shared" si="485"/>
        <v>692.05341070073598</v>
      </c>
      <c r="N614" s="16">
        <f t="shared" si="486"/>
        <v>0.75280256362416098</v>
      </c>
      <c r="O614" s="17">
        <f t="shared" si="487"/>
        <v>1.3975679241002801</v>
      </c>
    </row>
    <row r="615" ht="14.25">
      <c r="A615" s="13">
        <v>60.159999999999997</v>
      </c>
      <c r="B615" s="13">
        <v>12.9549</v>
      </c>
      <c r="C615" s="18">
        <v>187063</v>
      </c>
      <c r="G615" s="19">
        <f t="shared" si="479"/>
        <v>14.9</v>
      </c>
      <c r="H615" s="19">
        <f t="shared" si="480"/>
        <v>9.1999999999999993</v>
      </c>
      <c r="I615" s="5">
        <f t="shared" si="481"/>
        <v>989.99176</v>
      </c>
      <c r="J615" s="5">
        <f t="shared" si="482"/>
        <v>11.2276537895</v>
      </c>
      <c r="K615" s="23">
        <f t="shared" si="483"/>
        <v>3.6723462105000002</v>
      </c>
      <c r="L615" s="5">
        <f t="shared" si="484"/>
        <v>269.58018205620402</v>
      </c>
      <c r="M615" s="24">
        <f t="shared" si="485"/>
        <v>693.90486560692398</v>
      </c>
      <c r="N615" s="16">
        <f t="shared" si="486"/>
        <v>0.75353381137583897</v>
      </c>
      <c r="O615" s="17">
        <f t="shared" si="487"/>
        <v>1.4005304607323901</v>
      </c>
    </row>
    <row r="616" ht="14.25">
      <c r="A616" s="13">
        <v>60.259999999999998</v>
      </c>
      <c r="B616" s="13">
        <v>12.9755</v>
      </c>
      <c r="C616" s="18">
        <v>188058</v>
      </c>
      <c r="G616" s="19">
        <f t="shared" si="479"/>
        <v>14.9</v>
      </c>
      <c r="H616" s="19">
        <f t="shared" si="480"/>
        <v>9.1999999999999993</v>
      </c>
      <c r="I616" s="5">
        <f t="shared" si="481"/>
        <v>989.99176</v>
      </c>
      <c r="J616" s="5">
        <f t="shared" si="482"/>
        <v>11.239066457</v>
      </c>
      <c r="K616" s="23">
        <f t="shared" si="483"/>
        <v>3.6609335430000001</v>
      </c>
      <c r="L616" s="5">
        <f t="shared" si="484"/>
        <v>270.42057671135399</v>
      </c>
      <c r="M616" s="24">
        <f t="shared" si="485"/>
        <v>695.42784904542498</v>
      </c>
      <c r="N616" s="16">
        <f t="shared" si="486"/>
        <v>0.75429976221476502</v>
      </c>
      <c r="O616" s="17">
        <f t="shared" si="487"/>
        <v>1.4036430316685999</v>
      </c>
    </row>
    <row r="617" ht="14.25">
      <c r="A617" s="13">
        <v>60.359999999999999</v>
      </c>
      <c r="B617" s="13">
        <v>13.0158</v>
      </c>
      <c r="C617" s="18">
        <v>190116</v>
      </c>
      <c r="G617" s="19">
        <f t="shared" si="479"/>
        <v>14.9</v>
      </c>
      <c r="H617" s="19">
        <f t="shared" si="480"/>
        <v>9.1999999999999993</v>
      </c>
      <c r="I617" s="5">
        <f t="shared" si="481"/>
        <v>989.99176</v>
      </c>
      <c r="J617" s="5">
        <f t="shared" si="482"/>
        <v>11.260363913999999</v>
      </c>
      <c r="K617" s="23">
        <f t="shared" si="483"/>
        <v>3.6396360859999999</v>
      </c>
      <c r="L617" s="5">
        <f t="shared" si="484"/>
        <v>272.002952110526</v>
      </c>
      <c r="M617" s="24">
        <f t="shared" si="485"/>
        <v>698.94829642417994</v>
      </c>
      <c r="N617" s="16">
        <f t="shared" si="486"/>
        <v>0.75572912174496698</v>
      </c>
      <c r="O617" s="17">
        <f t="shared" si="487"/>
        <v>1.4094775126743599</v>
      </c>
    </row>
    <row r="618" ht="14.25">
      <c r="A618" s="13">
        <v>60.460000000000001</v>
      </c>
      <c r="B618" s="13">
        <v>13.0364</v>
      </c>
      <c r="C618" s="18">
        <v>191125</v>
      </c>
      <c r="G618" s="19">
        <f t="shared" si="479"/>
        <v>14.9</v>
      </c>
      <c r="H618" s="19">
        <f t="shared" si="480"/>
        <v>9.1999999999999993</v>
      </c>
      <c r="I618" s="5">
        <f t="shared" si="481"/>
        <v>989.99176</v>
      </c>
      <c r="J618" s="5">
        <f t="shared" si="482"/>
        <v>11.271647312500001</v>
      </c>
      <c r="K618" s="23">
        <f t="shared" si="483"/>
        <v>3.6283526875000001</v>
      </c>
      <c r="L618" s="5">
        <f t="shared" si="484"/>
        <v>272.848822941224</v>
      </c>
      <c r="M618" s="24">
        <f t="shared" si="485"/>
        <v>700.47947409020605</v>
      </c>
      <c r="N618" s="16">
        <f t="shared" si="486"/>
        <v>0.75648639681208096</v>
      </c>
      <c r="O618" s="17">
        <f t="shared" si="487"/>
        <v>1.41258247277177</v>
      </c>
    </row>
    <row r="619" ht="14.25">
      <c r="A619" s="13">
        <v>60.560000000000002</v>
      </c>
      <c r="B619" s="13">
        <v>13.057700000000001</v>
      </c>
      <c r="C619" s="18">
        <v>192267</v>
      </c>
      <c r="G619" s="19">
        <f t="shared" si="479"/>
        <v>14.9</v>
      </c>
      <c r="H619" s="19">
        <f t="shared" si="480"/>
        <v>9.1999999999999993</v>
      </c>
      <c r="I619" s="5">
        <f t="shared" si="481"/>
        <v>989.99176</v>
      </c>
      <c r="J619" s="5">
        <f t="shared" si="482"/>
        <v>11.2824026555</v>
      </c>
      <c r="K619" s="23">
        <f t="shared" si="483"/>
        <v>3.6175973445</v>
      </c>
      <c r="L619" s="5">
        <f t="shared" si="484"/>
        <v>273.66001954450002</v>
      </c>
      <c r="M619" s="24">
        <f t="shared" si="485"/>
        <v>702.57613925491796</v>
      </c>
      <c r="N619" s="16">
        <f t="shared" si="486"/>
        <v>0.75720823191275199</v>
      </c>
      <c r="O619" s="17">
        <f t="shared" si="487"/>
        <v>1.4155511244603101</v>
      </c>
    </row>
    <row r="620" ht="14.25">
      <c r="A620" s="13">
        <v>60.659999999999997</v>
      </c>
      <c r="B620" s="13">
        <v>13.0785</v>
      </c>
      <c r="C620" s="18">
        <v>193301</v>
      </c>
      <c r="G620" s="19">
        <f t="shared" si="479"/>
        <v>14.9</v>
      </c>
      <c r="H620" s="19">
        <f t="shared" si="480"/>
        <v>9.1999999999999993</v>
      </c>
      <c r="I620" s="5">
        <f t="shared" si="481"/>
        <v>989.99176</v>
      </c>
      <c r="J620" s="5">
        <f t="shared" si="482"/>
        <v>11.293655216499999</v>
      </c>
      <c r="K620" s="23">
        <f t="shared" si="483"/>
        <v>3.6063447835</v>
      </c>
      <c r="L620" s="5">
        <f t="shared" si="484"/>
        <v>274.51389687682598</v>
      </c>
      <c r="M620" s="24">
        <f t="shared" si="485"/>
        <v>704.15742954803397</v>
      </c>
      <c r="N620" s="16">
        <f t="shared" si="486"/>
        <v>0.75796343734899296</v>
      </c>
      <c r="O620" s="17">
        <f t="shared" si="487"/>
        <v>1.4186664789029499</v>
      </c>
    </row>
    <row r="621" ht="14.25">
      <c r="A621" s="13">
        <v>60.759999999999998</v>
      </c>
      <c r="B621" s="13">
        <v>13.0992</v>
      </c>
      <c r="C621" s="18">
        <v>194411</v>
      </c>
      <c r="G621" s="19">
        <f t="shared" si="479"/>
        <v>14.9</v>
      </c>
      <c r="H621" s="19">
        <f t="shared" si="480"/>
        <v>9.1999999999999993</v>
      </c>
      <c r="I621" s="5">
        <f t="shared" si="481"/>
        <v>989.99176</v>
      </c>
      <c r="J621" s="5">
        <f t="shared" si="482"/>
        <v>11.3041060315</v>
      </c>
      <c r="K621" s="23">
        <f t="shared" si="483"/>
        <v>3.5958939685</v>
      </c>
      <c r="L621" s="5">
        <f t="shared" si="484"/>
        <v>275.31172183393602</v>
      </c>
      <c r="M621" s="24">
        <f t="shared" si="485"/>
        <v>706.14864744940303</v>
      </c>
      <c r="N621" s="16">
        <f t="shared" si="486"/>
        <v>0.75866483432885901</v>
      </c>
      <c r="O621" s="17">
        <f t="shared" si="487"/>
        <v>1.4215685827333799</v>
      </c>
    </row>
    <row r="622" ht="14.25">
      <c r="A622" s="13">
        <v>60.859999999999999</v>
      </c>
      <c r="B622" s="13">
        <v>13.1198</v>
      </c>
      <c r="C622" s="18">
        <v>195517</v>
      </c>
      <c r="G622" s="19">
        <f t="shared" si="479"/>
        <v>14.9</v>
      </c>
      <c r="H622" s="19">
        <f t="shared" si="480"/>
        <v>9.1999999999999993</v>
      </c>
      <c r="I622" s="5">
        <f t="shared" si="481"/>
        <v>989.99176</v>
      </c>
      <c r="J622" s="5">
        <f t="shared" si="482"/>
        <v>11.314493780499999</v>
      </c>
      <c r="K622" s="23">
        <f t="shared" si="483"/>
        <v>3.5855062195</v>
      </c>
      <c r="L622" s="5">
        <f t="shared" si="484"/>
        <v>276.10934116244698</v>
      </c>
      <c r="M622" s="24">
        <f t="shared" si="485"/>
        <v>708.114398364267</v>
      </c>
      <c r="N622" s="16">
        <f t="shared" si="486"/>
        <v>0.75936199869127496</v>
      </c>
      <c r="O622" s="17">
        <f t="shared" si="487"/>
        <v>1.42446154398685</v>
      </c>
    </row>
    <row r="623" ht="14.25">
      <c r="A623" s="13">
        <v>60.960000000000001</v>
      </c>
      <c r="B623" s="13">
        <v>13.1404</v>
      </c>
      <c r="C623" s="18">
        <v>196642</v>
      </c>
      <c r="G623" s="19">
        <f t="shared" si="479"/>
        <v>14.9</v>
      </c>
      <c r="H623" s="19">
        <f t="shared" si="480"/>
        <v>9.1999999999999993</v>
      </c>
      <c r="I623" s="5">
        <f t="shared" si="481"/>
        <v>989.99176</v>
      </c>
      <c r="J623" s="5">
        <f t="shared" si="482"/>
        <v>11.324706093</v>
      </c>
      <c r="K623" s="23">
        <f t="shared" si="483"/>
        <v>3.5752939069999998</v>
      </c>
      <c r="L623" s="5">
        <f t="shared" si="484"/>
        <v>276.89800775866701</v>
      </c>
      <c r="M623" s="24">
        <f t="shared" si="485"/>
        <v>710.16040018383001</v>
      </c>
      <c r="N623" s="16">
        <f t="shared" si="486"/>
        <v>0.760047388791946</v>
      </c>
      <c r="O623" s="17">
        <f t="shared" si="487"/>
        <v>1.42731382843639</v>
      </c>
    </row>
    <row r="624" ht="14.25">
      <c r="A624" s="13">
        <v>61.060000000000002</v>
      </c>
      <c r="B624" s="13">
        <v>13.161</v>
      </c>
      <c r="C624" s="18">
        <v>197701</v>
      </c>
      <c r="G624" s="19">
        <f t="shared" si="479"/>
        <v>14.9</v>
      </c>
      <c r="H624" s="19">
        <f t="shared" si="480"/>
        <v>9.1999999999999993</v>
      </c>
      <c r="I624" s="5">
        <f t="shared" si="481"/>
        <v>989.99176</v>
      </c>
      <c r="J624" s="5">
        <f t="shared" si="482"/>
        <v>11.335527816500001</v>
      </c>
      <c r="K624" s="23">
        <f t="shared" si="483"/>
        <v>3.5644721834999999</v>
      </c>
      <c r="L624" s="5">
        <f t="shared" si="484"/>
        <v>277.73866901884901</v>
      </c>
      <c r="M624" s="24">
        <f t="shared" si="485"/>
        <v>711.82381876606098</v>
      </c>
      <c r="N624" s="16">
        <f t="shared" si="486"/>
        <v>0.76077367895973202</v>
      </c>
      <c r="O624" s="17">
        <f t="shared" si="487"/>
        <v>1.4303452251656099</v>
      </c>
    </row>
    <row r="625" ht="14.25">
      <c r="A625" s="13">
        <v>61.159999999999997</v>
      </c>
      <c r="B625" s="13">
        <v>13.1816</v>
      </c>
      <c r="C625" s="18">
        <v>198816</v>
      </c>
      <c r="G625" s="19">
        <f t="shared" si="479"/>
        <v>14.9</v>
      </c>
      <c r="H625" s="19">
        <f t="shared" si="480"/>
        <v>9.1999999999999993</v>
      </c>
      <c r="I625" s="5">
        <f t="shared" si="481"/>
        <v>989.99176</v>
      </c>
      <c r="J625" s="5">
        <f t="shared" si="482"/>
        <v>11.345832464000001</v>
      </c>
      <c r="K625" s="23">
        <f t="shared" si="483"/>
        <v>3.554167536</v>
      </c>
      <c r="L625" s="5">
        <f t="shared" si="484"/>
        <v>278.54392061500198</v>
      </c>
      <c r="M625" s="24">
        <f t="shared" si="485"/>
        <v>713.76894373078005</v>
      </c>
      <c r="N625" s="16">
        <f t="shared" si="486"/>
        <v>0.76146526604026799</v>
      </c>
      <c r="O625" s="17">
        <f t="shared" si="487"/>
        <v>1.43324034420621</v>
      </c>
    </row>
    <row r="626" ht="14.25">
      <c r="A626" s="13">
        <v>61.259999999999998</v>
      </c>
      <c r="B626" s="13">
        <v>13.202299999999999</v>
      </c>
      <c r="C626" s="18">
        <v>199941</v>
      </c>
      <c r="G626" s="19">
        <f t="shared" si="479"/>
        <v>14.9</v>
      </c>
      <c r="H626" s="19">
        <f t="shared" si="480"/>
        <v>9.1999999999999993</v>
      </c>
      <c r="I626" s="5">
        <f t="shared" si="481"/>
        <v>989.99176</v>
      </c>
      <c r="J626" s="5">
        <f t="shared" si="482"/>
        <v>11.356144776500001</v>
      </c>
      <c r="K626" s="23">
        <f t="shared" si="483"/>
        <v>3.5438552235</v>
      </c>
      <c r="L626" s="5">
        <f t="shared" si="484"/>
        <v>279.35445935690899</v>
      </c>
      <c r="M626" s="24">
        <f t="shared" si="485"/>
        <v>715.72510587544105</v>
      </c>
      <c r="N626" s="16">
        <f t="shared" si="486"/>
        <v>0.76215736755033603</v>
      </c>
      <c r="O626" s="17">
        <f t="shared" si="487"/>
        <v>1.43614603219989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240" workbookViewId="0">
      <selection activeCell="J6" activeCellId="0" sqref="J6"/>
    </sheetView>
  </sheetViews>
  <sheetFormatPr defaultColWidth="8.6796875" defaultRowHeight="14.25"/>
  <sheetData>
    <row r="1" ht="14.25">
      <c r="A1" t="s">
        <v>2</v>
      </c>
      <c r="B1" t="s">
        <v>46</v>
      </c>
    </row>
    <row r="2" ht="14.25">
      <c r="A2" t="s">
        <v>4</v>
      </c>
      <c r="B2" t="s">
        <v>5</v>
      </c>
      <c r="C2">
        <v>1</v>
      </c>
    </row>
    <row r="3" ht="14.25">
      <c r="A3" t="s">
        <v>6</v>
      </c>
      <c r="B3" t="s">
        <v>45</v>
      </c>
      <c r="C3" s="8">
        <v>0.78447916666666695</v>
      </c>
    </row>
    <row r="4" ht="14.25">
      <c r="A4" t="s">
        <v>8</v>
      </c>
      <c r="B4">
        <v>10</v>
      </c>
    </row>
    <row r="5" ht="14.25">
      <c r="A5" t="s">
        <v>9</v>
      </c>
      <c r="B5" t="s">
        <v>10</v>
      </c>
      <c r="C5">
        <v>0</v>
      </c>
    </row>
    <row r="6" ht="14.25">
      <c r="A6" t="s">
        <v>11</v>
      </c>
    </row>
    <row r="7" ht="14.25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</row>
    <row r="8" ht="14.25">
      <c r="A8">
        <v>9.1999999999999993</v>
      </c>
      <c r="D8">
        <v>14.9</v>
      </c>
      <c r="E8">
        <v>11</v>
      </c>
      <c r="F8">
        <v>14.9</v>
      </c>
    </row>
    <row r="9" ht="14.25">
      <c r="A9" t="s">
        <v>18</v>
      </c>
    </row>
    <row r="10" ht="14.25">
      <c r="G10" s="9" t="s">
        <v>20</v>
      </c>
      <c r="H10" s="9" t="s">
        <v>21</v>
      </c>
      <c r="I10" s="9" t="s">
        <v>22</v>
      </c>
      <c r="J10" s="10" t="s">
        <v>23</v>
      </c>
    </row>
    <row r="11" ht="14.25">
      <c r="A11" t="s">
        <v>24</v>
      </c>
      <c r="B11">
        <v>624</v>
      </c>
      <c r="G11" s="11">
        <f>14.9</f>
        <v>14.9</v>
      </c>
      <c r="H11" s="11">
        <f>9.2</f>
        <v>9.1999999999999993</v>
      </c>
      <c r="I11" s="5">
        <f>(3.14*POWER(H11,2)*0.25*G11)</f>
        <v>989.99176</v>
      </c>
      <c r="J11" s="12">
        <f>3.6</f>
        <v>3.6000000000000001</v>
      </c>
    </row>
    <row r="12" ht="14.25">
      <c r="AB12" t="s">
        <v>25</v>
      </c>
      <c r="AC12" t="s">
        <v>26</v>
      </c>
      <c r="AD12" t="s">
        <v>27</v>
      </c>
    </row>
    <row r="13" ht="14.25">
      <c r="A13" s="13" t="s">
        <v>28</v>
      </c>
      <c r="B13" s="13" t="s">
        <v>29</v>
      </c>
      <c r="C13" s="13" t="s">
        <v>30</v>
      </c>
      <c r="G13" s="14" t="s">
        <v>20</v>
      </c>
      <c r="H13" s="14" t="s">
        <v>21</v>
      </c>
      <c r="I13" s="5" t="s">
        <v>22</v>
      </c>
      <c r="J13" s="5" t="s">
        <v>31</v>
      </c>
      <c r="K13" s="5" t="s">
        <v>32</v>
      </c>
      <c r="L13" s="5" t="s">
        <v>33</v>
      </c>
      <c r="M13" s="15" t="s">
        <v>34</v>
      </c>
      <c r="N13" s="16" t="s">
        <v>35</v>
      </c>
      <c r="O13" s="17" t="s">
        <v>36</v>
      </c>
      <c r="AB13" s="5">
        <f>266.47</f>
        <v>266.47000000000003</v>
      </c>
      <c r="AC13" s="5">
        <f>0.1169</f>
        <v>0.1169</v>
      </c>
      <c r="AD13" s="5">
        <f>250</f>
        <v>250</v>
      </c>
    </row>
    <row r="14" ht="14.25">
      <c r="A14" s="13">
        <v>0</v>
      </c>
      <c r="B14" s="13">
        <v>0</v>
      </c>
      <c r="C14" s="18">
        <v>104</v>
      </c>
      <c r="G14" s="19">
        <f t="shared" ref="G14:G77" si="488">$G$11</f>
        <v>14.9</v>
      </c>
      <c r="H14" s="19">
        <f t="shared" ref="H14:H77" si="489">$H$11</f>
        <v>9.1999999999999993</v>
      </c>
      <c r="I14" s="5">
        <f t="shared" ref="I14:I77" si="490">(3.14*POWER(H14,2)*0.25*G14)</f>
        <v>989.99176</v>
      </c>
      <c r="J14">
        <v>0</v>
      </c>
      <c r="K14" s="23">
        <f t="shared" ref="K14:K77" si="491">G14-J14</f>
        <v>14.9</v>
      </c>
      <c r="L14" s="5">
        <f t="shared" ref="L14:L77" si="492">I14/K14</f>
        <v>66.442400000000006</v>
      </c>
      <c r="M14" s="24">
        <f t="shared" ref="M14:M77" si="493">C14/L14</f>
        <v>1.56526555332137</v>
      </c>
      <c r="N14" s="16">
        <f t="shared" ref="N14:N77" si="494">J14/G14</f>
        <v>0</v>
      </c>
      <c r="O14" s="17">
        <f t="shared" ref="O14:O77" si="495">LN(L14/(3.14*H14^2/4))</f>
        <v>0</v>
      </c>
    </row>
    <row r="15" ht="14.25">
      <c r="A15" s="13">
        <v>0.10000000000000001</v>
      </c>
      <c r="B15" s="13">
        <v>0.0229</v>
      </c>
      <c r="C15" s="18">
        <v>166</v>
      </c>
      <c r="G15" s="19">
        <f t="shared" si="488"/>
        <v>14.9</v>
      </c>
      <c r="H15" s="19">
        <f t="shared" si="489"/>
        <v>9.1999999999999993</v>
      </c>
      <c r="I15" s="5">
        <f t="shared" si="490"/>
        <v>989.99176</v>
      </c>
      <c r="J15" s="5">
        <f t="shared" ref="J15:J78" si="496">B15-C15/(2*10^5/1.8467)</f>
        <v>0.021367239</v>
      </c>
      <c r="K15" s="23">
        <f t="shared" si="491"/>
        <v>14.878632761</v>
      </c>
      <c r="L15" s="5">
        <f t="shared" si="492"/>
        <v>66.537818084668004</v>
      </c>
      <c r="M15" s="24">
        <f t="shared" si="493"/>
        <v>2.4948218137957001</v>
      </c>
      <c r="N15" s="16">
        <f t="shared" si="494"/>
        <v>0.0014340428859060401</v>
      </c>
      <c r="O15" s="17">
        <f t="shared" si="495"/>
        <v>0.0014350721094900599</v>
      </c>
    </row>
    <row r="16" ht="16.5">
      <c r="A16" s="13">
        <v>0.20000000000000001</v>
      </c>
      <c r="B16" s="13">
        <v>0.080600000000000005</v>
      </c>
      <c r="C16" s="18">
        <v>412</v>
      </c>
      <c r="G16" s="19">
        <f t="shared" si="488"/>
        <v>14.9</v>
      </c>
      <c r="H16" s="19">
        <f t="shared" si="489"/>
        <v>9.1999999999999993</v>
      </c>
      <c r="I16" s="5">
        <f t="shared" si="490"/>
        <v>989.99176</v>
      </c>
      <c r="J16" s="5">
        <f t="shared" si="496"/>
        <v>0.076795797999999998</v>
      </c>
      <c r="K16" s="23">
        <f t="shared" si="491"/>
        <v>14.823204201999999</v>
      </c>
      <c r="L16" s="5">
        <f t="shared" si="492"/>
        <v>66.786623628002502</v>
      </c>
      <c r="M16" s="24">
        <f t="shared" si="493"/>
        <v>6.1688999625855496</v>
      </c>
      <c r="N16" s="16">
        <f t="shared" si="494"/>
        <v>0.0051540804026845603</v>
      </c>
      <c r="O16" s="17">
        <f t="shared" si="495"/>
        <v>0.0051674084908322803</v>
      </c>
      <c r="AA16" s="5" t="s">
        <v>0</v>
      </c>
      <c r="AB16" s="22" t="s">
        <v>1</v>
      </c>
    </row>
    <row r="17" ht="14.25">
      <c r="A17" s="13">
        <v>0.29999999999999999</v>
      </c>
      <c r="B17" s="13">
        <v>0.15720000000000001</v>
      </c>
      <c r="C17" s="18">
        <v>1292</v>
      </c>
      <c r="G17" s="19">
        <f t="shared" si="488"/>
        <v>14.9</v>
      </c>
      <c r="H17" s="19">
        <f t="shared" si="489"/>
        <v>9.1999999999999993</v>
      </c>
      <c r="I17" s="5">
        <f t="shared" si="490"/>
        <v>989.99176</v>
      </c>
      <c r="J17" s="5">
        <f t="shared" si="496"/>
        <v>0.14527031800000001</v>
      </c>
      <c r="K17" s="23">
        <f t="shared" si="491"/>
        <v>14.754729682000001</v>
      </c>
      <c r="L17" s="5">
        <f t="shared" si="492"/>
        <v>67.096570478531902</v>
      </c>
      <c r="M17" s="24">
        <f t="shared" si="493"/>
        <v>19.255827694105299</v>
      </c>
      <c r="N17" s="16">
        <f t="shared" si="494"/>
        <v>0.0097496857718120805</v>
      </c>
      <c r="O17" s="17">
        <f t="shared" si="495"/>
        <v>0.0097975251580831799</v>
      </c>
      <c r="AA17" s="5">
        <f>10</f>
        <v>10</v>
      </c>
      <c r="AB17" s="5">
        <f t="shared" ref="AB17:AB30" si="497">$AB$13*AA17^($AC$13)</f>
        <v>348.77738881340599</v>
      </c>
    </row>
    <row r="18" ht="14.25">
      <c r="A18" s="13">
        <v>0.40000000000000002</v>
      </c>
      <c r="B18" s="13">
        <v>0.19800000000000001</v>
      </c>
      <c r="C18" s="18">
        <v>1735</v>
      </c>
      <c r="G18" s="19">
        <f t="shared" si="488"/>
        <v>14.9</v>
      </c>
      <c r="H18" s="19">
        <f t="shared" si="489"/>
        <v>9.1999999999999993</v>
      </c>
      <c r="I18" s="5">
        <f t="shared" si="490"/>
        <v>989.99176</v>
      </c>
      <c r="J18" s="5">
        <f t="shared" si="496"/>
        <v>0.1819798775</v>
      </c>
      <c r="K18" s="23">
        <f t="shared" si="491"/>
        <v>14.7180201225</v>
      </c>
      <c r="L18" s="5">
        <f t="shared" si="492"/>
        <v>67.263922168890204</v>
      </c>
      <c r="M18" s="24">
        <f t="shared" si="493"/>
        <v>25.793916620616599</v>
      </c>
      <c r="N18" s="16">
        <f t="shared" si="494"/>
        <v>0.012213414597315401</v>
      </c>
      <c r="O18" s="17">
        <f t="shared" si="495"/>
        <v>0.0122886112445164</v>
      </c>
      <c r="AA18" s="5">
        <f t="shared" ref="AA18:AA30" si="498">AA17+5</f>
        <v>15</v>
      </c>
      <c r="AB18" s="5">
        <f t="shared" si="497"/>
        <v>365.70709840332103</v>
      </c>
    </row>
    <row r="19" ht="14.25">
      <c r="A19" s="13">
        <v>0.5</v>
      </c>
      <c r="B19" s="13">
        <v>0.23799999999999999</v>
      </c>
      <c r="C19" s="18">
        <v>2074</v>
      </c>
      <c r="G19" s="19">
        <f t="shared" si="488"/>
        <v>14.9</v>
      </c>
      <c r="H19" s="19">
        <f t="shared" si="489"/>
        <v>9.1999999999999993</v>
      </c>
      <c r="I19" s="5">
        <f t="shared" si="490"/>
        <v>989.99176</v>
      </c>
      <c r="J19" s="5">
        <f t="shared" si="496"/>
        <v>0.218849721</v>
      </c>
      <c r="K19" s="23">
        <f t="shared" si="491"/>
        <v>14.681150279000001</v>
      </c>
      <c r="L19" s="5">
        <f t="shared" si="492"/>
        <v>67.4328469626859</v>
      </c>
      <c r="M19" s="24">
        <f t="shared" si="493"/>
        <v>30.756524355966398</v>
      </c>
      <c r="N19" s="16">
        <f t="shared" si="494"/>
        <v>0.014687900738255001</v>
      </c>
      <c r="O19" s="17">
        <f t="shared" si="495"/>
        <v>0.014796835954674801</v>
      </c>
      <c r="AA19" s="5">
        <f t="shared" si="498"/>
        <v>20</v>
      </c>
      <c r="AB19" s="5">
        <f t="shared" si="497"/>
        <v>378.21498210996901</v>
      </c>
    </row>
    <row r="20" ht="14.25">
      <c r="A20" s="13">
        <v>0.59999999999999998</v>
      </c>
      <c r="B20" s="13">
        <v>0.2782</v>
      </c>
      <c r="C20" s="18">
        <v>2391</v>
      </c>
      <c r="G20" s="19">
        <f t="shared" si="488"/>
        <v>14.9</v>
      </c>
      <c r="H20" s="19">
        <f t="shared" si="489"/>
        <v>9.1999999999999993</v>
      </c>
      <c r="I20" s="5">
        <f t="shared" si="490"/>
        <v>989.99176</v>
      </c>
      <c r="J20" s="5">
        <f t="shared" si="496"/>
        <v>0.25612270149999999</v>
      </c>
      <c r="K20" s="23">
        <f t="shared" si="491"/>
        <v>14.6438772985</v>
      </c>
      <c r="L20" s="5">
        <f t="shared" si="492"/>
        <v>67.604483417886001</v>
      </c>
      <c r="M20" s="24">
        <f t="shared" si="493"/>
        <v>35.367476816891397</v>
      </c>
      <c r="N20" s="16">
        <f t="shared" si="494"/>
        <v>0.0171894430536913</v>
      </c>
      <c r="O20" s="17">
        <f t="shared" si="495"/>
        <v>0.017338896689193799</v>
      </c>
      <c r="AA20" s="5">
        <f t="shared" si="498"/>
        <v>25</v>
      </c>
      <c r="AB20" s="5">
        <f t="shared" si="497"/>
        <v>388.21070674444201</v>
      </c>
    </row>
    <row r="21" ht="14.25">
      <c r="A21" s="13">
        <v>0.69999999999999996</v>
      </c>
      <c r="B21" s="13">
        <v>0.2984</v>
      </c>
      <c r="C21" s="18">
        <v>2552</v>
      </c>
      <c r="G21" s="19">
        <f t="shared" si="488"/>
        <v>14.9</v>
      </c>
      <c r="H21" s="19">
        <f t="shared" si="489"/>
        <v>9.1999999999999993</v>
      </c>
      <c r="I21" s="5">
        <f t="shared" si="490"/>
        <v>989.99176</v>
      </c>
      <c r="J21" s="5">
        <f t="shared" si="496"/>
        <v>0.27483610800000002</v>
      </c>
      <c r="K21" s="23">
        <f t="shared" si="491"/>
        <v>14.625163892</v>
      </c>
      <c r="L21" s="5">
        <f t="shared" si="492"/>
        <v>67.690985708647503</v>
      </c>
      <c r="M21" s="24">
        <f t="shared" si="493"/>
        <v>37.700736269142297</v>
      </c>
      <c r="N21" s="16">
        <f t="shared" si="494"/>
        <v>0.018445376375838901</v>
      </c>
      <c r="O21" s="17">
        <f t="shared" si="495"/>
        <v>0.018617613605685</v>
      </c>
      <c r="AA21" s="5">
        <f t="shared" si="498"/>
        <v>30</v>
      </c>
      <c r="AB21" s="5">
        <f t="shared" si="497"/>
        <v>396.57359713217801</v>
      </c>
    </row>
    <row r="22" ht="14.25">
      <c r="A22" s="13">
        <v>0.80000000000000004</v>
      </c>
      <c r="B22" s="13">
        <v>0.31859999999999999</v>
      </c>
      <c r="C22" s="18">
        <v>2751</v>
      </c>
      <c r="G22" s="19">
        <f t="shared" si="488"/>
        <v>14.9</v>
      </c>
      <c r="H22" s="19">
        <f t="shared" si="489"/>
        <v>9.1999999999999993</v>
      </c>
      <c r="I22" s="5">
        <f t="shared" si="490"/>
        <v>989.99176</v>
      </c>
      <c r="J22" s="5">
        <f t="shared" si="496"/>
        <v>0.29319864150000002</v>
      </c>
      <c r="K22" s="23">
        <f t="shared" si="491"/>
        <v>14.6068013585</v>
      </c>
      <c r="L22" s="5">
        <f t="shared" si="492"/>
        <v>67.7760815460055</v>
      </c>
      <c r="M22" s="24">
        <f t="shared" si="493"/>
        <v>40.5895403990368</v>
      </c>
      <c r="N22" s="16">
        <f t="shared" si="494"/>
        <v>0.0196777611744966</v>
      </c>
      <c r="O22" s="17">
        <f t="shared" si="495"/>
        <v>0.019873946237301501</v>
      </c>
      <c r="AA22" s="5">
        <f t="shared" si="498"/>
        <v>35</v>
      </c>
      <c r="AB22" s="5">
        <f t="shared" si="497"/>
        <v>403.78471622596999</v>
      </c>
    </row>
    <row r="23" ht="14.25">
      <c r="A23" s="13">
        <v>0.90000000000000002</v>
      </c>
      <c r="B23" s="13">
        <v>0.3387</v>
      </c>
      <c r="C23" s="18">
        <v>2958</v>
      </c>
      <c r="G23" s="19">
        <f t="shared" si="488"/>
        <v>14.9</v>
      </c>
      <c r="H23" s="19">
        <f t="shared" si="489"/>
        <v>9.1999999999999993</v>
      </c>
      <c r="I23" s="5">
        <f t="shared" si="490"/>
        <v>989.99176</v>
      </c>
      <c r="J23" s="5">
        <f t="shared" si="496"/>
        <v>0.311387307</v>
      </c>
      <c r="K23" s="23">
        <f t="shared" si="491"/>
        <v>14.588612693</v>
      </c>
      <c r="L23" s="5">
        <f t="shared" si="492"/>
        <v>67.860582828072793</v>
      </c>
      <c r="M23" s="24">
        <f t="shared" si="493"/>
        <v>43.589369214440701</v>
      </c>
      <c r="N23" s="16">
        <f t="shared" si="494"/>
        <v>0.020898476979865799</v>
      </c>
      <c r="O23" s="17">
        <f t="shared" si="495"/>
        <v>0.0211199410925948</v>
      </c>
      <c r="AA23" s="5">
        <f t="shared" si="498"/>
        <v>40</v>
      </c>
      <c r="AB23" s="5">
        <f t="shared" si="497"/>
        <v>410.137174256366</v>
      </c>
    </row>
    <row r="24" ht="14.25">
      <c r="A24" s="13">
        <v>1</v>
      </c>
      <c r="B24" s="13">
        <v>0.35949999999999999</v>
      </c>
      <c r="C24" s="18">
        <v>3192</v>
      </c>
      <c r="G24" s="19">
        <f t="shared" si="488"/>
        <v>14.9</v>
      </c>
      <c r="H24" s="19">
        <f t="shared" si="489"/>
        <v>9.1999999999999993</v>
      </c>
      <c r="I24" s="5">
        <f t="shared" si="490"/>
        <v>989.99176</v>
      </c>
      <c r="J24" s="5">
        <f t="shared" si="496"/>
        <v>0.33002666800000002</v>
      </c>
      <c r="K24" s="23">
        <f t="shared" si="491"/>
        <v>14.569973332</v>
      </c>
      <c r="L24" s="5">
        <f t="shared" si="492"/>
        <v>67.9473968442813</v>
      </c>
      <c r="M24" s="24">
        <f t="shared" si="493"/>
        <v>46.977517141904301</v>
      </c>
      <c r="N24" s="16">
        <f t="shared" si="494"/>
        <v>0.022149440805369101</v>
      </c>
      <c r="O24" s="17">
        <f t="shared" si="495"/>
        <v>0.022398423082282501</v>
      </c>
      <c r="AA24" s="5">
        <f t="shared" si="498"/>
        <v>45</v>
      </c>
      <c r="AB24" s="5">
        <f t="shared" si="497"/>
        <v>415.82334222981001</v>
      </c>
    </row>
    <row r="25" ht="14.25">
      <c r="A25" s="13">
        <v>1.1000000000000001</v>
      </c>
      <c r="B25" s="13">
        <v>0.37969999999999998</v>
      </c>
      <c r="C25" s="18">
        <v>3450</v>
      </c>
      <c r="G25" s="19">
        <f t="shared" si="488"/>
        <v>14.9</v>
      </c>
      <c r="H25" s="19">
        <f t="shared" si="489"/>
        <v>9.1999999999999993</v>
      </c>
      <c r="I25" s="5">
        <f t="shared" si="490"/>
        <v>989.99176</v>
      </c>
      <c r="J25" s="5">
        <f t="shared" si="496"/>
        <v>0.34784442500000001</v>
      </c>
      <c r="K25" s="23">
        <f t="shared" si="491"/>
        <v>14.552155575</v>
      </c>
      <c r="L25" s="5">
        <f t="shared" si="492"/>
        <v>68.030592093226701</v>
      </c>
      <c r="M25" s="24">
        <f t="shared" si="493"/>
        <v>50.712479398565897</v>
      </c>
      <c r="N25" s="16">
        <f t="shared" si="494"/>
        <v>0.023345263422818799</v>
      </c>
      <c r="O25" s="17">
        <f t="shared" si="495"/>
        <v>0.023622080822427002</v>
      </c>
      <c r="AA25" s="5">
        <f t="shared" si="498"/>
        <v>50</v>
      </c>
      <c r="AB25" s="5">
        <f t="shared" si="497"/>
        <v>420.97656045243099</v>
      </c>
    </row>
    <row r="26" ht="14.25">
      <c r="A26" s="13">
        <v>1.2</v>
      </c>
      <c r="B26" s="13">
        <v>0.4405</v>
      </c>
      <c r="C26" s="18">
        <v>3981</v>
      </c>
      <c r="G26" s="19">
        <f t="shared" si="488"/>
        <v>14.9</v>
      </c>
      <c r="H26" s="19">
        <f t="shared" si="489"/>
        <v>9.1999999999999993</v>
      </c>
      <c r="I26" s="5">
        <f t="shared" si="490"/>
        <v>989.99176</v>
      </c>
      <c r="J26" s="5">
        <f t="shared" si="496"/>
        <v>0.40374143649999999</v>
      </c>
      <c r="K26" s="23">
        <f t="shared" si="491"/>
        <v>14.4962585635</v>
      </c>
      <c r="L26" s="5">
        <f t="shared" si="492"/>
        <v>68.292915421134296</v>
      </c>
      <c r="M26" s="24">
        <f t="shared" si="493"/>
        <v>58.293015834084798</v>
      </c>
      <c r="N26" s="16">
        <f t="shared" si="494"/>
        <v>0.027096740704697999</v>
      </c>
      <c r="O26" s="17">
        <f t="shared" si="495"/>
        <v>0.0274706269238278</v>
      </c>
      <c r="AA26" s="5">
        <f t="shared" si="498"/>
        <v>55</v>
      </c>
      <c r="AB26" s="5">
        <f t="shared" si="497"/>
        <v>425.69320734339999</v>
      </c>
    </row>
    <row r="27" ht="14.25">
      <c r="A27" s="13">
        <v>1.3</v>
      </c>
      <c r="B27" s="13">
        <v>0.46089999999999998</v>
      </c>
      <c r="C27" s="18">
        <v>4099</v>
      </c>
      <c r="G27" s="19">
        <f t="shared" si="488"/>
        <v>14.9</v>
      </c>
      <c r="H27" s="19">
        <f t="shared" si="489"/>
        <v>9.1999999999999993</v>
      </c>
      <c r="I27" s="5">
        <f t="shared" si="490"/>
        <v>989.99176</v>
      </c>
      <c r="J27" s="5">
        <f t="shared" si="496"/>
        <v>0.4230518835</v>
      </c>
      <c r="K27" s="23">
        <f t="shared" si="491"/>
        <v>14.476948116499999</v>
      </c>
      <c r="L27" s="5">
        <f t="shared" si="492"/>
        <v>68.384009670633802</v>
      </c>
      <c r="M27" s="24">
        <f t="shared" si="493"/>
        <v>59.940913376424</v>
      </c>
      <c r="N27" s="16">
        <f t="shared" si="494"/>
        <v>0.028392743859060401</v>
      </c>
      <c r="O27" s="17">
        <f t="shared" si="495"/>
        <v>0.028803613643081601</v>
      </c>
      <c r="AA27" s="5">
        <f t="shared" si="498"/>
        <v>60</v>
      </c>
      <c r="AB27" s="5">
        <f t="shared" si="497"/>
        <v>430.04529753182101</v>
      </c>
    </row>
    <row r="28" ht="14.25">
      <c r="A28" s="13">
        <v>1.3999999999999999</v>
      </c>
      <c r="B28" s="13">
        <v>0.48120000000000002</v>
      </c>
      <c r="C28" s="18">
        <v>4220</v>
      </c>
      <c r="G28" s="19">
        <f t="shared" si="488"/>
        <v>14.9</v>
      </c>
      <c r="H28" s="19">
        <f t="shared" si="489"/>
        <v>9.1999999999999993</v>
      </c>
      <c r="I28" s="5">
        <f t="shared" si="490"/>
        <v>989.99176</v>
      </c>
      <c r="J28" s="5">
        <f t="shared" si="496"/>
        <v>0.44223463000000002</v>
      </c>
      <c r="K28" s="23">
        <f t="shared" si="491"/>
        <v>14.457765370000001</v>
      </c>
      <c r="L28" s="5">
        <f t="shared" si="492"/>
        <v>68.474742442164796</v>
      </c>
      <c r="M28" s="24">
        <f t="shared" si="493"/>
        <v>61.628563313900699</v>
      </c>
      <c r="N28" s="16">
        <f t="shared" si="494"/>
        <v>0.029680176510067099</v>
      </c>
      <c r="O28" s="17">
        <f t="shared" si="495"/>
        <v>0.030129546890658498</v>
      </c>
      <c r="AA28" s="5">
        <f t="shared" si="498"/>
        <v>65</v>
      </c>
      <c r="AB28" s="5">
        <f t="shared" si="497"/>
        <v>434.08811296724298</v>
      </c>
    </row>
    <row r="29" ht="14.25">
      <c r="A29" s="13">
        <v>1.5</v>
      </c>
      <c r="B29" s="13">
        <v>0.50149999999999995</v>
      </c>
      <c r="C29" s="18">
        <v>4329</v>
      </c>
      <c r="G29" s="19">
        <f t="shared" si="488"/>
        <v>14.9</v>
      </c>
      <c r="H29" s="19">
        <f t="shared" si="489"/>
        <v>9.1999999999999993</v>
      </c>
      <c r="I29" s="5">
        <f t="shared" si="490"/>
        <v>989.99176</v>
      </c>
      <c r="J29" s="5">
        <f t="shared" si="496"/>
        <v>0.4615281785</v>
      </c>
      <c r="K29" s="23">
        <f t="shared" si="491"/>
        <v>14.4384718215</v>
      </c>
      <c r="L29" s="5">
        <f t="shared" si="492"/>
        <v>68.566242483212505</v>
      </c>
      <c r="M29" s="24">
        <f t="shared" si="493"/>
        <v>63.136025006181399</v>
      </c>
      <c r="N29" s="16">
        <f t="shared" si="494"/>
        <v>0.030975045536912701</v>
      </c>
      <c r="O29" s="17">
        <f t="shared" si="495"/>
        <v>0.0314649146230849</v>
      </c>
      <c r="AA29" s="5">
        <f t="shared" si="498"/>
        <v>70</v>
      </c>
      <c r="AB29" s="5">
        <f t="shared" si="497"/>
        <v>437.86505123870597</v>
      </c>
    </row>
    <row r="30" ht="14.25">
      <c r="A30" s="13">
        <v>1.6000000000000001</v>
      </c>
      <c r="B30" s="13">
        <v>0.52249999999999996</v>
      </c>
      <c r="C30" s="18">
        <v>4438</v>
      </c>
      <c r="G30" s="19">
        <f t="shared" si="488"/>
        <v>14.9</v>
      </c>
      <c r="H30" s="19">
        <f t="shared" si="489"/>
        <v>9.1999999999999993</v>
      </c>
      <c r="I30" s="5">
        <f t="shared" si="490"/>
        <v>989.99176</v>
      </c>
      <c r="J30" s="5">
        <f t="shared" si="496"/>
        <v>0.48152172700000001</v>
      </c>
      <c r="K30" s="23">
        <f t="shared" si="491"/>
        <v>14.418478273</v>
      </c>
      <c r="L30" s="5">
        <f t="shared" si="492"/>
        <v>68.661320650866202</v>
      </c>
      <c r="M30" s="24">
        <f t="shared" si="493"/>
        <v>64.636100178827803</v>
      </c>
      <c r="N30" s="16">
        <f t="shared" si="494"/>
        <v>0.032316894429530202</v>
      </c>
      <c r="O30" s="17">
        <f t="shared" si="495"/>
        <v>0.032850615581347699</v>
      </c>
      <c r="AA30" s="5">
        <f t="shared" si="498"/>
        <v>75</v>
      </c>
      <c r="AB30" s="5">
        <f t="shared" si="497"/>
        <v>441.41082924740101</v>
      </c>
    </row>
    <row r="31" ht="14.25">
      <c r="A31" s="13">
        <v>1.7</v>
      </c>
      <c r="B31" s="13">
        <v>0.54279999999999995</v>
      </c>
      <c r="C31" s="18">
        <v>4542</v>
      </c>
      <c r="G31" s="19">
        <f t="shared" si="488"/>
        <v>14.9</v>
      </c>
      <c r="H31" s="19">
        <f t="shared" si="489"/>
        <v>9.1999999999999993</v>
      </c>
      <c r="I31" s="5">
        <f t="shared" si="490"/>
        <v>989.99176</v>
      </c>
      <c r="J31" s="5">
        <f t="shared" si="496"/>
        <v>0.50086144300000002</v>
      </c>
      <c r="K31" s="23">
        <f t="shared" si="491"/>
        <v>14.399138557000001</v>
      </c>
      <c r="L31" s="5">
        <f t="shared" si="492"/>
        <v>68.7535407816966</v>
      </c>
      <c r="M31" s="24">
        <f t="shared" si="493"/>
        <v>66.062052199196103</v>
      </c>
      <c r="N31" s="16">
        <f t="shared" si="494"/>
        <v>0.033614861946308701</v>
      </c>
      <c r="O31" s="17">
        <f t="shared" si="495"/>
        <v>0.034192830589446999</v>
      </c>
    </row>
    <row r="32" ht="14.25">
      <c r="A32" s="13">
        <v>1.8</v>
      </c>
      <c r="B32" s="13">
        <v>0.56310000000000004</v>
      </c>
      <c r="C32" s="18">
        <v>4640</v>
      </c>
      <c r="G32" s="19">
        <f t="shared" si="488"/>
        <v>14.9</v>
      </c>
      <c r="H32" s="19">
        <f t="shared" si="489"/>
        <v>9.1999999999999993</v>
      </c>
      <c r="I32" s="5">
        <f t="shared" si="490"/>
        <v>989.99176</v>
      </c>
      <c r="J32" s="5">
        <f t="shared" si="496"/>
        <v>0.52025655999999998</v>
      </c>
      <c r="K32" s="23">
        <f t="shared" si="491"/>
        <v>14.37974344</v>
      </c>
      <c r="L32" s="5">
        <f t="shared" si="492"/>
        <v>68.846274214194196</v>
      </c>
      <c r="M32" s="24">
        <f t="shared" si="493"/>
        <v>67.396530211120194</v>
      </c>
      <c r="N32" s="16">
        <f t="shared" si="494"/>
        <v>0.034916547651006699</v>
      </c>
      <c r="O32" s="17">
        <f t="shared" si="495"/>
        <v>0.0355407022641267</v>
      </c>
    </row>
    <row r="33" ht="14.25">
      <c r="A33" s="13">
        <v>1.8999999999999999</v>
      </c>
      <c r="B33" s="13">
        <v>0.58330000000000004</v>
      </c>
      <c r="C33" s="18">
        <v>4740</v>
      </c>
      <c r="G33" s="19">
        <f t="shared" si="488"/>
        <v>14.9</v>
      </c>
      <c r="H33" s="19">
        <f t="shared" si="489"/>
        <v>9.1999999999999993</v>
      </c>
      <c r="I33" s="5">
        <f t="shared" si="490"/>
        <v>989.99176</v>
      </c>
      <c r="J33" s="5">
        <f t="shared" si="496"/>
        <v>0.53953320999999999</v>
      </c>
      <c r="K33" s="23">
        <f t="shared" si="491"/>
        <v>14.36046679</v>
      </c>
      <c r="L33" s="5">
        <f t="shared" si="492"/>
        <v>68.938689422643805</v>
      </c>
      <c r="M33" s="24">
        <f t="shared" si="493"/>
        <v>68.756746606254595</v>
      </c>
      <c r="N33" s="16">
        <f t="shared" si="494"/>
        <v>0.0362102825503356</v>
      </c>
      <c r="O33" s="17">
        <f t="shared" si="495"/>
        <v>0.036882143592242997</v>
      </c>
    </row>
    <row r="34" ht="14.25">
      <c r="A34" s="13">
        <v>2</v>
      </c>
      <c r="B34" s="13">
        <v>0.60350000000000004</v>
      </c>
      <c r="C34" s="18">
        <v>4849</v>
      </c>
      <c r="G34" s="19">
        <f t="shared" si="488"/>
        <v>14.9</v>
      </c>
      <c r="H34" s="19">
        <f t="shared" si="489"/>
        <v>9.1999999999999993</v>
      </c>
      <c r="I34" s="5">
        <f t="shared" si="490"/>
        <v>989.99176</v>
      </c>
      <c r="J34" s="5">
        <f t="shared" si="496"/>
        <v>0.55872675849999998</v>
      </c>
      <c r="K34" s="23">
        <f t="shared" si="491"/>
        <v>14.3412732415</v>
      </c>
      <c r="L34" s="5">
        <f t="shared" si="492"/>
        <v>69.030953063164304</v>
      </c>
      <c r="M34" s="24">
        <f t="shared" si="493"/>
        <v>70.243851270068703</v>
      </c>
      <c r="N34" s="16">
        <f t="shared" si="494"/>
        <v>0.037498440167785203</v>
      </c>
      <c r="O34" s="17">
        <f t="shared" si="495"/>
        <v>0.038219592216612502</v>
      </c>
    </row>
    <row r="35" ht="14.25">
      <c r="A35" s="13">
        <v>2.1000000000000001</v>
      </c>
      <c r="B35" s="13">
        <v>0.62380000000000002</v>
      </c>
      <c r="C35" s="18">
        <v>4954</v>
      </c>
      <c r="G35" s="19">
        <f t="shared" si="488"/>
        <v>14.9</v>
      </c>
      <c r="H35" s="19">
        <f t="shared" si="489"/>
        <v>9.1999999999999993</v>
      </c>
      <c r="I35" s="5">
        <f t="shared" si="490"/>
        <v>989.99176</v>
      </c>
      <c r="J35" s="5">
        <f t="shared" si="496"/>
        <v>0.578057241</v>
      </c>
      <c r="K35" s="23">
        <f t="shared" si="491"/>
        <v>14.321942759000001</v>
      </c>
      <c r="L35" s="5">
        <f t="shared" si="492"/>
        <v>69.124124894151194</v>
      </c>
      <c r="M35" s="24">
        <f t="shared" si="493"/>
        <v>71.668176741275104</v>
      </c>
      <c r="N35" s="16">
        <f t="shared" si="494"/>
        <v>0.0387957879865772</v>
      </c>
      <c r="O35" s="17">
        <f t="shared" si="495"/>
        <v>0.039568393092987902</v>
      </c>
    </row>
    <row r="36" ht="14.25">
      <c r="A36" s="13">
        <v>2.2000000000000002</v>
      </c>
      <c r="B36" s="13">
        <v>0.66459999999999997</v>
      </c>
      <c r="C36" s="18">
        <v>5183</v>
      </c>
      <c r="G36" s="19">
        <f t="shared" si="488"/>
        <v>14.9</v>
      </c>
      <c r="H36" s="19">
        <f t="shared" si="489"/>
        <v>9.1999999999999993</v>
      </c>
      <c r="I36" s="5">
        <f t="shared" si="490"/>
        <v>989.99176</v>
      </c>
      <c r="J36" s="5">
        <f t="shared" si="496"/>
        <v>0.61674276949999995</v>
      </c>
      <c r="K36" s="23">
        <f t="shared" si="491"/>
        <v>14.2832572305</v>
      </c>
      <c r="L36" s="5">
        <f t="shared" si="492"/>
        <v>69.311344325999002</v>
      </c>
      <c r="M36" s="24">
        <f t="shared" si="493"/>
        <v>74.778523637087204</v>
      </c>
      <c r="N36" s="16">
        <f t="shared" si="494"/>
        <v>0.041392132181208102</v>
      </c>
      <c r="O36" s="17">
        <f t="shared" si="495"/>
        <v>0.042273184676276401</v>
      </c>
    </row>
    <row r="37" ht="14.25">
      <c r="A37" s="13">
        <v>2.2999999999999998</v>
      </c>
      <c r="B37" s="13">
        <v>0.68500000000000005</v>
      </c>
      <c r="C37" s="18">
        <v>5307</v>
      </c>
      <c r="G37" s="19">
        <f t="shared" si="488"/>
        <v>14.9</v>
      </c>
      <c r="H37" s="19">
        <f t="shared" si="489"/>
        <v>9.1999999999999993</v>
      </c>
      <c r="I37" s="5">
        <f t="shared" si="490"/>
        <v>989.99176</v>
      </c>
      <c r="J37" s="5">
        <f t="shared" si="496"/>
        <v>0.63599781550000001</v>
      </c>
      <c r="K37" s="23">
        <f t="shared" si="491"/>
        <v>14.264002184500001</v>
      </c>
      <c r="L37" s="5">
        <f t="shared" si="492"/>
        <v>69.4049080471802</v>
      </c>
      <c r="M37" s="24">
        <f t="shared" si="493"/>
        <v>76.464332989136693</v>
      </c>
      <c r="N37" s="16">
        <f t="shared" si="494"/>
        <v>0.042684417147650998</v>
      </c>
      <c r="O37" s="17">
        <f t="shared" si="495"/>
        <v>0.043622179242801297</v>
      </c>
    </row>
    <row r="38" ht="14.25">
      <c r="A38" s="13">
        <v>2.3999999999999999</v>
      </c>
      <c r="B38" s="13">
        <v>0.70599999999999996</v>
      </c>
      <c r="C38" s="18">
        <v>5455</v>
      </c>
      <c r="G38" s="19">
        <f t="shared" si="488"/>
        <v>14.9</v>
      </c>
      <c r="H38" s="19">
        <f t="shared" si="489"/>
        <v>9.1999999999999993</v>
      </c>
      <c r="I38" s="5">
        <f t="shared" si="490"/>
        <v>989.99176</v>
      </c>
      <c r="J38" s="5">
        <f t="shared" si="496"/>
        <v>0.65563125749999995</v>
      </c>
      <c r="K38" s="23">
        <f t="shared" si="491"/>
        <v>14.244368742500001</v>
      </c>
      <c r="L38" s="5">
        <f t="shared" si="492"/>
        <v>69.500570920087597</v>
      </c>
      <c r="M38" s="24">
        <f t="shared" si="493"/>
        <v>78.488563874852403</v>
      </c>
      <c r="N38" s="16">
        <f t="shared" si="494"/>
        <v>0.044002097818791899</v>
      </c>
      <c r="O38" s="17">
        <f t="shared" si="495"/>
        <v>0.044999560304264698</v>
      </c>
    </row>
    <row r="39" ht="14.25">
      <c r="A39" s="13">
        <v>2.5</v>
      </c>
      <c r="B39" s="13">
        <v>0.72640000000000005</v>
      </c>
      <c r="C39" s="18">
        <v>5658</v>
      </c>
      <c r="G39" s="19">
        <f t="shared" si="488"/>
        <v>14.9</v>
      </c>
      <c r="H39" s="19">
        <f t="shared" si="489"/>
        <v>9.1999999999999993</v>
      </c>
      <c r="I39" s="5">
        <f t="shared" si="490"/>
        <v>989.99176</v>
      </c>
      <c r="J39" s="5">
        <f t="shared" si="496"/>
        <v>0.67415685700000005</v>
      </c>
      <c r="K39" s="23">
        <f t="shared" si="491"/>
        <v>14.225843143000001</v>
      </c>
      <c r="L39" s="5">
        <f t="shared" si="492"/>
        <v>69.591078015445305</v>
      </c>
      <c r="M39" s="24">
        <f t="shared" si="493"/>
        <v>81.303525701157398</v>
      </c>
      <c r="N39" s="16">
        <f t="shared" si="494"/>
        <v>0.045245426644295303</v>
      </c>
      <c r="O39" s="17">
        <f t="shared" si="495"/>
        <v>0.046300962779887898</v>
      </c>
    </row>
    <row r="40" ht="14.25">
      <c r="A40" s="13">
        <v>2.6000000000000001</v>
      </c>
      <c r="B40" s="13">
        <v>0.74690000000000001</v>
      </c>
      <c r="C40" s="18">
        <v>6210</v>
      </c>
      <c r="G40" s="19">
        <f t="shared" si="488"/>
        <v>14.9</v>
      </c>
      <c r="H40" s="19">
        <f t="shared" si="489"/>
        <v>9.1999999999999993</v>
      </c>
      <c r="I40" s="5">
        <f t="shared" si="490"/>
        <v>989.99176</v>
      </c>
      <c r="J40" s="5">
        <f t="shared" si="496"/>
        <v>0.68955996500000005</v>
      </c>
      <c r="K40" s="23">
        <f t="shared" si="491"/>
        <v>14.210440035</v>
      </c>
      <c r="L40" s="5">
        <f t="shared" si="492"/>
        <v>69.666509802769795</v>
      </c>
      <c r="M40" s="24">
        <f t="shared" si="493"/>
        <v>89.138956689245603</v>
      </c>
      <c r="N40" s="16">
        <f t="shared" si="494"/>
        <v>0.046279192281879197</v>
      </c>
      <c r="O40" s="17">
        <f t="shared" si="495"/>
        <v>0.047384304749022603</v>
      </c>
    </row>
    <row r="41" ht="14.25">
      <c r="A41" s="13">
        <v>2.7000000000000002</v>
      </c>
      <c r="B41" s="13">
        <v>0.76729999999999998</v>
      </c>
      <c r="C41" s="18">
        <v>6679</v>
      </c>
      <c r="G41" s="19">
        <f t="shared" si="488"/>
        <v>14.9</v>
      </c>
      <c r="H41" s="19">
        <f t="shared" si="489"/>
        <v>9.1999999999999993</v>
      </c>
      <c r="I41" s="5">
        <f t="shared" si="490"/>
        <v>989.99176</v>
      </c>
      <c r="J41" s="5">
        <f t="shared" si="496"/>
        <v>0.70562945349999995</v>
      </c>
      <c r="K41" s="23">
        <f t="shared" si="491"/>
        <v>14.1943705465</v>
      </c>
      <c r="L41" s="5">
        <f t="shared" si="492"/>
        <v>69.745379462713004</v>
      </c>
      <c r="M41" s="24">
        <f t="shared" si="493"/>
        <v>95.762616125283202</v>
      </c>
      <c r="N41" s="16">
        <f t="shared" si="494"/>
        <v>0.047357681442952999</v>
      </c>
      <c r="O41" s="17">
        <f t="shared" si="495"/>
        <v>0.048515767334787803</v>
      </c>
    </row>
    <row r="42" ht="14.25">
      <c r="A42" s="13">
        <v>2.7999999999999998</v>
      </c>
      <c r="B42" s="13">
        <v>0.80779999999999996</v>
      </c>
      <c r="C42" s="18">
        <v>7892</v>
      </c>
      <c r="G42" s="19">
        <f t="shared" si="488"/>
        <v>14.9</v>
      </c>
      <c r="H42" s="19">
        <f t="shared" si="489"/>
        <v>9.1999999999999993</v>
      </c>
      <c r="I42" s="5">
        <f t="shared" si="490"/>
        <v>989.99176</v>
      </c>
      <c r="J42" s="5">
        <f t="shared" si="496"/>
        <v>0.734929218</v>
      </c>
      <c r="K42" s="23">
        <f t="shared" si="491"/>
        <v>14.165070782000001</v>
      </c>
      <c r="L42" s="5">
        <f t="shared" si="492"/>
        <v>69.8896444102499</v>
      </c>
      <c r="M42" s="24">
        <f t="shared" si="493"/>
        <v>112.920877858159</v>
      </c>
      <c r="N42" s="16">
        <f t="shared" si="494"/>
        <v>0.049324108590604002</v>
      </c>
      <c r="O42" s="17">
        <f t="shared" si="495"/>
        <v>0.050582082717069703</v>
      </c>
    </row>
    <row r="43" ht="14.25">
      <c r="A43" s="13">
        <v>2.8999999999999999</v>
      </c>
      <c r="B43" s="13">
        <v>0.82799999999999996</v>
      </c>
      <c r="C43" s="18">
        <v>8655</v>
      </c>
      <c r="G43" s="19">
        <f t="shared" si="488"/>
        <v>14.9</v>
      </c>
      <c r="H43" s="19">
        <f t="shared" si="489"/>
        <v>9.1999999999999993</v>
      </c>
      <c r="I43" s="5">
        <f t="shared" si="490"/>
        <v>989.99176</v>
      </c>
      <c r="J43" s="5">
        <f t="shared" si="496"/>
        <v>0.74808405749999995</v>
      </c>
      <c r="K43" s="23">
        <f t="shared" si="491"/>
        <v>14.151915942500001</v>
      </c>
      <c r="L43" s="5">
        <f t="shared" si="492"/>
        <v>69.954609963936306</v>
      </c>
      <c r="M43" s="24">
        <f t="shared" si="493"/>
        <v>123.72308278842399</v>
      </c>
      <c r="N43" s="16">
        <f t="shared" si="494"/>
        <v>0.050206983724832198</v>
      </c>
      <c r="O43" s="17">
        <f t="shared" si="495"/>
        <v>0.0515111957314104</v>
      </c>
    </row>
    <row r="44" ht="14.25">
      <c r="A44" s="13">
        <v>3</v>
      </c>
      <c r="B44" s="13">
        <v>0.84819999999999995</v>
      </c>
      <c r="C44" s="18">
        <v>9402</v>
      </c>
      <c r="G44" s="19">
        <f t="shared" si="488"/>
        <v>14.9</v>
      </c>
      <c r="H44" s="19">
        <f t="shared" si="489"/>
        <v>9.1999999999999993</v>
      </c>
      <c r="I44" s="5">
        <f t="shared" si="490"/>
        <v>989.99176</v>
      </c>
      <c r="J44" s="5">
        <f t="shared" si="496"/>
        <v>0.76138663299999998</v>
      </c>
      <c r="K44" s="23">
        <f t="shared" si="491"/>
        <v>14.138613367</v>
      </c>
      <c r="L44" s="5">
        <f t="shared" si="492"/>
        <v>70.020428050651304</v>
      </c>
      <c r="M44" s="24">
        <f t="shared" si="493"/>
        <v>134.275100306425</v>
      </c>
      <c r="N44" s="16">
        <f t="shared" si="494"/>
        <v>0.051099774026845603</v>
      </c>
      <c r="O44" s="17">
        <f t="shared" si="495"/>
        <v>0.052451621860230703</v>
      </c>
    </row>
    <row r="45" ht="14.25">
      <c r="A45" s="13">
        <v>3.1000000000000001</v>
      </c>
      <c r="B45" s="13">
        <v>0.86870000000000003</v>
      </c>
      <c r="C45" s="18">
        <v>10125</v>
      </c>
      <c r="G45" s="19">
        <f t="shared" si="488"/>
        <v>14.9</v>
      </c>
      <c r="H45" s="19">
        <f t="shared" si="489"/>
        <v>9.1999999999999993</v>
      </c>
      <c r="I45" s="5">
        <f t="shared" si="490"/>
        <v>989.99176</v>
      </c>
      <c r="J45" s="5">
        <f t="shared" si="496"/>
        <v>0.77521081250000001</v>
      </c>
      <c r="K45" s="23">
        <f t="shared" si="491"/>
        <v>14.124789187499999</v>
      </c>
      <c r="L45" s="5">
        <f t="shared" si="492"/>
        <v>70.088958274585195</v>
      </c>
      <c r="M45" s="24">
        <f t="shared" si="493"/>
        <v>144.45927360389101</v>
      </c>
      <c r="N45" s="16">
        <f t="shared" si="494"/>
        <v>0.052027571308724797</v>
      </c>
      <c r="O45" s="17">
        <f t="shared" si="495"/>
        <v>0.053429860809045403</v>
      </c>
    </row>
    <row r="46" ht="14.25">
      <c r="A46" s="13">
        <v>3.2000000000000002</v>
      </c>
      <c r="B46" s="13">
        <v>0.88800000000000001</v>
      </c>
      <c r="C46" s="18">
        <v>10710</v>
      </c>
      <c r="G46" s="19">
        <f t="shared" si="488"/>
        <v>14.9</v>
      </c>
      <c r="H46" s="19">
        <f t="shared" si="489"/>
        <v>9.1999999999999993</v>
      </c>
      <c r="I46" s="5">
        <f t="shared" si="490"/>
        <v>989.99176</v>
      </c>
      <c r="J46" s="5">
        <f t="shared" si="496"/>
        <v>0.78910921499999997</v>
      </c>
      <c r="K46" s="23">
        <f t="shared" si="491"/>
        <v>14.110890785</v>
      </c>
      <c r="L46" s="5">
        <f t="shared" si="492"/>
        <v>70.157991801082503</v>
      </c>
      <c r="M46" s="24">
        <f t="shared" si="493"/>
        <v>152.65545271543499</v>
      </c>
      <c r="N46" s="16">
        <f t="shared" si="494"/>
        <v>0.052960350000000003</v>
      </c>
      <c r="O46" s="17">
        <f t="shared" si="495"/>
        <v>0.054414317612353297</v>
      </c>
    </row>
    <row r="47" ht="14.25">
      <c r="A47" s="13">
        <v>3.2999999999999998</v>
      </c>
      <c r="B47" s="13">
        <v>0.90769999999999995</v>
      </c>
      <c r="C47" s="18">
        <v>11385</v>
      </c>
      <c r="G47" s="19">
        <f t="shared" si="488"/>
        <v>14.9</v>
      </c>
      <c r="H47" s="19">
        <f t="shared" si="489"/>
        <v>9.1999999999999993</v>
      </c>
      <c r="I47" s="5">
        <f t="shared" si="490"/>
        <v>989.99176</v>
      </c>
      <c r="J47" s="5">
        <f t="shared" si="496"/>
        <v>0.80257660249999996</v>
      </c>
      <c r="K47" s="23">
        <f t="shared" si="491"/>
        <v>14.0974233975</v>
      </c>
      <c r="L47" s="5">
        <f t="shared" si="492"/>
        <v>70.225014322515307</v>
      </c>
      <c r="M47" s="24">
        <f t="shared" si="493"/>
        <v>162.121718447977</v>
      </c>
      <c r="N47" s="16">
        <f t="shared" si="494"/>
        <v>0.0538642015100671</v>
      </c>
      <c r="O47" s="17">
        <f t="shared" si="495"/>
        <v>0.055369170031828299</v>
      </c>
    </row>
    <row r="48" ht="14.25">
      <c r="A48" s="13">
        <v>3.3999999999999999</v>
      </c>
      <c r="B48" s="13">
        <v>0.92769999999999997</v>
      </c>
      <c r="C48" s="18">
        <v>12052</v>
      </c>
      <c r="G48" s="19">
        <f t="shared" si="488"/>
        <v>14.9</v>
      </c>
      <c r="H48" s="19">
        <f t="shared" si="489"/>
        <v>9.1999999999999993</v>
      </c>
      <c r="I48" s="5">
        <f t="shared" si="490"/>
        <v>989.99176</v>
      </c>
      <c r="J48" s="5">
        <f t="shared" si="496"/>
        <v>0.816417858</v>
      </c>
      <c r="K48" s="23">
        <f t="shared" si="491"/>
        <v>14.083582141999999</v>
      </c>
      <c r="L48" s="5">
        <f t="shared" si="492"/>
        <v>70.294031022665095</v>
      </c>
      <c r="M48" s="24">
        <f t="shared" si="493"/>
        <v>171.45125730681201</v>
      </c>
      <c r="N48" s="16">
        <f t="shared" si="494"/>
        <v>0.054793144832214799</v>
      </c>
      <c r="O48" s="17">
        <f t="shared" si="495"/>
        <v>0.056351481084823699</v>
      </c>
    </row>
    <row r="49" ht="14.25">
      <c r="A49" s="13">
        <v>3.5</v>
      </c>
      <c r="B49" s="13">
        <v>0.94789999999999996</v>
      </c>
      <c r="C49" s="18">
        <v>12966</v>
      </c>
      <c r="G49" s="19">
        <f t="shared" si="488"/>
        <v>14.9</v>
      </c>
      <c r="H49" s="19">
        <f t="shared" si="489"/>
        <v>9.1999999999999993</v>
      </c>
      <c r="I49" s="5">
        <f t="shared" si="490"/>
        <v>989.99176</v>
      </c>
      <c r="J49" s="5">
        <f t="shared" si="496"/>
        <v>0.82817843899999999</v>
      </c>
      <c r="K49" s="23">
        <f t="shared" si="491"/>
        <v>14.071821561</v>
      </c>
      <c r="L49" s="5">
        <f t="shared" si="492"/>
        <v>70.3527795394847</v>
      </c>
      <c r="M49" s="24">
        <f t="shared" si="493"/>
        <v>184.299754535256</v>
      </c>
      <c r="N49" s="16">
        <f t="shared" si="494"/>
        <v>0.055582445570469798</v>
      </c>
      <c r="O49" s="17">
        <f t="shared" si="495"/>
        <v>0.057186886025774798</v>
      </c>
    </row>
    <row r="50" ht="14.25">
      <c r="A50" s="13">
        <v>3.6000000000000001</v>
      </c>
      <c r="B50" s="13">
        <v>1.0084</v>
      </c>
      <c r="C50" s="18">
        <v>15959</v>
      </c>
      <c r="G50" s="19">
        <f t="shared" si="488"/>
        <v>14.9</v>
      </c>
      <c r="H50" s="19">
        <f t="shared" si="489"/>
        <v>9.1999999999999993</v>
      </c>
      <c r="I50" s="5">
        <f t="shared" si="490"/>
        <v>989.99176</v>
      </c>
      <c r="J50" s="5">
        <f t="shared" si="496"/>
        <v>0.86104257350000002</v>
      </c>
      <c r="K50" s="23">
        <f t="shared" si="491"/>
        <v>14.0389574265</v>
      </c>
      <c r="L50" s="5">
        <f t="shared" si="492"/>
        <v>70.517470060225904</v>
      </c>
      <c r="M50" s="24">
        <f t="shared" si="493"/>
        <v>226.31271352148801</v>
      </c>
      <c r="N50" s="16">
        <f t="shared" si="494"/>
        <v>0.057788092181208103</v>
      </c>
      <c r="O50" s="17">
        <f t="shared" si="495"/>
        <v>0.059525074482758303</v>
      </c>
    </row>
    <row r="51" ht="14.25">
      <c r="A51" s="13">
        <v>3.7000000000000002</v>
      </c>
      <c r="B51" s="13">
        <v>1.0294000000000001</v>
      </c>
      <c r="C51" s="18">
        <v>17023</v>
      </c>
      <c r="G51" s="19">
        <f t="shared" si="488"/>
        <v>14.9</v>
      </c>
      <c r="H51" s="19">
        <f t="shared" si="489"/>
        <v>9.1999999999999993</v>
      </c>
      <c r="I51" s="5">
        <f t="shared" si="490"/>
        <v>989.99176</v>
      </c>
      <c r="J51" s="5">
        <f t="shared" si="496"/>
        <v>0.87221812949999999</v>
      </c>
      <c r="K51" s="23">
        <f t="shared" si="491"/>
        <v>14.0277818705</v>
      </c>
      <c r="L51" s="5">
        <f t="shared" si="492"/>
        <v>70.573649429345807</v>
      </c>
      <c r="M51" s="24">
        <f t="shared" si="493"/>
        <v>241.20900842803101</v>
      </c>
      <c r="N51" s="16">
        <f t="shared" si="494"/>
        <v>0.058538129496644303</v>
      </c>
      <c r="O51" s="17">
        <f t="shared" si="495"/>
        <v>0.060321430373790397</v>
      </c>
    </row>
    <row r="52" ht="14.25">
      <c r="A52" s="13">
        <v>3.7999999999999998</v>
      </c>
      <c r="B52" s="13">
        <v>1.0498000000000001</v>
      </c>
      <c r="C52" s="18">
        <v>18029</v>
      </c>
      <c r="G52" s="19">
        <f t="shared" si="488"/>
        <v>14.9</v>
      </c>
      <c r="H52" s="19">
        <f t="shared" si="489"/>
        <v>9.1999999999999993</v>
      </c>
      <c r="I52" s="5">
        <f t="shared" si="490"/>
        <v>989.99176</v>
      </c>
      <c r="J52" s="5">
        <f t="shared" si="496"/>
        <v>0.88332922849999995</v>
      </c>
      <c r="K52" s="23">
        <f t="shared" si="491"/>
        <v>14.016670771499999</v>
      </c>
      <c r="L52" s="5">
        <f t="shared" si="492"/>
        <v>70.629593584586701</v>
      </c>
      <c r="M52" s="24">
        <f t="shared" si="493"/>
        <v>255.261273426532</v>
      </c>
      <c r="N52" s="16">
        <f t="shared" si="494"/>
        <v>0.059283840838926197</v>
      </c>
      <c r="O52" s="17">
        <f t="shared" si="495"/>
        <v>0.061113822346863397</v>
      </c>
    </row>
    <row r="53" ht="14.25">
      <c r="A53" s="13">
        <v>3.8999999999999999</v>
      </c>
      <c r="B53" s="13">
        <v>1.0701000000000001</v>
      </c>
      <c r="C53" s="18">
        <v>19153</v>
      </c>
      <c r="G53" s="19">
        <f t="shared" si="488"/>
        <v>14.9</v>
      </c>
      <c r="H53" s="19">
        <f t="shared" si="489"/>
        <v>9.1999999999999993</v>
      </c>
      <c r="I53" s="5">
        <f t="shared" si="490"/>
        <v>989.99176</v>
      </c>
      <c r="J53" s="5">
        <f t="shared" si="496"/>
        <v>0.89325077450000001</v>
      </c>
      <c r="K53" s="23">
        <f t="shared" si="491"/>
        <v>14.0067492255</v>
      </c>
      <c r="L53" s="5">
        <f t="shared" si="492"/>
        <v>70.679623377397903</v>
      </c>
      <c r="M53" s="24">
        <f t="shared" si="493"/>
        <v>270.98333416027799</v>
      </c>
      <c r="N53" s="16">
        <f t="shared" si="494"/>
        <v>0.059949716409396003</v>
      </c>
      <c r="O53" s="17">
        <f t="shared" si="495"/>
        <v>0.061821911967303099</v>
      </c>
    </row>
    <row r="54" ht="14.25">
      <c r="A54" s="13">
        <v>4</v>
      </c>
      <c r="B54" s="13">
        <v>1.0905</v>
      </c>
      <c r="C54" s="18">
        <v>20071</v>
      </c>
      <c r="G54" s="19">
        <f t="shared" si="488"/>
        <v>14.9</v>
      </c>
      <c r="H54" s="19">
        <f t="shared" si="489"/>
        <v>9.1999999999999993</v>
      </c>
      <c r="I54" s="5">
        <f t="shared" si="490"/>
        <v>989.99176</v>
      </c>
      <c r="J54" s="5">
        <f t="shared" si="496"/>
        <v>0.90517442150000005</v>
      </c>
      <c r="K54" s="23">
        <f t="shared" si="491"/>
        <v>13.9948255785</v>
      </c>
      <c r="L54" s="5">
        <f t="shared" si="492"/>
        <v>70.739842697354305</v>
      </c>
      <c r="M54" s="24">
        <f t="shared" si="493"/>
        <v>283.72977991864701</v>
      </c>
      <c r="N54" s="16">
        <f t="shared" si="494"/>
        <v>0.060749961174496603</v>
      </c>
      <c r="O54" s="17">
        <f t="shared" si="495"/>
        <v>0.062673553191351206</v>
      </c>
    </row>
    <row r="55" ht="14.25">
      <c r="A55" s="13">
        <v>4.0999999999999996</v>
      </c>
      <c r="B55" s="13">
        <v>1.111</v>
      </c>
      <c r="C55" s="18">
        <v>21037</v>
      </c>
      <c r="G55" s="19">
        <f t="shared" si="488"/>
        <v>14.9</v>
      </c>
      <c r="H55" s="19">
        <f t="shared" si="489"/>
        <v>9.1999999999999993</v>
      </c>
      <c r="I55" s="5">
        <f t="shared" si="490"/>
        <v>989.99176</v>
      </c>
      <c r="J55" s="5">
        <f t="shared" si="496"/>
        <v>0.91675486049999999</v>
      </c>
      <c r="K55" s="23">
        <f t="shared" si="491"/>
        <v>13.983245139499999</v>
      </c>
      <c r="L55" s="5">
        <f t="shared" si="492"/>
        <v>70.798426983409001</v>
      </c>
      <c r="M55" s="24">
        <f t="shared" si="493"/>
        <v>297.13937012936498</v>
      </c>
      <c r="N55" s="16">
        <f t="shared" si="494"/>
        <v>0.0615271718456376</v>
      </c>
      <c r="O55" s="17">
        <f t="shared" si="495"/>
        <v>0.063501375794135603</v>
      </c>
    </row>
    <row r="56" ht="14.25">
      <c r="A56" s="13">
        <v>4.2000000000000002</v>
      </c>
      <c r="B56" s="13">
        <v>1.1314</v>
      </c>
      <c r="C56" s="18">
        <v>22049</v>
      </c>
      <c r="G56" s="19">
        <f t="shared" si="488"/>
        <v>14.9</v>
      </c>
      <c r="H56" s="19">
        <f t="shared" si="489"/>
        <v>9.1999999999999993</v>
      </c>
      <c r="I56" s="5">
        <f t="shared" si="490"/>
        <v>989.99176</v>
      </c>
      <c r="J56" s="5">
        <f t="shared" si="496"/>
        <v>0.92781055850000005</v>
      </c>
      <c r="K56" s="23">
        <f t="shared" si="491"/>
        <v>13.972189441499999</v>
      </c>
      <c r="L56" s="5">
        <f t="shared" si="492"/>
        <v>70.854447267909194</v>
      </c>
      <c r="M56" s="24">
        <f t="shared" si="493"/>
        <v>311.18724159444901</v>
      </c>
      <c r="N56" s="16">
        <f t="shared" si="494"/>
        <v>0.062269165000000001</v>
      </c>
      <c r="O56" s="17">
        <f t="shared" si="495"/>
        <v>0.064292327445725203</v>
      </c>
    </row>
    <row r="57" ht="14.25">
      <c r="A57" s="13">
        <v>4.2999999999999998</v>
      </c>
      <c r="B57" s="13">
        <v>1.1519999999999999</v>
      </c>
      <c r="C57" s="18">
        <v>22840</v>
      </c>
      <c r="G57" s="19">
        <f t="shared" si="488"/>
        <v>14.9</v>
      </c>
      <c r="H57" s="19">
        <f t="shared" si="489"/>
        <v>9.1999999999999993</v>
      </c>
      <c r="I57" s="5">
        <f t="shared" si="490"/>
        <v>989.99176</v>
      </c>
      <c r="J57" s="5">
        <f t="shared" si="496"/>
        <v>0.94110685999999999</v>
      </c>
      <c r="K57" s="23">
        <f t="shared" si="491"/>
        <v>13.958893140000001</v>
      </c>
      <c r="L57" s="5">
        <f t="shared" si="492"/>
        <v>70.921938442463102</v>
      </c>
      <c r="M57" s="24">
        <f t="shared" si="493"/>
        <v>322.04421511306299</v>
      </c>
      <c r="N57" s="16">
        <f t="shared" si="494"/>
        <v>0.063161534228187904</v>
      </c>
      <c r="O57" s="17">
        <f t="shared" si="495"/>
        <v>0.065244406726259904</v>
      </c>
    </row>
    <row r="58" ht="14.25">
      <c r="A58" s="13">
        <v>4.4000000000000004</v>
      </c>
      <c r="B58" s="13">
        <v>1.1725000000000001</v>
      </c>
      <c r="C58" s="18">
        <v>23414</v>
      </c>
      <c r="G58" s="19">
        <f t="shared" si="488"/>
        <v>14.9</v>
      </c>
      <c r="H58" s="19">
        <f t="shared" si="489"/>
        <v>9.1999999999999993</v>
      </c>
      <c r="I58" s="5">
        <f t="shared" si="490"/>
        <v>989.99176</v>
      </c>
      <c r="J58" s="5">
        <f t="shared" si="496"/>
        <v>0.95630683100000002</v>
      </c>
      <c r="K58" s="23">
        <f t="shared" si="491"/>
        <v>13.943693168999999</v>
      </c>
      <c r="L58" s="5">
        <f t="shared" si="492"/>
        <v>70.999250198718997</v>
      </c>
      <c r="M58" s="24">
        <f t="shared" si="493"/>
        <v>329.778130536123</v>
      </c>
      <c r="N58" s="16">
        <f t="shared" si="494"/>
        <v>0.064181666510067098</v>
      </c>
      <c r="O58" s="17">
        <f t="shared" si="495"/>
        <v>0.066333909493868998</v>
      </c>
    </row>
    <row r="59" ht="14.25">
      <c r="A59" s="13">
        <v>4.5</v>
      </c>
      <c r="B59" s="13">
        <v>1.1938</v>
      </c>
      <c r="C59" s="18">
        <v>24034</v>
      </c>
      <c r="G59" s="19">
        <f t="shared" si="488"/>
        <v>14.9</v>
      </c>
      <c r="H59" s="19">
        <f t="shared" si="489"/>
        <v>9.1999999999999993</v>
      </c>
      <c r="I59" s="5">
        <f t="shared" si="490"/>
        <v>989.99176</v>
      </c>
      <c r="J59" s="5">
        <f t="shared" si="496"/>
        <v>0.97188206099999996</v>
      </c>
      <c r="K59" s="23">
        <f t="shared" si="491"/>
        <v>13.928117939</v>
      </c>
      <c r="L59" s="5">
        <f t="shared" si="492"/>
        <v>71.078645681763902</v>
      </c>
      <c r="M59" s="24">
        <f t="shared" si="493"/>
        <v>338.132497735058</v>
      </c>
      <c r="N59" s="16">
        <f t="shared" si="494"/>
        <v>0.065226983959731602</v>
      </c>
      <c r="O59" s="17">
        <f t="shared" si="495"/>
        <v>0.0674515427585968</v>
      </c>
    </row>
    <row r="60" ht="14.25">
      <c r="A60" s="13">
        <v>4.5999999999999996</v>
      </c>
      <c r="B60" s="13">
        <v>1.2143999999999999</v>
      </c>
      <c r="C60" s="18">
        <v>24529</v>
      </c>
      <c r="G60" s="19">
        <f t="shared" si="488"/>
        <v>14.9</v>
      </c>
      <c r="H60" s="19">
        <f t="shared" si="489"/>
        <v>9.1999999999999993</v>
      </c>
      <c r="I60" s="5">
        <f t="shared" si="490"/>
        <v>989.99176</v>
      </c>
      <c r="J60" s="5">
        <f t="shared" si="496"/>
        <v>0.98791147850000005</v>
      </c>
      <c r="K60" s="23">
        <f t="shared" si="491"/>
        <v>13.912088521499999</v>
      </c>
      <c r="L60" s="5">
        <f t="shared" si="492"/>
        <v>71.160542032926799</v>
      </c>
      <c r="M60" s="24">
        <f t="shared" si="493"/>
        <v>344.69945420947101</v>
      </c>
      <c r="N60" s="16">
        <f t="shared" si="494"/>
        <v>0.066302783791946304</v>
      </c>
      <c r="O60" s="17">
        <f t="shared" si="495"/>
        <v>0.068603072959640396</v>
      </c>
    </row>
    <row r="61" ht="14.25">
      <c r="A61" s="13">
        <v>4.7000000000000002</v>
      </c>
      <c r="B61" s="13">
        <v>1.2350000000000001</v>
      </c>
      <c r="C61" s="18">
        <v>24701</v>
      </c>
      <c r="G61" s="19">
        <f t="shared" si="488"/>
        <v>14.9</v>
      </c>
      <c r="H61" s="19">
        <f t="shared" si="489"/>
        <v>9.1999999999999993</v>
      </c>
      <c r="I61" s="5">
        <f t="shared" si="490"/>
        <v>989.99176</v>
      </c>
      <c r="J61" s="5">
        <f t="shared" si="496"/>
        <v>1.0069233165</v>
      </c>
      <c r="K61" s="23">
        <f t="shared" si="491"/>
        <v>13.8930766835</v>
      </c>
      <c r="L61" s="5">
        <f t="shared" si="492"/>
        <v>71.257920945311994</v>
      </c>
      <c r="M61" s="24">
        <f t="shared" si="493"/>
        <v>346.64216514199398</v>
      </c>
      <c r="N61" s="16">
        <f t="shared" si="494"/>
        <v>0.067578746073825496</v>
      </c>
      <c r="O61" s="17">
        <f t="shared" si="495"/>
        <v>0.069970577221716901</v>
      </c>
    </row>
    <row r="62" ht="14.25">
      <c r="A62" s="13">
        <v>4.7999999999999998</v>
      </c>
      <c r="B62" s="13">
        <v>1.2556</v>
      </c>
      <c r="C62" s="18">
        <v>24902</v>
      </c>
      <c r="G62" s="19">
        <f t="shared" si="488"/>
        <v>14.9</v>
      </c>
      <c r="H62" s="19">
        <f t="shared" si="489"/>
        <v>9.1999999999999993</v>
      </c>
      <c r="I62" s="5">
        <f t="shared" si="490"/>
        <v>989.99176</v>
      </c>
      <c r="J62" s="5">
        <f t="shared" si="496"/>
        <v>1.025667383</v>
      </c>
      <c r="K62" s="23">
        <f t="shared" si="491"/>
        <v>13.874332617</v>
      </c>
      <c r="L62" s="5">
        <f t="shared" si="492"/>
        <v>71.354189590854901</v>
      </c>
      <c r="M62" s="24">
        <f t="shared" si="493"/>
        <v>348.99142072509198</v>
      </c>
      <c r="N62" s="16">
        <f t="shared" si="494"/>
        <v>0.068836737114093993</v>
      </c>
      <c r="O62" s="17">
        <f t="shared" si="495"/>
        <v>0.071320654151417306</v>
      </c>
    </row>
    <row r="63" ht="14.25">
      <c r="A63" s="13">
        <v>4.9000000000000004</v>
      </c>
      <c r="B63" s="13">
        <v>1.2762</v>
      </c>
      <c r="C63" s="18">
        <v>25128</v>
      </c>
      <c r="G63" s="19">
        <f t="shared" si="488"/>
        <v>14.9</v>
      </c>
      <c r="H63" s="19">
        <f t="shared" si="489"/>
        <v>9.1999999999999993</v>
      </c>
      <c r="I63" s="5">
        <f t="shared" si="490"/>
        <v>989.99176</v>
      </c>
      <c r="J63" s="5">
        <f t="shared" si="496"/>
        <v>1.0441806119999999</v>
      </c>
      <c r="K63" s="23">
        <f t="shared" si="491"/>
        <v>13.855819388</v>
      </c>
      <c r="L63" s="5">
        <f t="shared" si="492"/>
        <v>71.449528337342102</v>
      </c>
      <c r="M63" s="24">
        <f t="shared" si="493"/>
        <v>351.68881565404502</v>
      </c>
      <c r="N63" s="16">
        <f t="shared" si="494"/>
        <v>0.070079235704697998</v>
      </c>
      <c r="O63" s="17">
        <f t="shared" si="495"/>
        <v>0.072655896147005405</v>
      </c>
    </row>
    <row r="64" ht="14.25">
      <c r="A64" s="13">
        <v>5</v>
      </c>
      <c r="B64" s="13">
        <v>1.2968999999999999</v>
      </c>
      <c r="C64" s="18">
        <v>25308</v>
      </c>
      <c r="G64" s="19">
        <f t="shared" si="488"/>
        <v>14.9</v>
      </c>
      <c r="H64" s="19">
        <f t="shared" si="489"/>
        <v>9.1999999999999993</v>
      </c>
      <c r="I64" s="5">
        <f t="shared" si="490"/>
        <v>989.99176</v>
      </c>
      <c r="J64" s="5">
        <f t="shared" si="496"/>
        <v>1.063218582</v>
      </c>
      <c r="K64" s="23">
        <f t="shared" si="491"/>
        <v>13.836781417999999</v>
      </c>
      <c r="L64" s="5">
        <f t="shared" si="492"/>
        <v>71.547835446192593</v>
      </c>
      <c r="M64" s="24">
        <f t="shared" si="493"/>
        <v>353.72139271820203</v>
      </c>
      <c r="N64" s="16">
        <f t="shared" si="494"/>
        <v>0.071356951812080502</v>
      </c>
      <c r="O64" s="17">
        <f t="shared" si="495"/>
        <v>0.074030846310236806</v>
      </c>
    </row>
    <row r="65" ht="14.25">
      <c r="A65" s="13">
        <v>5.0999999999999996</v>
      </c>
      <c r="B65" s="13">
        <v>1.3173999999999999</v>
      </c>
      <c r="C65" s="18">
        <v>25510</v>
      </c>
      <c r="G65" s="19">
        <f t="shared" si="488"/>
        <v>14.9</v>
      </c>
      <c r="H65" s="19">
        <f t="shared" si="489"/>
        <v>9.1999999999999993</v>
      </c>
      <c r="I65" s="5">
        <f t="shared" si="490"/>
        <v>989.99176</v>
      </c>
      <c r="J65" s="5">
        <f t="shared" si="496"/>
        <v>1.0818534150000001</v>
      </c>
      <c r="K65" s="23">
        <f t="shared" si="491"/>
        <v>13.818146584999999</v>
      </c>
      <c r="L65" s="5">
        <f t="shared" si="492"/>
        <v>71.644323202842898</v>
      </c>
      <c r="M65" s="24">
        <f t="shared" si="493"/>
        <v>356.06449833819801</v>
      </c>
      <c r="N65" s="16">
        <f t="shared" si="494"/>
        <v>0.072607611744966397</v>
      </c>
      <c r="O65" s="17">
        <f t="shared" si="495"/>
        <v>0.075378514676495006</v>
      </c>
    </row>
    <row r="66" ht="14.25">
      <c r="A66" s="13">
        <v>5.2000000000000002</v>
      </c>
      <c r="B66" s="13">
        <v>1.3379000000000001</v>
      </c>
      <c r="C66" s="18">
        <v>25686</v>
      </c>
      <c r="G66" s="19">
        <f t="shared" si="488"/>
        <v>14.9</v>
      </c>
      <c r="H66" s="19">
        <f t="shared" si="489"/>
        <v>9.1999999999999993</v>
      </c>
      <c r="I66" s="5">
        <f t="shared" si="490"/>
        <v>989.99176</v>
      </c>
      <c r="J66" s="5">
        <f t="shared" si="496"/>
        <v>1.1007283189999999</v>
      </c>
      <c r="K66" s="23">
        <f t="shared" si="491"/>
        <v>13.799271681</v>
      </c>
      <c r="L66" s="5">
        <f t="shared" si="492"/>
        <v>71.742319659022598</v>
      </c>
      <c r="M66" s="24">
        <f t="shared" si="493"/>
        <v>358.03135613792</v>
      </c>
      <c r="N66" s="16">
        <f t="shared" si="494"/>
        <v>0.073874383825503404</v>
      </c>
      <c r="O66" s="17">
        <f t="shared" si="495"/>
        <v>0.076745398920126107</v>
      </c>
    </row>
    <row r="67" ht="14.25">
      <c r="A67" s="13">
        <v>5.2999999999999998</v>
      </c>
      <c r="B67" s="13">
        <v>1.3794</v>
      </c>
      <c r="C67" s="18">
        <v>25991</v>
      </c>
      <c r="G67" s="19">
        <f t="shared" si="488"/>
        <v>14.9</v>
      </c>
      <c r="H67" s="19">
        <f t="shared" si="489"/>
        <v>9.1999999999999993</v>
      </c>
      <c r="I67" s="5">
        <f t="shared" si="490"/>
        <v>989.99176</v>
      </c>
      <c r="J67" s="5">
        <f t="shared" si="496"/>
        <v>1.1394121015000001</v>
      </c>
      <c r="K67" s="23">
        <f t="shared" si="491"/>
        <v>13.760587898500001</v>
      </c>
      <c r="L67" s="5">
        <f t="shared" si="492"/>
        <v>71.944001760848906</v>
      </c>
      <c r="M67" s="24">
        <f t="shared" si="493"/>
        <v>361.26708778860302</v>
      </c>
      <c r="N67" s="16">
        <f t="shared" si="494"/>
        <v>0.076470610838926201</v>
      </c>
      <c r="O67" s="17">
        <f t="shared" si="495"/>
        <v>0.079552656177224207</v>
      </c>
    </row>
    <row r="68" ht="14.25">
      <c r="A68" s="13">
        <v>5.4000000000000004</v>
      </c>
      <c r="B68" s="13">
        <v>1.3999999999999999</v>
      </c>
      <c r="C68" s="18">
        <v>26121</v>
      </c>
      <c r="G68" s="19">
        <f t="shared" si="488"/>
        <v>14.9</v>
      </c>
      <c r="H68" s="19">
        <f t="shared" si="489"/>
        <v>9.1999999999999993</v>
      </c>
      <c r="I68" s="5">
        <f t="shared" si="490"/>
        <v>989.99176</v>
      </c>
      <c r="J68" s="5">
        <f t="shared" si="496"/>
        <v>1.1588117465000001</v>
      </c>
      <c r="K68" s="23">
        <f t="shared" si="491"/>
        <v>13.741188253500001</v>
      </c>
      <c r="L68" s="5">
        <f t="shared" si="492"/>
        <v>72.045571440871598</v>
      </c>
      <c r="M68" s="24">
        <f t="shared" si="493"/>
        <v>362.56218775969802</v>
      </c>
      <c r="N68" s="16">
        <f t="shared" si="494"/>
        <v>0.077772600436241596</v>
      </c>
      <c r="O68" s="17">
        <f t="shared" si="495"/>
        <v>0.080963448564627297</v>
      </c>
    </row>
    <row r="69" ht="14.25">
      <c r="A69" s="13">
        <v>5.5</v>
      </c>
      <c r="B69" s="13">
        <v>1.4207000000000001</v>
      </c>
      <c r="C69" s="18">
        <v>26253</v>
      </c>
      <c r="G69" s="19">
        <f t="shared" si="488"/>
        <v>14.9</v>
      </c>
      <c r="H69" s="19">
        <f t="shared" si="489"/>
        <v>9.1999999999999993</v>
      </c>
      <c r="I69" s="5">
        <f t="shared" si="490"/>
        <v>989.99176</v>
      </c>
      <c r="J69" s="5">
        <f t="shared" si="496"/>
        <v>1.1782929245</v>
      </c>
      <c r="K69" s="23">
        <f t="shared" si="491"/>
        <v>13.721707075499999</v>
      </c>
      <c r="L69" s="5">
        <f t="shared" si="492"/>
        <v>72.147857008813602</v>
      </c>
      <c r="M69" s="24">
        <f t="shared" si="493"/>
        <v>363.87775172300599</v>
      </c>
      <c r="N69" s="16">
        <f t="shared" si="494"/>
        <v>0.079080062046979899</v>
      </c>
      <c r="O69" s="17">
        <f t="shared" si="495"/>
        <v>0.082382175980964201</v>
      </c>
    </row>
    <row r="70" ht="14.25">
      <c r="A70" s="13">
        <v>5.5999999999999996</v>
      </c>
      <c r="B70" s="13">
        <v>1.4414</v>
      </c>
      <c r="C70" s="18">
        <v>26382</v>
      </c>
      <c r="G70" s="19">
        <f t="shared" si="488"/>
        <v>14.9</v>
      </c>
      <c r="H70" s="19">
        <f t="shared" si="489"/>
        <v>9.1999999999999993</v>
      </c>
      <c r="I70" s="5">
        <f t="shared" si="490"/>
        <v>989.99176</v>
      </c>
      <c r="J70" s="5">
        <f t="shared" si="496"/>
        <v>1.1978018029999999</v>
      </c>
      <c r="K70" s="23">
        <f t="shared" si="491"/>
        <v>13.702198197</v>
      </c>
      <c r="L70" s="5">
        <f t="shared" si="492"/>
        <v>72.250579488534299</v>
      </c>
      <c r="M70" s="24">
        <f t="shared" si="493"/>
        <v>365.14586023751798</v>
      </c>
      <c r="N70" s="16">
        <f t="shared" si="494"/>
        <v>0.080389382751677799</v>
      </c>
      <c r="O70" s="17">
        <f t="shared" si="495"/>
        <v>0.083804940652667095</v>
      </c>
    </row>
    <row r="71" ht="14.25">
      <c r="A71" s="13">
        <v>5.7000000000000002</v>
      </c>
      <c r="B71" s="13">
        <v>1.4621999999999999</v>
      </c>
      <c r="C71" s="18">
        <v>26508</v>
      </c>
      <c r="G71" s="19">
        <f t="shared" si="488"/>
        <v>14.9</v>
      </c>
      <c r="H71" s="19">
        <f t="shared" si="489"/>
        <v>9.1999999999999993</v>
      </c>
      <c r="I71" s="5">
        <f t="shared" si="490"/>
        <v>989.99176</v>
      </c>
      <c r="J71" s="5">
        <f t="shared" si="496"/>
        <v>1.2174383820000001</v>
      </c>
      <c r="K71" s="23">
        <f t="shared" si="491"/>
        <v>13.682561617999999</v>
      </c>
      <c r="L71" s="5">
        <f t="shared" si="492"/>
        <v>72.354270175375902</v>
      </c>
      <c r="M71" s="24">
        <f t="shared" si="493"/>
        <v>366.36400223163901</v>
      </c>
      <c r="N71" s="16">
        <f t="shared" si="494"/>
        <v>0.0817072739597315</v>
      </c>
      <c r="O71" s="17">
        <f t="shared" si="495"/>
        <v>0.085239065508844303</v>
      </c>
    </row>
    <row r="72" ht="14.25">
      <c r="A72" s="13">
        <v>5.7999999999999998</v>
      </c>
      <c r="B72" s="13">
        <v>1.4827999999999999</v>
      </c>
      <c r="C72" s="18">
        <v>26622</v>
      </c>
      <c r="G72" s="19">
        <f t="shared" si="488"/>
        <v>14.9</v>
      </c>
      <c r="H72" s="19">
        <f t="shared" si="489"/>
        <v>9.1999999999999993</v>
      </c>
      <c r="I72" s="5">
        <f t="shared" si="490"/>
        <v>989.99176</v>
      </c>
      <c r="J72" s="5">
        <f t="shared" si="496"/>
        <v>1.2369857630000001</v>
      </c>
      <c r="K72" s="23">
        <f t="shared" si="491"/>
        <v>13.663014237000001</v>
      </c>
      <c r="L72" s="5">
        <f t="shared" si="492"/>
        <v>72.457785875613098</v>
      </c>
      <c r="M72" s="24">
        <f t="shared" si="493"/>
        <v>367.41393182647698</v>
      </c>
      <c r="N72" s="16">
        <f t="shared" si="494"/>
        <v>0.083019178724832193</v>
      </c>
      <c r="O72" s="17">
        <f t="shared" si="495"/>
        <v>0.086668721584334196</v>
      </c>
    </row>
    <row r="73" ht="14.25">
      <c r="A73" s="13">
        <v>5.9000000000000004</v>
      </c>
      <c r="B73" s="13">
        <v>1.5034000000000001</v>
      </c>
      <c r="C73" s="18">
        <v>26742</v>
      </c>
      <c r="G73" s="19">
        <f t="shared" si="488"/>
        <v>14.9</v>
      </c>
      <c r="H73" s="19">
        <f t="shared" si="489"/>
        <v>9.1999999999999993</v>
      </c>
      <c r="I73" s="5">
        <f t="shared" si="490"/>
        <v>989.99176</v>
      </c>
      <c r="J73" s="5">
        <f t="shared" si="496"/>
        <v>1.256477743</v>
      </c>
      <c r="K73" s="23">
        <f t="shared" si="491"/>
        <v>13.643522257000001</v>
      </c>
      <c r="L73" s="5">
        <f t="shared" si="492"/>
        <v>72.561303551366294</v>
      </c>
      <c r="M73" s="24">
        <f t="shared" si="493"/>
        <v>368.54354443989899</v>
      </c>
      <c r="N73" s="16">
        <f t="shared" si="494"/>
        <v>0.084327365302013402</v>
      </c>
      <c r="O73" s="17">
        <f t="shared" si="495"/>
        <v>0.088096363886384102</v>
      </c>
    </row>
    <row r="74" ht="14.25">
      <c r="A74" s="13">
        <v>6</v>
      </c>
      <c r="B74" s="13">
        <v>1.5449999999999999</v>
      </c>
      <c r="C74" s="18">
        <v>26957</v>
      </c>
      <c r="G74" s="19">
        <f t="shared" si="488"/>
        <v>14.9</v>
      </c>
      <c r="H74" s="19">
        <f t="shared" si="489"/>
        <v>9.1999999999999993</v>
      </c>
      <c r="I74" s="5">
        <f t="shared" si="490"/>
        <v>989.99176</v>
      </c>
      <c r="J74" s="5">
        <f t="shared" si="496"/>
        <v>1.2960925404999999</v>
      </c>
      <c r="K74" s="23">
        <f t="shared" si="491"/>
        <v>13.6039074595</v>
      </c>
      <c r="L74" s="5">
        <f t="shared" si="492"/>
        <v>72.772603235304999</v>
      </c>
      <c r="M74" s="24">
        <f t="shared" si="493"/>
        <v>370.42786435489302</v>
      </c>
      <c r="N74" s="16">
        <f t="shared" si="494"/>
        <v>0.086986076543624197</v>
      </c>
      <c r="O74" s="17">
        <f t="shared" si="495"/>
        <v>0.091004148277410796</v>
      </c>
    </row>
    <row r="75" ht="14.25">
      <c r="A75" s="13">
        <v>6.0999999999999996</v>
      </c>
      <c r="B75" s="13">
        <v>1.5654999999999999</v>
      </c>
      <c r="C75" s="18">
        <v>27073</v>
      </c>
      <c r="G75" s="19">
        <f t="shared" si="488"/>
        <v>14.9</v>
      </c>
      <c r="H75" s="19">
        <f t="shared" si="489"/>
        <v>9.1999999999999993</v>
      </c>
      <c r="I75" s="5">
        <f t="shared" si="490"/>
        <v>989.99176</v>
      </c>
      <c r="J75" s="5">
        <f t="shared" si="496"/>
        <v>1.3155214545</v>
      </c>
      <c r="K75" s="23">
        <f t="shared" si="491"/>
        <v>13.5844785455</v>
      </c>
      <c r="L75" s="5">
        <f t="shared" si="492"/>
        <v>72.876684716613198</v>
      </c>
      <c r="M75" s="24">
        <f t="shared" si="493"/>
        <v>371.49055428736301</v>
      </c>
      <c r="N75" s="16">
        <f t="shared" si="494"/>
        <v>0.088290030503355696</v>
      </c>
      <c r="O75" s="17">
        <f t="shared" si="495"/>
        <v>0.0924333553883884</v>
      </c>
    </row>
    <row r="76" ht="14.25">
      <c r="A76" s="13">
        <v>6.2000000000000002</v>
      </c>
      <c r="B76" s="13">
        <v>1.5860000000000001</v>
      </c>
      <c r="C76" s="18">
        <v>26375</v>
      </c>
      <c r="G76" s="19">
        <f t="shared" si="488"/>
        <v>14.9</v>
      </c>
      <c r="H76" s="19">
        <f t="shared" si="489"/>
        <v>9.1999999999999993</v>
      </c>
      <c r="I76" s="5">
        <f t="shared" si="490"/>
        <v>989.99176</v>
      </c>
      <c r="J76" s="5">
        <f t="shared" si="496"/>
        <v>1.3424664374999999</v>
      </c>
      <c r="K76" s="23">
        <f t="shared" si="491"/>
        <v>13.5575335625</v>
      </c>
      <c r="L76" s="5">
        <f t="shared" si="492"/>
        <v>73.021523821877693</v>
      </c>
      <c r="M76" s="24">
        <f t="shared" si="493"/>
        <v>361.19487268352401</v>
      </c>
      <c r="N76" s="16">
        <f t="shared" si="494"/>
        <v>0.090098418624161097</v>
      </c>
      <c r="O76" s="17">
        <f t="shared" si="495"/>
        <v>0.0944188376543698</v>
      </c>
    </row>
    <row r="77" ht="14.25">
      <c r="A77" s="13">
        <v>6.2999999999999998</v>
      </c>
      <c r="B77" s="13">
        <v>1.6065</v>
      </c>
      <c r="C77" s="18">
        <v>26168</v>
      </c>
      <c r="G77" s="19">
        <f t="shared" si="488"/>
        <v>14.9</v>
      </c>
      <c r="H77" s="19">
        <f t="shared" si="489"/>
        <v>9.1999999999999993</v>
      </c>
      <c r="I77" s="5">
        <f t="shared" si="490"/>
        <v>989.99176</v>
      </c>
      <c r="J77" s="5">
        <f t="shared" si="496"/>
        <v>1.364877772</v>
      </c>
      <c r="K77" s="23">
        <f t="shared" si="491"/>
        <v>13.535122228000001</v>
      </c>
      <c r="L77" s="5">
        <f t="shared" si="492"/>
        <v>73.142432208850806</v>
      </c>
      <c r="M77" s="24">
        <f t="shared" si="493"/>
        <v>357.767703503213</v>
      </c>
      <c r="N77" s="16">
        <f t="shared" si="494"/>
        <v>0.091602535033557003</v>
      </c>
      <c r="O77" s="17">
        <f t="shared" si="495"/>
        <v>0.096073259412440201</v>
      </c>
    </row>
    <row r="78" ht="14.25">
      <c r="A78" s="13">
        <v>6.4000000000000004</v>
      </c>
      <c r="B78" s="13">
        <v>1.6271</v>
      </c>
      <c r="C78" s="18">
        <v>26897</v>
      </c>
      <c r="G78" s="19">
        <f t="shared" ref="G78:G141" si="499">$G$11</f>
        <v>14.9</v>
      </c>
      <c r="H78" s="19">
        <f t="shared" ref="H78:H141" si="500">$H$11</f>
        <v>9.1999999999999993</v>
      </c>
      <c r="I78" s="5">
        <f t="shared" ref="I78:I99" si="501">(3.14*POWER(H78,2)*0.25*G78)</f>
        <v>989.99176</v>
      </c>
      <c r="J78" s="5">
        <f t="shared" si="496"/>
        <v>1.3787465505000001</v>
      </c>
      <c r="K78" s="23">
        <f t="shared" ref="K78:K99" si="502">G78-J78</f>
        <v>13.5212534495</v>
      </c>
      <c r="L78" s="5">
        <f t="shared" ref="L78:L99" si="503">I78/K78</f>
        <v>73.217454557558696</v>
      </c>
      <c r="M78" s="24">
        <f t="shared" ref="M78:M99" si="504">C78/L78</f>
        <v>367.357758645589</v>
      </c>
      <c r="N78" s="16">
        <f t="shared" ref="N78:N99" si="505">J78/G78</f>
        <v>0.092533325536912805</v>
      </c>
      <c r="O78" s="17">
        <f t="shared" ref="O78:O99" si="506">LN(L78/(3.14*H78^2/4))</f>
        <v>0.097098435872138095</v>
      </c>
    </row>
    <row r="79" ht="14.25">
      <c r="A79" s="13">
        <v>6.5</v>
      </c>
      <c r="B79" s="13">
        <v>1.6469</v>
      </c>
      <c r="C79" s="18">
        <v>27286</v>
      </c>
      <c r="G79" s="19">
        <f t="shared" si="499"/>
        <v>14.9</v>
      </c>
      <c r="H79" s="19">
        <f t="shared" si="500"/>
        <v>9.1999999999999993</v>
      </c>
      <c r="I79" s="5">
        <f t="shared" si="501"/>
        <v>989.99176</v>
      </c>
      <c r="J79" s="5">
        <f t="shared" ref="J79:J99" si="507">B79-C79/(2*10^5/1.8467)</f>
        <v>1.394954719</v>
      </c>
      <c r="K79" s="23">
        <f t="shared" si="502"/>
        <v>13.505045280999999</v>
      </c>
      <c r="L79" s="5">
        <f t="shared" si="503"/>
        <v>73.305326964938104</v>
      </c>
      <c r="M79" s="24">
        <f t="shared" si="504"/>
        <v>372.22397238676598</v>
      </c>
      <c r="N79" s="16">
        <f t="shared" si="505"/>
        <v>0.093621122080536898</v>
      </c>
      <c r="O79" s="17">
        <f t="shared" si="506"/>
        <v>0.098297872806124398</v>
      </c>
    </row>
    <row r="80" ht="14.25">
      <c r="A80" s="13">
        <v>6.5999999999999996</v>
      </c>
      <c r="B80" s="13">
        <v>1.6667000000000001</v>
      </c>
      <c r="C80" s="18">
        <v>27335</v>
      </c>
      <c r="G80" s="19">
        <f t="shared" si="499"/>
        <v>14.9</v>
      </c>
      <c r="H80" s="19">
        <f t="shared" si="500"/>
        <v>9.1999999999999993</v>
      </c>
      <c r="I80" s="5">
        <f t="shared" si="501"/>
        <v>989.99176</v>
      </c>
      <c r="J80" s="5">
        <f t="shared" si="507"/>
        <v>1.4143022775</v>
      </c>
      <c r="K80" s="23">
        <f t="shared" si="502"/>
        <v>13.485697722499999</v>
      </c>
      <c r="L80" s="5">
        <f t="shared" si="503"/>
        <v>73.410496095301298</v>
      </c>
      <c r="M80" s="24">
        <f t="shared" si="504"/>
        <v>372.35819745059001</v>
      </c>
      <c r="N80" s="16">
        <f t="shared" si="505"/>
        <v>0.094919615939597302</v>
      </c>
      <c r="O80" s="17">
        <f t="shared" si="506"/>
        <v>0.0997315170604752</v>
      </c>
    </row>
    <row r="81" ht="14.25">
      <c r="A81" s="13">
        <v>6.7000000000000002</v>
      </c>
      <c r="B81" s="13">
        <v>1.6879999999999999</v>
      </c>
      <c r="C81" s="18">
        <v>27468</v>
      </c>
      <c r="G81" s="19">
        <f t="shared" si="499"/>
        <v>14.9</v>
      </c>
      <c r="H81" s="19">
        <f t="shared" si="500"/>
        <v>9.1999999999999993</v>
      </c>
      <c r="I81" s="5">
        <f t="shared" si="501"/>
        <v>989.99176</v>
      </c>
      <c r="J81" s="5">
        <f t="shared" si="507"/>
        <v>1.434374222</v>
      </c>
      <c r="K81" s="23">
        <f t="shared" si="502"/>
        <v>13.465625778</v>
      </c>
      <c r="L81" s="5">
        <f t="shared" si="503"/>
        <v>73.519922231719704</v>
      </c>
      <c r="M81" s="24">
        <f t="shared" si="504"/>
        <v>373.61301761754498</v>
      </c>
      <c r="N81" s="16">
        <f t="shared" si="505"/>
        <v>0.096266726308724807</v>
      </c>
      <c r="O81" s="17">
        <f t="shared" si="506"/>
        <v>0.101221013352603</v>
      </c>
    </row>
    <row r="82" ht="14.25">
      <c r="A82" s="13">
        <v>6.7999999999999998</v>
      </c>
      <c r="B82" s="13">
        <v>1.7087000000000001</v>
      </c>
      <c r="C82" s="18">
        <v>27663</v>
      </c>
      <c r="G82" s="19">
        <f t="shared" si="499"/>
        <v>14.9</v>
      </c>
      <c r="H82" s="19">
        <f t="shared" si="500"/>
        <v>9.1999999999999993</v>
      </c>
      <c r="I82" s="5">
        <f t="shared" si="501"/>
        <v>989.99176</v>
      </c>
      <c r="J82" s="5">
        <f t="shared" si="507"/>
        <v>1.4532736895</v>
      </c>
      <c r="K82" s="23">
        <f t="shared" si="502"/>
        <v>13.446726310500001</v>
      </c>
      <c r="L82" s="5">
        <f t="shared" si="503"/>
        <v>73.62325499456</v>
      </c>
      <c r="M82" s="24">
        <f t="shared" si="504"/>
        <v>375.73725858825497</v>
      </c>
      <c r="N82" s="16">
        <f t="shared" si="505"/>
        <v>0.097535146946308701</v>
      </c>
      <c r="O82" s="17">
        <f t="shared" si="506"/>
        <v>0.102625533518267</v>
      </c>
    </row>
    <row r="83" ht="14.25">
      <c r="A83" s="13">
        <v>6.9000000000000004</v>
      </c>
      <c r="B83" s="13">
        <v>1.7293000000000001</v>
      </c>
      <c r="C83" s="18">
        <v>27842</v>
      </c>
      <c r="G83" s="19">
        <f t="shared" si="499"/>
        <v>14.9</v>
      </c>
      <c r="H83" s="19">
        <f t="shared" si="500"/>
        <v>9.1999999999999993</v>
      </c>
      <c r="I83" s="5">
        <f t="shared" si="501"/>
        <v>989.99176</v>
      </c>
      <c r="J83" s="5">
        <f t="shared" si="507"/>
        <v>1.472220893</v>
      </c>
      <c r="K83" s="23">
        <f t="shared" si="502"/>
        <v>13.427779106999999</v>
      </c>
      <c r="L83" s="5">
        <f t="shared" si="503"/>
        <v>73.727140736468499</v>
      </c>
      <c r="M83" s="24">
        <f t="shared" si="504"/>
        <v>377.63569456082598</v>
      </c>
      <c r="N83" s="16">
        <f t="shared" si="505"/>
        <v>0.098806771342281899</v>
      </c>
      <c r="O83" s="17">
        <f t="shared" si="506"/>
        <v>0.10403558414766099</v>
      </c>
    </row>
    <row r="84" ht="14.25">
      <c r="A84" s="13">
        <v>7</v>
      </c>
      <c r="B84" s="13">
        <v>1.75</v>
      </c>
      <c r="C84" s="18">
        <v>27996</v>
      </c>
      <c r="G84" s="19">
        <f t="shared" si="499"/>
        <v>14.9</v>
      </c>
      <c r="H84" s="19">
        <f t="shared" si="500"/>
        <v>9.1999999999999993</v>
      </c>
      <c r="I84" s="5">
        <f t="shared" si="501"/>
        <v>989.99176</v>
      </c>
      <c r="J84" s="5">
        <f t="shared" si="507"/>
        <v>1.491498934</v>
      </c>
      <c r="K84" s="23">
        <f t="shared" si="502"/>
        <v>13.408501065999999</v>
      </c>
      <c r="L84" s="5">
        <f t="shared" si="503"/>
        <v>73.833141760366303</v>
      </c>
      <c r="M84" s="24">
        <f t="shared" si="504"/>
        <v>379.179313415433</v>
      </c>
      <c r="N84" s="16">
        <f t="shared" si="505"/>
        <v>0.100100599597315</v>
      </c>
      <c r="O84" s="17">
        <f t="shared" si="506"/>
        <v>0.105472299235728</v>
      </c>
    </row>
    <row r="85" ht="14.25">
      <c r="A85" s="13">
        <v>7.0999999999999996</v>
      </c>
      <c r="B85" s="13">
        <v>1.7706999999999999</v>
      </c>
      <c r="C85" s="18">
        <v>28145</v>
      </c>
      <c r="G85" s="19">
        <f t="shared" si="499"/>
        <v>14.9</v>
      </c>
      <c r="H85" s="19">
        <f t="shared" si="500"/>
        <v>9.1999999999999993</v>
      </c>
      <c r="I85" s="5">
        <f t="shared" si="501"/>
        <v>989.99176</v>
      </c>
      <c r="J85" s="5">
        <f t="shared" si="507"/>
        <v>1.5108231425</v>
      </c>
      <c r="K85" s="23">
        <f t="shared" si="502"/>
        <v>13.389176857500001</v>
      </c>
      <c r="L85" s="5">
        <f t="shared" si="503"/>
        <v>73.939702980728995</v>
      </c>
      <c r="M85" s="24">
        <f t="shared" si="504"/>
        <v>380.64799918570799</v>
      </c>
      <c r="N85" s="16">
        <f t="shared" si="505"/>
        <v>0.101397526342282</v>
      </c>
      <c r="O85" s="17">
        <f t="shared" si="506"/>
        <v>0.10691452955917199</v>
      </c>
    </row>
    <row r="86" ht="14.25">
      <c r="A86" s="13">
        <v>7.2000000000000002</v>
      </c>
      <c r="B86" s="13">
        <v>1.7912999999999999</v>
      </c>
      <c r="C86" s="18">
        <v>28290</v>
      </c>
      <c r="G86" s="19">
        <f t="shared" si="499"/>
        <v>14.9</v>
      </c>
      <c r="H86" s="19">
        <f t="shared" si="500"/>
        <v>9.1999999999999993</v>
      </c>
      <c r="I86" s="5">
        <f t="shared" si="501"/>
        <v>989.99176</v>
      </c>
      <c r="J86" s="5">
        <f t="shared" si="507"/>
        <v>1.530084285</v>
      </c>
      <c r="K86" s="23">
        <f t="shared" si="502"/>
        <v>13.369915714999999</v>
      </c>
      <c r="L86" s="5">
        <f t="shared" si="503"/>
        <v>74.046222960800506</v>
      </c>
      <c r="M86" s="24">
        <f t="shared" si="504"/>
        <v>382.05865024305899</v>
      </c>
      <c r="N86" s="16">
        <f t="shared" si="505"/>
        <v>0.102690220469799</v>
      </c>
      <c r="O86" s="17">
        <f t="shared" si="506"/>
        <v>0.108354125896325</v>
      </c>
    </row>
    <row r="87" ht="14.25">
      <c r="A87" s="13">
        <v>7.2999999999999998</v>
      </c>
      <c r="B87" s="13">
        <v>1.8120000000000001</v>
      </c>
      <c r="C87" s="18">
        <v>28411</v>
      </c>
      <c r="G87" s="19">
        <f t="shared" si="499"/>
        <v>14.9</v>
      </c>
      <c r="H87" s="19">
        <f t="shared" si="500"/>
        <v>9.1999999999999993</v>
      </c>
      <c r="I87" s="5">
        <f t="shared" si="501"/>
        <v>989.99176</v>
      </c>
      <c r="J87" s="5">
        <f t="shared" si="507"/>
        <v>1.5496670315000001</v>
      </c>
      <c r="K87" s="23">
        <f t="shared" si="502"/>
        <v>13.3503329685</v>
      </c>
      <c r="L87" s="5">
        <f t="shared" si="503"/>
        <v>74.154836612380905</v>
      </c>
      <c r="M87" s="24">
        <f t="shared" si="504"/>
        <v>383.130774712765</v>
      </c>
      <c r="N87" s="16">
        <f t="shared" si="505"/>
        <v>0.10400449875838901</v>
      </c>
      <c r="O87" s="17">
        <f t="shared" si="506"/>
        <v>0.10981988695551401</v>
      </c>
    </row>
    <row r="88" ht="14.25">
      <c r="A88" s="13">
        <v>7.4000000000000004</v>
      </c>
      <c r="B88" s="13">
        <v>1.8324</v>
      </c>
      <c r="C88" s="18">
        <v>28535</v>
      </c>
      <c r="G88" s="19">
        <f t="shared" si="499"/>
        <v>14.9</v>
      </c>
      <c r="H88" s="19">
        <f t="shared" si="500"/>
        <v>9.1999999999999993</v>
      </c>
      <c r="I88" s="5">
        <f t="shared" si="501"/>
        <v>989.99176</v>
      </c>
      <c r="J88" s="5">
        <f t="shared" si="507"/>
        <v>1.5689220774999999</v>
      </c>
      <c r="K88" s="23">
        <f t="shared" si="502"/>
        <v>13.3310779225</v>
      </c>
      <c r="L88" s="5">
        <f t="shared" si="503"/>
        <v>74.261943839447994</v>
      </c>
      <c r="M88" s="24">
        <f t="shared" si="504"/>
        <v>384.24795426432399</v>
      </c>
      <c r="N88" s="16">
        <f t="shared" si="505"/>
        <v>0.105296783724832</v>
      </c>
      <c r="O88" s="17">
        <f t="shared" si="506"/>
        <v>0.11126321762654499</v>
      </c>
    </row>
    <row r="89" ht="14.25">
      <c r="A89" s="13">
        <v>7.5</v>
      </c>
      <c r="B89" s="13">
        <v>1.8535999999999999</v>
      </c>
      <c r="C89" s="18">
        <v>28659</v>
      </c>
      <c r="G89" s="19">
        <f t="shared" si="499"/>
        <v>14.9</v>
      </c>
      <c r="H89" s="19">
        <f t="shared" si="500"/>
        <v>9.1999999999999993</v>
      </c>
      <c r="I89" s="5">
        <f t="shared" si="501"/>
        <v>989.99176</v>
      </c>
      <c r="J89" s="5">
        <f t="shared" si="507"/>
        <v>1.5889771235000001</v>
      </c>
      <c r="K89" s="23">
        <f t="shared" si="502"/>
        <v>13.311022876499999</v>
      </c>
      <c r="L89" s="5">
        <f t="shared" si="503"/>
        <v>74.373830560218195</v>
      </c>
      <c r="M89" s="24">
        <f t="shared" si="504"/>
        <v>385.33715130882899</v>
      </c>
      <c r="N89" s="16">
        <f t="shared" si="505"/>
        <v>0.106642759966443</v>
      </c>
      <c r="O89" s="17">
        <f t="shared" si="506"/>
        <v>0.112768733271826</v>
      </c>
    </row>
    <row r="90" ht="14.25">
      <c r="A90" s="13">
        <v>7.5999999999999996</v>
      </c>
      <c r="B90" s="13">
        <v>1.8742000000000001</v>
      </c>
      <c r="C90" s="18">
        <v>28782</v>
      </c>
      <c r="G90" s="19">
        <f t="shared" si="499"/>
        <v>14.9</v>
      </c>
      <c r="H90" s="19">
        <f t="shared" si="500"/>
        <v>9.1999999999999993</v>
      </c>
      <c r="I90" s="5">
        <f t="shared" si="501"/>
        <v>989.99176</v>
      </c>
      <c r="J90" s="5">
        <f t="shared" si="507"/>
        <v>1.608441403</v>
      </c>
      <c r="K90" s="23">
        <f t="shared" si="502"/>
        <v>13.291558597</v>
      </c>
      <c r="L90" s="5">
        <f t="shared" si="503"/>
        <v>74.482744275261197</v>
      </c>
      <c r="M90" s="24">
        <f t="shared" si="504"/>
        <v>386.42507442572497</v>
      </c>
      <c r="N90" s="16">
        <f t="shared" si="505"/>
        <v>0.107949087449664</v>
      </c>
      <c r="O90" s="17">
        <f t="shared" si="506"/>
        <v>0.11423207118079701</v>
      </c>
    </row>
    <row r="91" ht="14.25">
      <c r="A91" s="13">
        <v>7.7000000000000002</v>
      </c>
      <c r="B91" s="13">
        <v>1.8949</v>
      </c>
      <c r="C91" s="18">
        <v>28903</v>
      </c>
      <c r="G91" s="19">
        <f t="shared" si="499"/>
        <v>14.9</v>
      </c>
      <c r="H91" s="19">
        <f t="shared" si="500"/>
        <v>9.1999999999999993</v>
      </c>
      <c r="I91" s="5">
        <f t="shared" si="501"/>
        <v>989.99176</v>
      </c>
      <c r="J91" s="5">
        <f t="shared" si="507"/>
        <v>1.6280241495000001</v>
      </c>
      <c r="K91" s="23">
        <f t="shared" si="502"/>
        <v>13.271975850500001</v>
      </c>
      <c r="L91" s="5">
        <f t="shared" si="503"/>
        <v>74.592643262133706</v>
      </c>
      <c r="M91" s="24">
        <f t="shared" si="504"/>
        <v>387.47788972203301</v>
      </c>
      <c r="N91" s="16">
        <f t="shared" si="505"/>
        <v>0.109263365738255</v>
      </c>
      <c r="O91" s="17">
        <f t="shared" si="506"/>
        <v>0.115706479647505</v>
      </c>
    </row>
    <row r="92" ht="14.25">
      <c r="A92" s="13">
        <v>7.7999999999999998</v>
      </c>
      <c r="B92" s="13">
        <v>1.9155</v>
      </c>
      <c r="C92" s="18">
        <v>29021</v>
      </c>
      <c r="G92" s="19">
        <f t="shared" si="499"/>
        <v>14.9</v>
      </c>
      <c r="H92" s="19">
        <f t="shared" si="500"/>
        <v>9.1999999999999993</v>
      </c>
      <c r="I92" s="5">
        <f t="shared" si="501"/>
        <v>989.99176</v>
      </c>
      <c r="J92" s="5">
        <f t="shared" si="507"/>
        <v>1.6475345964999999</v>
      </c>
      <c r="K92" s="23">
        <f t="shared" si="502"/>
        <v>13.2524654035</v>
      </c>
      <c r="L92" s="5">
        <f t="shared" si="503"/>
        <v>74.702459493955104</v>
      </c>
      <c r="M92" s="24">
        <f t="shared" si="504"/>
        <v>388.48787839908198</v>
      </c>
      <c r="N92" s="16">
        <f t="shared" si="505"/>
        <v>0.110572791711409</v>
      </c>
      <c r="O92" s="17">
        <f t="shared" si="506"/>
        <v>0.117177609639042</v>
      </c>
    </row>
    <row r="93" ht="14.25">
      <c r="A93" s="13">
        <v>7.9000000000000004</v>
      </c>
      <c r="B93" s="13">
        <v>1.9362999999999999</v>
      </c>
      <c r="C93" s="18">
        <v>29131</v>
      </c>
      <c r="G93" s="19">
        <f t="shared" si="499"/>
        <v>14.9</v>
      </c>
      <c r="H93" s="19">
        <f t="shared" si="500"/>
        <v>9.1999999999999993</v>
      </c>
      <c r="I93" s="5">
        <f t="shared" si="501"/>
        <v>989.99176</v>
      </c>
      <c r="J93" s="5">
        <f t="shared" si="507"/>
        <v>1.6673189115</v>
      </c>
      <c r="K93" s="23">
        <f t="shared" si="502"/>
        <v>13.2326810885</v>
      </c>
      <c r="L93" s="5">
        <f t="shared" si="503"/>
        <v>74.814147894818007</v>
      </c>
      <c r="M93" s="24">
        <f t="shared" si="504"/>
        <v>389.37822350066199</v>
      </c>
      <c r="N93" s="16">
        <f t="shared" si="505"/>
        <v>0.111900598087248</v>
      </c>
      <c r="O93" s="17">
        <f t="shared" si="506"/>
        <v>0.11867160316374301</v>
      </c>
    </row>
    <row r="94" ht="14.25">
      <c r="A94" s="13">
        <v>8</v>
      </c>
      <c r="B94" s="13">
        <v>1.9570000000000001</v>
      </c>
      <c r="C94" s="18">
        <v>29247</v>
      </c>
      <c r="G94" s="19">
        <f t="shared" si="499"/>
        <v>14.9</v>
      </c>
      <c r="H94" s="19">
        <f t="shared" si="500"/>
        <v>9.1999999999999993</v>
      </c>
      <c r="I94" s="5">
        <f t="shared" si="501"/>
        <v>989.99176</v>
      </c>
      <c r="J94" s="5">
        <f t="shared" si="507"/>
        <v>1.6869478255000001</v>
      </c>
      <c r="K94" s="23">
        <f t="shared" si="502"/>
        <v>13.2130521745</v>
      </c>
      <c r="L94" s="5">
        <f t="shared" si="503"/>
        <v>74.925289548965395</v>
      </c>
      <c r="M94" s="24">
        <f t="shared" si="504"/>
        <v>390.34884184046302</v>
      </c>
      <c r="N94" s="16">
        <f t="shared" si="505"/>
        <v>0.11321797486577199</v>
      </c>
      <c r="O94" s="17">
        <f t="shared" si="506"/>
        <v>0.12015607080238901</v>
      </c>
    </row>
    <row r="95" ht="14.25">
      <c r="A95" s="13">
        <v>8.0999999999999996</v>
      </c>
      <c r="B95" s="13">
        <v>1.9778</v>
      </c>
      <c r="C95" s="18">
        <v>29360</v>
      </c>
      <c r="G95" s="19">
        <f t="shared" si="499"/>
        <v>14.9</v>
      </c>
      <c r="H95" s="19">
        <f t="shared" si="500"/>
        <v>9.1999999999999993</v>
      </c>
      <c r="I95" s="5">
        <f t="shared" si="501"/>
        <v>989.99176</v>
      </c>
      <c r="J95" s="5">
        <f t="shared" si="507"/>
        <v>1.70670444</v>
      </c>
      <c r="K95" s="23">
        <f t="shared" si="502"/>
        <v>13.193295559999999</v>
      </c>
      <c r="L95" s="5">
        <f t="shared" si="503"/>
        <v>75.0374882073816</v>
      </c>
      <c r="M95" s="24">
        <f t="shared" si="504"/>
        <v>391.27109264182201</v>
      </c>
      <c r="N95" s="16">
        <f t="shared" si="505"/>
        <v>0.114543922147651</v>
      </c>
      <c r="O95" s="17">
        <f t="shared" si="506"/>
        <v>0.121652424511355</v>
      </c>
    </row>
    <row r="96" ht="14.25">
      <c r="A96" s="13">
        <v>8.1999999999999993</v>
      </c>
      <c r="B96" s="13">
        <v>1.9984999999999999</v>
      </c>
      <c r="C96" s="18">
        <v>29470</v>
      </c>
      <c r="G96" s="19">
        <f t="shared" si="499"/>
        <v>14.9</v>
      </c>
      <c r="H96" s="19">
        <f t="shared" si="500"/>
        <v>9.1999999999999993</v>
      </c>
      <c r="I96" s="5">
        <f t="shared" si="501"/>
        <v>989.99176</v>
      </c>
      <c r="J96" s="5">
        <f t="shared" si="507"/>
        <v>1.7263887550000001</v>
      </c>
      <c r="K96" s="23">
        <f t="shared" si="502"/>
        <v>13.173611245</v>
      </c>
      <c r="L96" s="5">
        <f t="shared" si="503"/>
        <v>75.149610959997602</v>
      </c>
      <c r="M96" s="24">
        <f t="shared" si="504"/>
        <v>392.15106536861498</v>
      </c>
      <c r="N96" s="16">
        <f t="shared" si="505"/>
        <v>0.115865017114094</v>
      </c>
      <c r="O96" s="17">
        <f t="shared" si="506"/>
        <v>0.123145532428984</v>
      </c>
    </row>
    <row r="97" ht="14.25">
      <c r="A97" s="13">
        <v>8.3000000000000007</v>
      </c>
      <c r="B97" s="13">
        <v>2.0198999999999998</v>
      </c>
      <c r="C97" s="18">
        <v>29580</v>
      </c>
      <c r="G97" s="19">
        <f t="shared" si="499"/>
        <v>14.9</v>
      </c>
      <c r="H97" s="19">
        <f t="shared" si="500"/>
        <v>9.1999999999999993</v>
      </c>
      <c r="I97" s="5">
        <f t="shared" si="501"/>
        <v>989.99176</v>
      </c>
      <c r="J97" s="5">
        <f t="shared" si="507"/>
        <v>1.7467730699999999</v>
      </c>
      <c r="K97" s="23">
        <f t="shared" si="502"/>
        <v>13.153226930000001</v>
      </c>
      <c r="L97" s="5">
        <f t="shared" si="503"/>
        <v>75.266074649865402</v>
      </c>
      <c r="M97" s="24">
        <f t="shared" si="504"/>
        <v>393.00574844117898</v>
      </c>
      <c r="N97" s="16">
        <f t="shared" si="505"/>
        <v>0.117233091946309</v>
      </c>
      <c r="O97" s="17">
        <f t="shared" si="506"/>
        <v>0.12469409051545199</v>
      </c>
    </row>
    <row r="98" ht="14.25">
      <c r="A98" s="13">
        <v>8.4000000000000004</v>
      </c>
      <c r="B98" s="13">
        <v>2.0405000000000002</v>
      </c>
      <c r="C98" s="18">
        <v>29687</v>
      </c>
      <c r="G98" s="19">
        <f t="shared" si="499"/>
        <v>14.9</v>
      </c>
      <c r="H98" s="19">
        <f t="shared" si="500"/>
        <v>9.1999999999999993</v>
      </c>
      <c r="I98" s="5">
        <f t="shared" si="501"/>
        <v>989.99176</v>
      </c>
      <c r="J98" s="5">
        <f t="shared" si="507"/>
        <v>1.7663850855000001</v>
      </c>
      <c r="K98" s="23">
        <f t="shared" si="502"/>
        <v>13.133614914500001</v>
      </c>
      <c r="L98" s="5">
        <f t="shared" si="503"/>
        <v>75.378467120047205</v>
      </c>
      <c r="M98" s="24">
        <f t="shared" si="504"/>
        <v>393.83926384070298</v>
      </c>
      <c r="N98" s="16">
        <f t="shared" si="505"/>
        <v>0.118549334597315</v>
      </c>
      <c r="O98" s="17">
        <f t="shared" si="506"/>
        <v>0.12618624535511699</v>
      </c>
    </row>
    <row r="99" ht="14.25">
      <c r="A99" s="13">
        <v>8.5</v>
      </c>
      <c r="B99" s="13">
        <v>2.0611000000000002</v>
      </c>
      <c r="C99" s="18">
        <v>29790</v>
      </c>
      <c r="G99" s="19">
        <f t="shared" si="499"/>
        <v>14.9</v>
      </c>
      <c r="H99" s="19">
        <f t="shared" si="500"/>
        <v>9.1999999999999993</v>
      </c>
      <c r="I99" s="5">
        <f t="shared" si="501"/>
        <v>989.99176</v>
      </c>
      <c r="J99" s="5">
        <f t="shared" si="507"/>
        <v>1.7860340349999999</v>
      </c>
      <c r="K99" s="23">
        <f t="shared" si="502"/>
        <v>13.113965965</v>
      </c>
      <c r="L99" s="5">
        <f t="shared" si="503"/>
        <v>75.491408368925093</v>
      </c>
      <c r="M99" s="24">
        <f t="shared" si="504"/>
        <v>394.61444214177101</v>
      </c>
      <c r="N99" s="16">
        <f t="shared" si="505"/>
        <v>0.119868056040268</v>
      </c>
      <c r="O99" s="17">
        <f t="shared" si="506"/>
        <v>0.127683446431334</v>
      </c>
    </row>
    <row r="100" ht="14.25">
      <c r="A100" s="13">
        <v>8.5999999999999996</v>
      </c>
      <c r="B100" s="13">
        <v>2.0815999999999999</v>
      </c>
      <c r="C100" s="18">
        <v>29898</v>
      </c>
      <c r="G100" s="19">
        <f t="shared" si="499"/>
        <v>14.9</v>
      </c>
      <c r="H100" s="19">
        <f t="shared" si="500"/>
        <v>9.1999999999999993</v>
      </c>
      <c r="I100" s="5">
        <f t="shared" ref="I100:I163" si="508">(3.14*POWER(H100,2)*0.25*G100)</f>
        <v>989.99176</v>
      </c>
      <c r="J100" s="5">
        <f t="shared" ref="J100:J163" si="509">B100-C100/(2*10^5/1.8467)</f>
        <v>1.8055368169999999</v>
      </c>
      <c r="K100" s="23">
        <f t="shared" ref="K100:K163" si="510">G100-J100</f>
        <v>13.094463183</v>
      </c>
      <c r="L100" s="5">
        <f t="shared" ref="L100:L163" si="511">I100/K100</f>
        <v>75.6038446299399</v>
      </c>
      <c r="M100" s="24">
        <f t="shared" ref="M100:M163" si="512">C100/L100</f>
        <v>395.45607959942402</v>
      </c>
      <c r="N100" s="16">
        <f t="shared" ref="N100:N163" si="513">J100/G100</f>
        <v>0.121176967583893</v>
      </c>
      <c r="O100" s="17">
        <f t="shared" ref="O100:O163" si="514">LN(L100/(3.14*H100^2/4))</f>
        <v>0.12917172987554501</v>
      </c>
    </row>
    <row r="101" ht="14.25">
      <c r="A101" s="13">
        <v>8.6999999999999993</v>
      </c>
      <c r="B101" s="13">
        <v>2.1021999999999998</v>
      </c>
      <c r="C101" s="18">
        <v>30006</v>
      </c>
      <c r="G101" s="19">
        <f t="shared" si="499"/>
        <v>14.9</v>
      </c>
      <c r="H101" s="19">
        <f t="shared" si="500"/>
        <v>9.1999999999999993</v>
      </c>
      <c r="I101" s="5">
        <f t="shared" si="508"/>
        <v>989.99176</v>
      </c>
      <c r="J101" s="5">
        <f t="shared" si="509"/>
        <v>1.8251395989999999</v>
      </c>
      <c r="K101" s="23">
        <f t="shared" si="510"/>
        <v>13.074860401</v>
      </c>
      <c r="L101" s="5">
        <f t="shared" si="511"/>
        <v>75.717195414513398</v>
      </c>
      <c r="M101" s="24">
        <f t="shared" si="512"/>
        <v>396.290430934906</v>
      </c>
      <c r="N101" s="16">
        <f t="shared" si="513"/>
        <v>0.122492590536913</v>
      </c>
      <c r="O101" s="17">
        <f t="shared" si="514"/>
        <v>0.13066987984518699</v>
      </c>
    </row>
    <row r="102" ht="14.25">
      <c r="A102" s="13">
        <v>8.8000000000000007</v>
      </c>
      <c r="B102" s="13">
        <v>2.1229</v>
      </c>
      <c r="C102" s="18">
        <v>30113</v>
      </c>
      <c r="G102" s="19">
        <f t="shared" si="499"/>
        <v>14.9</v>
      </c>
      <c r="H102" s="19">
        <f t="shared" si="500"/>
        <v>9.1999999999999993</v>
      </c>
      <c r="I102" s="5">
        <f t="shared" si="508"/>
        <v>989.99176</v>
      </c>
      <c r="J102" s="5">
        <f t="shared" si="509"/>
        <v>1.8448516145</v>
      </c>
      <c r="K102" s="23">
        <f t="shared" si="510"/>
        <v>13.055148385500001</v>
      </c>
      <c r="L102" s="5">
        <f t="shared" si="511"/>
        <v>75.831521080185993</v>
      </c>
      <c r="M102" s="24">
        <f t="shared" si="512"/>
        <v>397.10399542372102</v>
      </c>
      <c r="N102" s="16">
        <f t="shared" si="513"/>
        <v>0.123815544597315</v>
      </c>
      <c r="O102" s="17">
        <f t="shared" si="514"/>
        <v>0.13217864468337601</v>
      </c>
    </row>
    <row r="103" ht="14.25">
      <c r="A103" s="13">
        <v>8.9000000000000004</v>
      </c>
      <c r="B103" s="13">
        <v>2.1435</v>
      </c>
      <c r="C103" s="18">
        <v>30213</v>
      </c>
      <c r="G103" s="19">
        <f t="shared" si="499"/>
        <v>14.9</v>
      </c>
      <c r="H103" s="19">
        <f t="shared" si="500"/>
        <v>9.1999999999999993</v>
      </c>
      <c r="I103" s="5">
        <f t="shared" si="508"/>
        <v>989.99176</v>
      </c>
      <c r="J103" s="5">
        <f t="shared" si="509"/>
        <v>1.8645282645000001</v>
      </c>
      <c r="K103" s="23">
        <f t="shared" si="510"/>
        <v>13.0354717355</v>
      </c>
      <c r="L103" s="5">
        <f t="shared" si="511"/>
        <v>75.9459864658306</v>
      </c>
      <c r="M103" s="24">
        <f t="shared" si="512"/>
        <v>397.82220767641701</v>
      </c>
      <c r="N103" s="16">
        <f t="shared" si="513"/>
        <v>0.125136125134228</v>
      </c>
      <c r="O103" s="17">
        <f t="shared" si="514"/>
        <v>0.133686976309012</v>
      </c>
    </row>
    <row r="104" ht="14.25">
      <c r="A104" s="13">
        <v>9</v>
      </c>
      <c r="B104" s="13">
        <v>2.1640999999999999</v>
      </c>
      <c r="C104" s="18">
        <v>30323</v>
      </c>
      <c r="G104" s="19">
        <f t="shared" si="499"/>
        <v>14.9</v>
      </c>
      <c r="H104" s="19">
        <f t="shared" si="500"/>
        <v>9.1999999999999993</v>
      </c>
      <c r="I104" s="5">
        <f t="shared" si="508"/>
        <v>989.99176</v>
      </c>
      <c r="J104" s="5">
        <f t="shared" si="509"/>
        <v>1.8841125795</v>
      </c>
      <c r="K104" s="23">
        <f t="shared" si="510"/>
        <v>13.0158874205</v>
      </c>
      <c r="L104" s="5">
        <f t="shared" si="511"/>
        <v>76.060258360929296</v>
      </c>
      <c r="M104" s="24">
        <f t="shared" si="512"/>
        <v>398.67074676643898</v>
      </c>
      <c r="N104" s="16">
        <f t="shared" si="513"/>
        <v>0.126450508691275</v>
      </c>
      <c r="O104" s="17">
        <f t="shared" si="514"/>
        <v>0.13519049238830899</v>
      </c>
    </row>
    <row r="105" ht="14.25">
      <c r="A105" s="13">
        <v>9.0999999999999996</v>
      </c>
      <c r="B105" s="13">
        <v>2.1855000000000002</v>
      </c>
      <c r="C105" s="18">
        <v>30431</v>
      </c>
      <c r="G105" s="19">
        <f t="shared" si="499"/>
        <v>14.9</v>
      </c>
      <c r="H105" s="19">
        <f t="shared" si="500"/>
        <v>9.1999999999999993</v>
      </c>
      <c r="I105" s="5">
        <f t="shared" si="508"/>
        <v>989.99176</v>
      </c>
      <c r="J105" s="5">
        <f t="shared" si="509"/>
        <v>1.9045153614999999</v>
      </c>
      <c r="K105" s="23">
        <f t="shared" si="510"/>
        <v>12.995484638500001</v>
      </c>
      <c r="L105" s="5">
        <f t="shared" si="511"/>
        <v>76.179672212230003</v>
      </c>
      <c r="M105" s="24">
        <f t="shared" si="512"/>
        <v>399.46351981171398</v>
      </c>
      <c r="N105" s="16">
        <f t="shared" si="513"/>
        <v>0.12781982291946301</v>
      </c>
      <c r="O105" s="17">
        <f t="shared" si="514"/>
        <v>0.136759251324823</v>
      </c>
    </row>
    <row r="106" ht="14.25">
      <c r="A106" s="13">
        <v>9.1999999999999993</v>
      </c>
      <c r="B106" s="13">
        <v>2.2061999999999999</v>
      </c>
      <c r="C106" s="18">
        <v>30539</v>
      </c>
      <c r="G106" s="19">
        <f t="shared" si="499"/>
        <v>14.9</v>
      </c>
      <c r="H106" s="19">
        <f t="shared" si="500"/>
        <v>9.1999999999999993</v>
      </c>
      <c r="I106" s="5">
        <f t="shared" si="508"/>
        <v>989.99176</v>
      </c>
      <c r="J106" s="5">
        <f t="shared" si="509"/>
        <v>1.9242181435000001</v>
      </c>
      <c r="K106" s="23">
        <f t="shared" si="510"/>
        <v>12.975781856499999</v>
      </c>
      <c r="L106" s="5">
        <f t="shared" si="511"/>
        <v>76.295345509687394</v>
      </c>
      <c r="M106" s="24">
        <f t="shared" si="512"/>
        <v>400.27343471591502</v>
      </c>
      <c r="N106" s="16">
        <f t="shared" si="513"/>
        <v>0.129142157281879</v>
      </c>
      <c r="O106" s="17">
        <f t="shared" si="514"/>
        <v>0.138276527025155</v>
      </c>
    </row>
    <row r="107" ht="14.25">
      <c r="A107" s="13">
        <v>9.3000000000000007</v>
      </c>
      <c r="B107" s="13">
        <v>2.2269999999999999</v>
      </c>
      <c r="C107" s="18">
        <v>30644</v>
      </c>
      <c r="G107" s="19">
        <f t="shared" si="499"/>
        <v>14.9</v>
      </c>
      <c r="H107" s="19">
        <f t="shared" si="500"/>
        <v>9.1999999999999993</v>
      </c>
      <c r="I107" s="5">
        <f t="shared" si="508"/>
        <v>989.99176</v>
      </c>
      <c r="J107" s="5">
        <f t="shared" si="509"/>
        <v>1.9440486260000001</v>
      </c>
      <c r="K107" s="23">
        <f t="shared" si="510"/>
        <v>12.955951374</v>
      </c>
      <c r="L107" s="5">
        <f t="shared" si="511"/>
        <v>76.412123773998999</v>
      </c>
      <c r="M107" s="24">
        <f t="shared" si="512"/>
        <v>401.03583680823402</v>
      </c>
      <c r="N107" s="16">
        <f t="shared" si="513"/>
        <v>0.130473062147651</v>
      </c>
      <c r="O107" s="17">
        <f t="shared" si="514"/>
        <v>0.13980596481393101</v>
      </c>
    </row>
    <row r="108" ht="14.25">
      <c r="A108" s="13">
        <v>9.4000000000000004</v>
      </c>
      <c r="B108" s="13">
        <v>2.2477</v>
      </c>
      <c r="C108" s="18">
        <v>30749</v>
      </c>
      <c r="G108" s="19">
        <f t="shared" si="499"/>
        <v>14.9</v>
      </c>
      <c r="H108" s="19">
        <f t="shared" si="500"/>
        <v>9.1999999999999993</v>
      </c>
      <c r="I108" s="5">
        <f t="shared" si="508"/>
        <v>989.99176</v>
      </c>
      <c r="J108" s="5">
        <f t="shared" si="509"/>
        <v>1.9637791085</v>
      </c>
      <c r="K108" s="23">
        <f t="shared" si="510"/>
        <v>12.9362208915</v>
      </c>
      <c r="L108" s="5">
        <f t="shared" si="511"/>
        <v>76.528668480799794</v>
      </c>
      <c r="M108" s="24">
        <f t="shared" si="512"/>
        <v>401.79713838500402</v>
      </c>
      <c r="N108" s="16">
        <f t="shared" si="513"/>
        <v>0.131797255604027</v>
      </c>
      <c r="O108" s="17">
        <f t="shared" si="514"/>
        <v>0.14133001510347201</v>
      </c>
    </row>
    <row r="109" ht="14.25">
      <c r="A109" s="13">
        <v>9.5</v>
      </c>
      <c r="B109" s="13">
        <v>2.2711000000000001</v>
      </c>
      <c r="C109" s="18">
        <v>30865</v>
      </c>
      <c r="G109" s="19">
        <f t="shared" si="499"/>
        <v>14.9</v>
      </c>
      <c r="H109" s="19">
        <f t="shared" si="500"/>
        <v>9.1999999999999993</v>
      </c>
      <c r="I109" s="5">
        <f t="shared" si="508"/>
        <v>989.99176</v>
      </c>
      <c r="J109" s="5">
        <f t="shared" si="509"/>
        <v>1.9861080225000001</v>
      </c>
      <c r="K109" s="23">
        <f t="shared" si="510"/>
        <v>12.913891977500001</v>
      </c>
      <c r="L109" s="5">
        <f t="shared" si="511"/>
        <v>76.660991258473601</v>
      </c>
      <c r="M109" s="24">
        <f t="shared" si="512"/>
        <v>402.61676105823102</v>
      </c>
      <c r="N109" s="16">
        <f t="shared" si="513"/>
        <v>0.13329584043624201</v>
      </c>
      <c r="O109" s="17">
        <f t="shared" si="514"/>
        <v>0.14305758354129899</v>
      </c>
    </row>
    <row r="110" ht="14.25">
      <c r="A110" s="13">
        <v>9.5999999999999996</v>
      </c>
      <c r="B110" s="13">
        <v>2.2919</v>
      </c>
      <c r="C110" s="18">
        <v>30968</v>
      </c>
      <c r="G110" s="19">
        <f t="shared" si="499"/>
        <v>14.9</v>
      </c>
      <c r="H110" s="19">
        <f t="shared" si="500"/>
        <v>9.1999999999999993</v>
      </c>
      <c r="I110" s="5">
        <f t="shared" si="508"/>
        <v>989.99176</v>
      </c>
      <c r="J110" s="5">
        <f t="shared" si="509"/>
        <v>2.0059569719999999</v>
      </c>
      <c r="K110" s="23">
        <f t="shared" si="510"/>
        <v>12.894043028</v>
      </c>
      <c r="L110" s="5">
        <f t="shared" si="511"/>
        <v>76.779002354047407</v>
      </c>
      <c r="M110" s="24">
        <f t="shared" si="512"/>
        <v>403.339442432434</v>
      </c>
      <c r="N110" s="16">
        <f t="shared" si="513"/>
        <v>0.13462798469798701</v>
      </c>
      <c r="O110" s="17">
        <f t="shared" si="514"/>
        <v>0.14459578901255801</v>
      </c>
    </row>
    <row r="111" ht="14.25">
      <c r="A111" s="13">
        <v>9.6999999999999993</v>
      </c>
      <c r="B111" s="13">
        <v>2.3125</v>
      </c>
      <c r="C111" s="18">
        <v>31076</v>
      </c>
      <c r="G111" s="19">
        <f t="shared" si="499"/>
        <v>14.9</v>
      </c>
      <c r="H111" s="19">
        <f t="shared" si="500"/>
        <v>9.1999999999999993</v>
      </c>
      <c r="I111" s="5">
        <f t="shared" si="508"/>
        <v>989.99176</v>
      </c>
      <c r="J111" s="5">
        <f t="shared" si="509"/>
        <v>2.0255597540000001</v>
      </c>
      <c r="K111" s="23">
        <f t="shared" si="510"/>
        <v>12.874440246000001</v>
      </c>
      <c r="L111" s="5">
        <f t="shared" si="511"/>
        <v>76.8959070129347</v>
      </c>
      <c r="M111" s="24">
        <f t="shared" si="512"/>
        <v>404.13074254749</v>
      </c>
      <c r="N111" s="16">
        <f t="shared" si="513"/>
        <v>0.13594360765100699</v>
      </c>
      <c r="O111" s="17">
        <f t="shared" si="514"/>
        <v>0.14611724338555901</v>
      </c>
    </row>
    <row r="112" ht="14.25">
      <c r="A112" s="13">
        <v>9.8000000000000007</v>
      </c>
      <c r="B112" s="13">
        <v>2.3331</v>
      </c>
      <c r="C112" s="18">
        <v>31179</v>
      </c>
      <c r="G112" s="19">
        <f t="shared" si="499"/>
        <v>14.9</v>
      </c>
      <c r="H112" s="19">
        <f t="shared" si="500"/>
        <v>9.1999999999999993</v>
      </c>
      <c r="I112" s="5">
        <f t="shared" si="508"/>
        <v>989.99176</v>
      </c>
      <c r="J112" s="5">
        <f t="shared" si="509"/>
        <v>2.0452087035000002</v>
      </c>
      <c r="K112" s="23">
        <f t="shared" si="510"/>
        <v>12.8547912965</v>
      </c>
      <c r="L112" s="5">
        <f t="shared" si="511"/>
        <v>77.013444805560297</v>
      </c>
      <c r="M112" s="24">
        <f t="shared" si="512"/>
        <v>404.851387685867</v>
      </c>
      <c r="N112" s="16">
        <f t="shared" si="513"/>
        <v>0.13726232909395999</v>
      </c>
      <c r="O112" s="17">
        <f t="shared" si="514"/>
        <v>0.147644607565664</v>
      </c>
    </row>
    <row r="113" ht="14.25">
      <c r="A113" s="13">
        <v>9.9000000000000004</v>
      </c>
      <c r="B113" s="13">
        <v>2.3544</v>
      </c>
      <c r="C113" s="18">
        <v>31284</v>
      </c>
      <c r="G113" s="19">
        <f t="shared" si="499"/>
        <v>14.9</v>
      </c>
      <c r="H113" s="19">
        <f t="shared" si="500"/>
        <v>9.1999999999999993</v>
      </c>
      <c r="I113" s="5">
        <f t="shared" si="508"/>
        <v>989.99176</v>
      </c>
      <c r="J113" s="5">
        <f t="shared" si="509"/>
        <v>2.0655391860000001</v>
      </c>
      <c r="K113" s="23">
        <f t="shared" si="510"/>
        <v>12.834460814</v>
      </c>
      <c r="L113" s="5">
        <f t="shared" si="511"/>
        <v>77.135438281918596</v>
      </c>
      <c r="M113" s="24">
        <f t="shared" si="512"/>
        <v>405.57233739518801</v>
      </c>
      <c r="N113" s="16">
        <f t="shared" si="513"/>
        <v>0.13862679100671099</v>
      </c>
      <c r="O113" s="17">
        <f t="shared" si="514"/>
        <v>0.149227408548501</v>
      </c>
    </row>
    <row r="114" ht="14.25">
      <c r="A114" s="13">
        <v>10</v>
      </c>
      <c r="B114" s="13">
        <v>2.3955000000000002</v>
      </c>
      <c r="C114" s="18">
        <v>31488</v>
      </c>
      <c r="G114" s="19">
        <f t="shared" si="499"/>
        <v>14.9</v>
      </c>
      <c r="H114" s="19">
        <f t="shared" si="500"/>
        <v>9.1999999999999993</v>
      </c>
      <c r="I114" s="5">
        <f t="shared" si="508"/>
        <v>989.99176</v>
      </c>
      <c r="J114" s="5">
        <f t="shared" si="509"/>
        <v>2.1047555519999999</v>
      </c>
      <c r="K114" s="23">
        <f t="shared" si="510"/>
        <v>12.795244448</v>
      </c>
      <c r="L114" s="5">
        <f t="shared" si="511"/>
        <v>77.371852020751604</v>
      </c>
      <c r="M114" s="24">
        <f t="shared" si="512"/>
        <v>406.96970768587403</v>
      </c>
      <c r="N114" s="16">
        <f t="shared" si="513"/>
        <v>0.14125876187919501</v>
      </c>
      <c r="O114" s="17">
        <f t="shared" si="514"/>
        <v>0.15228763855928301</v>
      </c>
    </row>
    <row r="115" ht="14.25">
      <c r="A115" s="13">
        <v>10.1</v>
      </c>
      <c r="B115" s="13">
        <v>2.4163000000000001</v>
      </c>
      <c r="C115" s="18">
        <v>31594</v>
      </c>
      <c r="G115" s="19">
        <f t="shared" si="499"/>
        <v>14.9</v>
      </c>
      <c r="H115" s="19">
        <f t="shared" si="500"/>
        <v>9.1999999999999993</v>
      </c>
      <c r="I115" s="5">
        <f t="shared" si="508"/>
        <v>989.99176</v>
      </c>
      <c r="J115" s="5">
        <f t="shared" si="509"/>
        <v>2.1245768009999999</v>
      </c>
      <c r="K115" s="23">
        <f t="shared" si="510"/>
        <v>12.775423199</v>
      </c>
      <c r="L115" s="5">
        <f t="shared" si="511"/>
        <v>77.491895538731896</v>
      </c>
      <c r="M115" s="24">
        <f t="shared" si="512"/>
        <v>407.70715157185401</v>
      </c>
      <c r="N115" s="16">
        <f t="shared" si="513"/>
        <v>0.14258904704698</v>
      </c>
      <c r="O115" s="17">
        <f t="shared" si="514"/>
        <v>0.153837950287049</v>
      </c>
    </row>
    <row r="116" ht="14.25">
      <c r="A116" s="13">
        <v>10.199999999999999</v>
      </c>
      <c r="B116" s="13">
        <v>2.4369999999999998</v>
      </c>
      <c r="C116" s="18">
        <v>31699</v>
      </c>
      <c r="G116" s="19">
        <f t="shared" si="499"/>
        <v>14.9</v>
      </c>
      <c r="H116" s="19">
        <f t="shared" si="500"/>
        <v>9.1999999999999993</v>
      </c>
      <c r="I116" s="5">
        <f t="shared" si="508"/>
        <v>989.99176</v>
      </c>
      <c r="J116" s="5">
        <f t="shared" si="509"/>
        <v>2.1443072834999999</v>
      </c>
      <c r="K116" s="23">
        <f t="shared" si="510"/>
        <v>12.7556927165</v>
      </c>
      <c r="L116" s="5">
        <f t="shared" si="511"/>
        <v>77.611759863061394</v>
      </c>
      <c r="M116" s="24">
        <f t="shared" si="512"/>
        <v>408.43037261273099</v>
      </c>
      <c r="N116" s="16">
        <f t="shared" si="513"/>
        <v>0.14391324050335599</v>
      </c>
      <c r="O116" s="17">
        <f t="shared" si="514"/>
        <v>0.15538355342426599</v>
      </c>
    </row>
    <row r="117" ht="14.25">
      <c r="A117" s="13">
        <v>10.300000000000001</v>
      </c>
      <c r="B117" s="13">
        <v>2.4578000000000002</v>
      </c>
      <c r="C117" s="18">
        <v>31803</v>
      </c>
      <c r="G117" s="19">
        <f t="shared" si="499"/>
        <v>14.9</v>
      </c>
      <c r="H117" s="19">
        <f t="shared" si="500"/>
        <v>9.1999999999999993</v>
      </c>
      <c r="I117" s="5">
        <f t="shared" si="508"/>
        <v>989.99176</v>
      </c>
      <c r="J117" s="5">
        <f t="shared" si="509"/>
        <v>2.1641469994999998</v>
      </c>
      <c r="K117" s="23">
        <f t="shared" si="510"/>
        <v>12.735853000500001</v>
      </c>
      <c r="L117" s="5">
        <f t="shared" si="511"/>
        <v>77.732662269353597</v>
      </c>
      <c r="M117" s="24">
        <f t="shared" si="512"/>
        <v>409.13303457687499</v>
      </c>
      <c r="N117" s="16">
        <f t="shared" si="513"/>
        <v>0.14524476506711401</v>
      </c>
      <c r="O117" s="17">
        <f t="shared" si="514"/>
        <v>0.156940125962164</v>
      </c>
    </row>
    <row r="118" ht="14.25">
      <c r="A118" s="13">
        <v>10.4</v>
      </c>
      <c r="B118" s="13">
        <v>2.4784999999999999</v>
      </c>
      <c r="C118" s="18">
        <v>31901</v>
      </c>
      <c r="G118" s="19">
        <f t="shared" si="499"/>
        <v>14.9</v>
      </c>
      <c r="H118" s="19">
        <f t="shared" si="500"/>
        <v>9.1999999999999993</v>
      </c>
      <c r="I118" s="5">
        <f t="shared" si="508"/>
        <v>989.99176</v>
      </c>
      <c r="J118" s="5">
        <f t="shared" si="509"/>
        <v>2.1839421164999999</v>
      </c>
      <c r="K118" s="23">
        <f t="shared" si="510"/>
        <v>12.7160578835</v>
      </c>
      <c r="L118" s="5">
        <f t="shared" si="511"/>
        <v>77.853668886218699</v>
      </c>
      <c r="M118" s="24">
        <f t="shared" si="512"/>
        <v>409.75589790922498</v>
      </c>
      <c r="N118" s="16">
        <f t="shared" si="513"/>
        <v>0.14657329640939601</v>
      </c>
      <c r="O118" s="17">
        <f t="shared" si="514"/>
        <v>0.158495617892142</v>
      </c>
    </row>
    <row r="119" ht="14.25">
      <c r="A119" s="13">
        <v>10.5</v>
      </c>
      <c r="B119" s="13">
        <v>2.4992999999999999</v>
      </c>
      <c r="C119" s="18">
        <v>32006</v>
      </c>
      <c r="G119" s="19">
        <f t="shared" si="499"/>
        <v>14.9</v>
      </c>
      <c r="H119" s="19">
        <f t="shared" si="500"/>
        <v>9.1999999999999993</v>
      </c>
      <c r="I119" s="5">
        <f t="shared" si="508"/>
        <v>989.99176</v>
      </c>
      <c r="J119" s="5">
        <f t="shared" si="509"/>
        <v>2.2037725990000001</v>
      </c>
      <c r="K119" s="23">
        <f t="shared" si="510"/>
        <v>12.696227401</v>
      </c>
      <c r="L119" s="5">
        <f t="shared" si="511"/>
        <v>77.975270033523898</v>
      </c>
      <c r="M119" s="24">
        <f t="shared" si="512"/>
        <v>410.46347112667502</v>
      </c>
      <c r="N119" s="16">
        <f t="shared" si="513"/>
        <v>0.14790420127516801</v>
      </c>
      <c r="O119" s="17">
        <f t="shared" si="514"/>
        <v>0.16005631865582601</v>
      </c>
    </row>
    <row r="120" ht="14.25">
      <c r="A120" s="13">
        <v>10.6</v>
      </c>
      <c r="B120" s="13">
        <v>2.5207000000000002</v>
      </c>
      <c r="C120" s="18">
        <v>32110</v>
      </c>
      <c r="G120" s="19">
        <f t="shared" si="499"/>
        <v>14.9</v>
      </c>
      <c r="H120" s="19">
        <f t="shared" si="500"/>
        <v>9.1999999999999993</v>
      </c>
      <c r="I120" s="5">
        <f t="shared" si="508"/>
        <v>989.99176</v>
      </c>
      <c r="J120" s="5">
        <f t="shared" si="509"/>
        <v>2.2242123149999999</v>
      </c>
      <c r="K120" s="23">
        <f t="shared" si="510"/>
        <v>12.675787685</v>
      </c>
      <c r="L120" s="5">
        <f t="shared" si="511"/>
        <v>78.101005207866905</v>
      </c>
      <c r="M120" s="24">
        <f t="shared" si="512"/>
        <v>411.13427304218197</v>
      </c>
      <c r="N120" s="16">
        <f t="shared" si="513"/>
        <v>0.149275994295302</v>
      </c>
      <c r="O120" s="17">
        <f t="shared" si="514"/>
        <v>0.16166752063189799</v>
      </c>
    </row>
    <row r="121" ht="14.25">
      <c r="A121" s="13">
        <v>10.699999999999999</v>
      </c>
      <c r="B121" s="13">
        <v>2.5415000000000001</v>
      </c>
      <c r="C121" s="18">
        <v>32214</v>
      </c>
      <c r="G121" s="19">
        <f t="shared" si="499"/>
        <v>14.9</v>
      </c>
      <c r="H121" s="19">
        <f t="shared" si="500"/>
        <v>9.1999999999999993</v>
      </c>
      <c r="I121" s="5">
        <f t="shared" si="508"/>
        <v>989.99176</v>
      </c>
      <c r="J121" s="5">
        <f t="shared" si="509"/>
        <v>2.2440520309999998</v>
      </c>
      <c r="K121" s="23">
        <f t="shared" si="510"/>
        <v>12.655947969</v>
      </c>
      <c r="L121" s="5">
        <f t="shared" si="511"/>
        <v>78.223437898522207</v>
      </c>
      <c r="M121" s="24">
        <f t="shared" si="512"/>
        <v>411.820304315832</v>
      </c>
      <c r="N121" s="16">
        <f t="shared" si="513"/>
        <v>0.15060751885906001</v>
      </c>
      <c r="O121" s="17">
        <f t="shared" si="514"/>
        <v>0.16323391310713301</v>
      </c>
    </row>
    <row r="122" ht="14.25">
      <c r="A122" s="13">
        <v>10.800000000000001</v>
      </c>
      <c r="B122" s="13">
        <v>2.5621</v>
      </c>
      <c r="C122" s="18">
        <v>32315</v>
      </c>
      <c r="G122" s="19">
        <f t="shared" si="499"/>
        <v>14.9</v>
      </c>
      <c r="H122" s="19">
        <f t="shared" si="500"/>
        <v>9.1999999999999993</v>
      </c>
      <c r="I122" s="5">
        <f t="shared" si="508"/>
        <v>989.99176</v>
      </c>
      <c r="J122" s="5">
        <f t="shared" si="509"/>
        <v>2.2637194475000002</v>
      </c>
      <c r="K122" s="23">
        <f t="shared" si="510"/>
        <v>12.636280552500001</v>
      </c>
      <c r="L122" s="5">
        <f t="shared" si="511"/>
        <v>78.345186772870207</v>
      </c>
      <c r="M122" s="24">
        <f t="shared" si="512"/>
        <v>412.46949980072299</v>
      </c>
      <c r="N122" s="16">
        <f t="shared" si="513"/>
        <v>0.15192747969798701</v>
      </c>
      <c r="O122" s="17">
        <f t="shared" si="514"/>
        <v>0.16478912762272199</v>
      </c>
    </row>
    <row r="123" ht="14.25">
      <c r="A123" s="13">
        <v>10.9</v>
      </c>
      <c r="B123" s="13">
        <v>2.5828000000000002</v>
      </c>
      <c r="C123" s="18">
        <v>32413</v>
      </c>
      <c r="G123" s="19">
        <f t="shared" si="499"/>
        <v>14.9</v>
      </c>
      <c r="H123" s="19">
        <f t="shared" si="500"/>
        <v>9.1999999999999993</v>
      </c>
      <c r="I123" s="5">
        <f t="shared" si="508"/>
        <v>989.99176</v>
      </c>
      <c r="J123" s="5">
        <f t="shared" si="509"/>
        <v>2.2835145644999999</v>
      </c>
      <c r="K123" s="23">
        <f t="shared" si="510"/>
        <v>12.6164854355</v>
      </c>
      <c r="L123" s="5">
        <f t="shared" si="511"/>
        <v>78.468109447848505</v>
      </c>
      <c r="M123" s="24">
        <f t="shared" si="512"/>
        <v>413.07226882460299</v>
      </c>
      <c r="N123" s="16">
        <f t="shared" si="513"/>
        <v>0.15325601104026801</v>
      </c>
      <c r="O123" s="17">
        <f t="shared" si="514"/>
        <v>0.16635688626459799</v>
      </c>
    </row>
    <row r="124" ht="14.25">
      <c r="A124" s="13">
        <v>11</v>
      </c>
      <c r="B124" s="13">
        <v>2.6034000000000002</v>
      </c>
      <c r="C124" s="18">
        <v>32510</v>
      </c>
      <c r="G124" s="19">
        <f t="shared" si="499"/>
        <v>14.9</v>
      </c>
      <c r="H124" s="19">
        <f t="shared" si="500"/>
        <v>9.1999999999999993</v>
      </c>
      <c r="I124" s="5">
        <f t="shared" si="508"/>
        <v>989.99176</v>
      </c>
      <c r="J124" s="5">
        <f t="shared" si="509"/>
        <v>2.303218915</v>
      </c>
      <c r="K124" s="23">
        <f t="shared" si="510"/>
        <v>12.596781085</v>
      </c>
      <c r="L124" s="5">
        <f t="shared" si="511"/>
        <v>78.590852164515496</v>
      </c>
      <c r="M124" s="24">
        <f t="shared" si="512"/>
        <v>413.66137539705397</v>
      </c>
      <c r="N124" s="16">
        <f t="shared" si="513"/>
        <v>0.15457845067114101</v>
      </c>
      <c r="O124" s="17">
        <f t="shared" si="514"/>
        <v>0.167919901076303</v>
      </c>
    </row>
    <row r="125" ht="14.25">
      <c r="A125" s="13">
        <v>11.1</v>
      </c>
      <c r="B125" s="13">
        <v>2.6242000000000001</v>
      </c>
      <c r="C125" s="18">
        <v>32611</v>
      </c>
      <c r="G125" s="19">
        <f t="shared" si="499"/>
        <v>14.9</v>
      </c>
      <c r="H125" s="19">
        <f t="shared" si="500"/>
        <v>9.1999999999999993</v>
      </c>
      <c r="I125" s="5">
        <f t="shared" si="508"/>
        <v>989.99176</v>
      </c>
      <c r="J125" s="5">
        <f t="shared" si="509"/>
        <v>2.3230863314999999</v>
      </c>
      <c r="K125" s="23">
        <f t="shared" si="510"/>
        <v>12.5769136685</v>
      </c>
      <c r="L125" s="5">
        <f t="shared" si="511"/>
        <v>78.715000046436103</v>
      </c>
      <c r="M125" s="24">
        <f t="shared" si="512"/>
        <v>414.29206607078601</v>
      </c>
      <c r="N125" s="16">
        <f t="shared" si="513"/>
        <v>0.15591183432885899</v>
      </c>
      <c r="O125" s="17">
        <f t="shared" si="514"/>
        <v>0.16949832814625801</v>
      </c>
    </row>
    <row r="126" ht="14.25">
      <c r="A126" s="13">
        <v>11.199999999999999</v>
      </c>
      <c r="B126" s="13">
        <v>2.6448999999999998</v>
      </c>
      <c r="C126" s="18">
        <v>32713</v>
      </c>
      <c r="G126" s="19">
        <f t="shared" si="499"/>
        <v>14.9</v>
      </c>
      <c r="H126" s="19">
        <f t="shared" si="500"/>
        <v>9.1999999999999993</v>
      </c>
      <c r="I126" s="5">
        <f t="shared" si="508"/>
        <v>989.99176</v>
      </c>
      <c r="J126" s="5">
        <f t="shared" si="509"/>
        <v>2.3428445144999999</v>
      </c>
      <c r="K126" s="23">
        <f t="shared" si="510"/>
        <v>12.557155485499999</v>
      </c>
      <c r="L126" s="5">
        <f t="shared" si="511"/>
        <v>78.838854957491193</v>
      </c>
      <c r="M126" s="24">
        <f t="shared" si="512"/>
        <v>414.93499642579002</v>
      </c>
      <c r="N126" s="16">
        <f t="shared" si="513"/>
        <v>0.15723788687919499</v>
      </c>
      <c r="O126" s="17">
        <f t="shared" si="514"/>
        <v>0.17107055164488399</v>
      </c>
    </row>
    <row r="127" ht="14.25">
      <c r="A127" s="13">
        <v>11.300000000000001</v>
      </c>
      <c r="B127" s="13">
        <v>2.6656</v>
      </c>
      <c r="C127" s="18">
        <v>32808</v>
      </c>
      <c r="G127" s="19">
        <f t="shared" si="499"/>
        <v>14.9</v>
      </c>
      <c r="H127" s="19">
        <f t="shared" si="500"/>
        <v>9.1999999999999993</v>
      </c>
      <c r="I127" s="5">
        <f t="shared" si="508"/>
        <v>989.99176</v>
      </c>
      <c r="J127" s="5">
        <f t="shared" si="509"/>
        <v>2.362667332</v>
      </c>
      <c r="K127" s="23">
        <f t="shared" si="510"/>
        <v>12.537332667999999</v>
      </c>
      <c r="L127" s="5">
        <f t="shared" si="511"/>
        <v>78.963507327745404</v>
      </c>
      <c r="M127" s="24">
        <f t="shared" si="512"/>
        <v>415.48306439615601</v>
      </c>
      <c r="N127" s="16">
        <f t="shared" si="513"/>
        <v>0.15856827731543599</v>
      </c>
      <c r="O127" s="17">
        <f t="shared" si="514"/>
        <v>0.17265040627286399</v>
      </c>
    </row>
    <row r="128" ht="14.25">
      <c r="A128" s="13">
        <v>11.4</v>
      </c>
      <c r="B128" s="13">
        <v>2.6869999999999998</v>
      </c>
      <c r="C128" s="18">
        <v>32913</v>
      </c>
      <c r="G128" s="19">
        <f t="shared" si="499"/>
        <v>14.9</v>
      </c>
      <c r="H128" s="19">
        <f t="shared" si="500"/>
        <v>9.1999999999999993</v>
      </c>
      <c r="I128" s="5">
        <f t="shared" si="508"/>
        <v>989.99176</v>
      </c>
      <c r="J128" s="5">
        <f t="shared" si="509"/>
        <v>2.3830978145000001</v>
      </c>
      <c r="K128" s="23">
        <f t="shared" si="510"/>
        <v>12.516902185499999</v>
      </c>
      <c r="L128" s="5">
        <f t="shared" si="511"/>
        <v>79.092394054723798</v>
      </c>
      <c r="M128" s="24">
        <f t="shared" si="512"/>
        <v>416.13356623429002</v>
      </c>
      <c r="N128" s="16">
        <f t="shared" si="513"/>
        <v>0.159939450637584</v>
      </c>
      <c r="O128" s="17">
        <f t="shared" si="514"/>
        <v>0.17428130716829701</v>
      </c>
    </row>
    <row r="129" ht="14.25">
      <c r="A129" s="13">
        <v>11.5</v>
      </c>
      <c r="B129" s="13">
        <v>2.7077</v>
      </c>
      <c r="C129" s="18">
        <v>33015</v>
      </c>
      <c r="G129" s="19">
        <f t="shared" si="499"/>
        <v>14.9</v>
      </c>
      <c r="H129" s="19">
        <f t="shared" si="500"/>
        <v>9.1999999999999993</v>
      </c>
      <c r="I129" s="5">
        <f t="shared" si="508"/>
        <v>989.99176</v>
      </c>
      <c r="J129" s="5">
        <f t="shared" si="509"/>
        <v>2.4028559975000001</v>
      </c>
      <c r="K129" s="23">
        <f t="shared" si="510"/>
        <v>12.497144002500001</v>
      </c>
      <c r="L129" s="5">
        <f t="shared" si="511"/>
        <v>79.2174403849356</v>
      </c>
      <c r="M129" s="24">
        <f t="shared" si="512"/>
        <v>416.764286242683</v>
      </c>
      <c r="N129" s="16">
        <f t="shared" si="513"/>
        <v>0.16126550318791899</v>
      </c>
      <c r="O129" s="17">
        <f t="shared" si="514"/>
        <v>0.175861074548644</v>
      </c>
    </row>
    <row r="130" ht="14.25">
      <c r="A130" s="13">
        <v>11.6</v>
      </c>
      <c r="B130" s="13">
        <v>2.7284000000000002</v>
      </c>
      <c r="C130" s="18">
        <v>33111</v>
      </c>
      <c r="G130" s="19">
        <f t="shared" si="499"/>
        <v>14.9</v>
      </c>
      <c r="H130" s="19">
        <f t="shared" si="500"/>
        <v>9.1999999999999993</v>
      </c>
      <c r="I130" s="5">
        <f t="shared" si="508"/>
        <v>989.99176</v>
      </c>
      <c r="J130" s="5">
        <f t="shared" si="509"/>
        <v>2.4226695815000001</v>
      </c>
      <c r="K130" s="23">
        <f t="shared" si="510"/>
        <v>12.477330418499999</v>
      </c>
      <c r="L130" s="5">
        <f t="shared" si="511"/>
        <v>79.343235034647293</v>
      </c>
      <c r="M130" s="24">
        <f t="shared" si="512"/>
        <v>417.313460757445</v>
      </c>
      <c r="N130" s="16">
        <f t="shared" si="513"/>
        <v>0.16259527392617501</v>
      </c>
      <c r="O130" s="17">
        <f t="shared" si="514"/>
        <v>0.17744778166591499</v>
      </c>
    </row>
    <row r="131" ht="14.25">
      <c r="A131" s="13">
        <v>11.699999999999999</v>
      </c>
      <c r="B131" s="13">
        <v>2.7490999999999999</v>
      </c>
      <c r="C131" s="18">
        <v>33212</v>
      </c>
      <c r="G131" s="19">
        <f t="shared" si="499"/>
        <v>14.9</v>
      </c>
      <c r="H131" s="19">
        <f t="shared" si="500"/>
        <v>9.1999999999999993</v>
      </c>
      <c r="I131" s="5">
        <f t="shared" si="508"/>
        <v>989.99176</v>
      </c>
      <c r="J131" s="5">
        <f t="shared" si="509"/>
        <v>2.4424369979999998</v>
      </c>
      <c r="K131" s="23">
        <f t="shared" si="510"/>
        <v>12.457563002000001</v>
      </c>
      <c r="L131" s="5">
        <f t="shared" si="511"/>
        <v>79.4691353229409</v>
      </c>
      <c r="M131" s="24">
        <f t="shared" si="512"/>
        <v>417.92325869704598</v>
      </c>
      <c r="N131" s="16">
        <f t="shared" si="513"/>
        <v>0.16392194617449701</v>
      </c>
      <c r="O131" s="17">
        <f t="shared" si="514"/>
        <v>0.17903330443577201</v>
      </c>
    </row>
    <row r="132" ht="14.25">
      <c r="A132" s="13">
        <v>11.800000000000001</v>
      </c>
      <c r="B132" s="13">
        <v>2.7696999999999998</v>
      </c>
      <c r="C132" s="18">
        <v>33311</v>
      </c>
      <c r="G132" s="19">
        <f t="shared" si="499"/>
        <v>14.9</v>
      </c>
      <c r="H132" s="19">
        <f t="shared" si="500"/>
        <v>9.1999999999999993</v>
      </c>
      <c r="I132" s="5">
        <f t="shared" si="508"/>
        <v>989.99176</v>
      </c>
      <c r="J132" s="5">
        <f t="shared" si="509"/>
        <v>2.4621228815</v>
      </c>
      <c r="K132" s="23">
        <f t="shared" si="510"/>
        <v>12.437877118499999</v>
      </c>
      <c r="L132" s="5">
        <f t="shared" si="511"/>
        <v>79.594914032998005</v>
      </c>
      <c r="M132" s="24">
        <f t="shared" si="512"/>
        <v>418.50663958491299</v>
      </c>
      <c r="N132" s="16">
        <f t="shared" si="513"/>
        <v>0.165243146409396</v>
      </c>
      <c r="O132" s="17">
        <f t="shared" si="514"/>
        <v>0.18061478984095</v>
      </c>
    </row>
    <row r="133" ht="14.25">
      <c r="A133" s="13">
        <v>11.9</v>
      </c>
      <c r="B133" s="13">
        <v>2.7904</v>
      </c>
      <c r="C133" s="18">
        <v>33404</v>
      </c>
      <c r="G133" s="19">
        <f t="shared" si="499"/>
        <v>14.9</v>
      </c>
      <c r="H133" s="19">
        <f t="shared" si="500"/>
        <v>9.1999999999999993</v>
      </c>
      <c r="I133" s="5">
        <f t="shared" si="508"/>
        <v>989.99176</v>
      </c>
      <c r="J133" s="5">
        <f t="shared" si="509"/>
        <v>2.481964166</v>
      </c>
      <c r="K133" s="23">
        <f t="shared" si="510"/>
        <v>12.418035833999999</v>
      </c>
      <c r="L133" s="5">
        <f t="shared" si="511"/>
        <v>79.722089164008395</v>
      </c>
      <c r="M133" s="24">
        <f t="shared" si="512"/>
        <v>419.00557737868098</v>
      </c>
      <c r="N133" s="16">
        <f t="shared" si="513"/>
        <v>0.16657477624161099</v>
      </c>
      <c r="O133" s="17">
        <f t="shared" si="514"/>
        <v>0.182211294363013</v>
      </c>
    </row>
    <row r="134" ht="14.25">
      <c r="A134" s="13">
        <v>12</v>
      </c>
      <c r="B134" s="13">
        <v>2.8109999999999999</v>
      </c>
      <c r="C134" s="18">
        <v>33505</v>
      </c>
      <c r="G134" s="19">
        <f t="shared" si="499"/>
        <v>14.9</v>
      </c>
      <c r="H134" s="19">
        <f t="shared" si="500"/>
        <v>9.1999999999999993</v>
      </c>
      <c r="I134" s="5">
        <f t="shared" si="508"/>
        <v>989.99176</v>
      </c>
      <c r="J134" s="5">
        <f t="shared" si="509"/>
        <v>2.5016315825</v>
      </c>
      <c r="K134" s="23">
        <f t="shared" si="510"/>
        <v>12.3983684175</v>
      </c>
      <c r="L134" s="5">
        <f t="shared" si="511"/>
        <v>79.848551572531903</v>
      </c>
      <c r="M134" s="24">
        <f t="shared" si="512"/>
        <v>419.60685998875101</v>
      </c>
      <c r="N134" s="16">
        <f t="shared" si="513"/>
        <v>0.16789473708053701</v>
      </c>
      <c r="O134" s="17">
        <f t="shared" si="514"/>
        <v>0.1837963282316</v>
      </c>
    </row>
    <row r="135" ht="14.25">
      <c r="A135" s="13">
        <v>12.1</v>
      </c>
      <c r="B135" s="13">
        <v>2.8315000000000001</v>
      </c>
      <c r="C135" s="18">
        <v>33607</v>
      </c>
      <c r="G135" s="19">
        <f t="shared" si="499"/>
        <v>14.9</v>
      </c>
      <c r="H135" s="19">
        <f t="shared" si="500"/>
        <v>9.1999999999999993</v>
      </c>
      <c r="I135" s="5">
        <f t="shared" si="508"/>
        <v>989.99176</v>
      </c>
      <c r="J135" s="5">
        <f t="shared" si="509"/>
        <v>2.5211897655</v>
      </c>
      <c r="K135" s="23">
        <f t="shared" si="510"/>
        <v>12.3788102345</v>
      </c>
      <c r="L135" s="5">
        <f t="shared" si="511"/>
        <v>79.974710109124402</v>
      </c>
      <c r="M135" s="24">
        <f t="shared" si="512"/>
        <v>420.22034158227899</v>
      </c>
      <c r="N135" s="16">
        <f t="shared" si="513"/>
        <v>0.16920736681208101</v>
      </c>
      <c r="O135" s="17">
        <f t="shared" si="514"/>
        <v>0.185375054150067</v>
      </c>
    </row>
    <row r="136" ht="14.25">
      <c r="A136" s="13">
        <v>12.199999999999999</v>
      </c>
      <c r="B136" s="13">
        <v>2.8527</v>
      </c>
      <c r="C136" s="18">
        <v>33709</v>
      </c>
      <c r="G136" s="19">
        <f t="shared" si="499"/>
        <v>14.9</v>
      </c>
      <c r="H136" s="19">
        <f t="shared" si="500"/>
        <v>9.1999999999999993</v>
      </c>
      <c r="I136" s="5">
        <f t="shared" si="508"/>
        <v>989.99176</v>
      </c>
      <c r="J136" s="5">
        <f t="shared" si="509"/>
        <v>2.5414479485000001</v>
      </c>
      <c r="K136" s="23">
        <f t="shared" si="510"/>
        <v>12.3585520515</v>
      </c>
      <c r="L136" s="5">
        <f t="shared" si="511"/>
        <v>80.105804941756205</v>
      </c>
      <c r="M136" s="24">
        <f t="shared" si="512"/>
        <v>420.80595812637199</v>
      </c>
      <c r="N136" s="16">
        <f t="shared" si="513"/>
        <v>0.170566976409396</v>
      </c>
      <c r="O136" s="17">
        <f t="shared" si="514"/>
        <v>0.187012915721117</v>
      </c>
    </row>
    <row r="137" ht="14.25">
      <c r="A137" s="13">
        <v>12.300000000000001</v>
      </c>
      <c r="B137" s="13">
        <v>2.8734000000000002</v>
      </c>
      <c r="C137" s="18">
        <v>33807</v>
      </c>
      <c r="G137" s="19">
        <f t="shared" si="499"/>
        <v>14.9</v>
      </c>
      <c r="H137" s="19">
        <f t="shared" si="500"/>
        <v>9.1999999999999993</v>
      </c>
      <c r="I137" s="5">
        <f t="shared" si="508"/>
        <v>989.99176</v>
      </c>
      <c r="J137" s="5">
        <f t="shared" si="509"/>
        <v>2.5612430654999998</v>
      </c>
      <c r="K137" s="23">
        <f t="shared" si="510"/>
        <v>12.338756934499999</v>
      </c>
      <c r="L137" s="5">
        <f t="shared" si="511"/>
        <v>80.234319004365503</v>
      </c>
      <c r="M137" s="24">
        <f t="shared" si="512"/>
        <v>421.35336124882701</v>
      </c>
      <c r="N137" s="16">
        <f t="shared" si="513"/>
        <v>0.171895507751678</v>
      </c>
      <c r="O137" s="17">
        <f t="shared" si="514"/>
        <v>0.18861593419168299</v>
      </c>
    </row>
    <row r="138" ht="14.25">
      <c r="A138" s="13">
        <v>12.4</v>
      </c>
      <c r="B138" s="13">
        <v>2.8940000000000001</v>
      </c>
      <c r="C138" s="18">
        <v>33905</v>
      </c>
      <c r="G138" s="19">
        <f t="shared" si="499"/>
        <v>14.9</v>
      </c>
      <c r="H138" s="19">
        <f t="shared" si="500"/>
        <v>9.1999999999999993</v>
      </c>
      <c r="I138" s="5">
        <f t="shared" si="508"/>
        <v>989.99176</v>
      </c>
      <c r="J138" s="5">
        <f t="shared" si="509"/>
        <v>2.5809381825000002</v>
      </c>
      <c r="K138" s="23">
        <f t="shared" si="510"/>
        <v>12.3190618175</v>
      </c>
      <c r="L138" s="5">
        <f t="shared" si="511"/>
        <v>80.3625937320693</v>
      </c>
      <c r="M138" s="24">
        <f t="shared" si="512"/>
        <v>421.90027008137702</v>
      </c>
      <c r="N138" s="16">
        <f t="shared" si="513"/>
        <v>0.17321732768456399</v>
      </c>
      <c r="O138" s="17">
        <f t="shared" si="514"/>
        <v>0.190213408922636</v>
      </c>
    </row>
    <row r="139" ht="14.25">
      <c r="A139" s="13">
        <v>12.5</v>
      </c>
      <c r="B139" s="13">
        <v>2.9146999999999998</v>
      </c>
      <c r="C139" s="18">
        <v>33998</v>
      </c>
      <c r="G139" s="19">
        <f t="shared" si="499"/>
        <v>14.9</v>
      </c>
      <c r="H139" s="19">
        <f t="shared" si="500"/>
        <v>9.1999999999999993</v>
      </c>
      <c r="I139" s="5">
        <f t="shared" si="508"/>
        <v>989.99176</v>
      </c>
      <c r="J139" s="5">
        <f t="shared" si="509"/>
        <v>2.6007794670000002</v>
      </c>
      <c r="K139" s="23">
        <f t="shared" si="510"/>
        <v>12.299220533</v>
      </c>
      <c r="L139" s="5">
        <f t="shared" si="511"/>
        <v>80.492235857041194</v>
      </c>
      <c r="M139" s="24">
        <f t="shared" si="512"/>
        <v>422.376141475091</v>
      </c>
      <c r="N139" s="16">
        <f t="shared" si="513"/>
        <v>0.17454895751677901</v>
      </c>
      <c r="O139" s="17">
        <f t="shared" si="514"/>
        <v>0.19182532388189999</v>
      </c>
    </row>
    <row r="140" ht="14.25">
      <c r="A140" s="13">
        <v>12.6</v>
      </c>
      <c r="B140" s="13">
        <v>2.9354</v>
      </c>
      <c r="C140" s="18">
        <v>34100</v>
      </c>
      <c r="G140" s="19">
        <f t="shared" si="499"/>
        <v>14.9</v>
      </c>
      <c r="H140" s="19">
        <f t="shared" si="500"/>
        <v>9.1999999999999993</v>
      </c>
      <c r="I140" s="5">
        <f t="shared" si="508"/>
        <v>989.99176</v>
      </c>
      <c r="J140" s="5">
        <f t="shared" si="509"/>
        <v>2.6205376500000002</v>
      </c>
      <c r="K140" s="23">
        <f t="shared" si="510"/>
        <v>12.279462349999999</v>
      </c>
      <c r="L140" s="5">
        <f t="shared" si="511"/>
        <v>80.6217513261075</v>
      </c>
      <c r="M140" s="24">
        <f t="shared" si="512"/>
        <v>422.96277913969698</v>
      </c>
      <c r="N140" s="16">
        <f t="shared" si="513"/>
        <v>0.17587501006711401</v>
      </c>
      <c r="O140" s="17">
        <f t="shared" si="514"/>
        <v>0.193433073764192</v>
      </c>
    </row>
    <row r="141" ht="14.25">
      <c r="A141" s="13">
        <v>12.699999999999999</v>
      </c>
      <c r="B141" s="13">
        <v>2.9561999999999999</v>
      </c>
      <c r="C141" s="18">
        <v>34194</v>
      </c>
      <c r="G141" s="19">
        <f t="shared" si="499"/>
        <v>14.9</v>
      </c>
      <c r="H141" s="19">
        <f t="shared" si="500"/>
        <v>9.1999999999999993</v>
      </c>
      <c r="I141" s="5">
        <f t="shared" si="508"/>
        <v>989.99176</v>
      </c>
      <c r="J141" s="5">
        <f t="shared" si="509"/>
        <v>2.6404697009999998</v>
      </c>
      <c r="K141" s="23">
        <f t="shared" si="510"/>
        <v>12.259530299</v>
      </c>
      <c r="L141" s="5">
        <f t="shared" si="511"/>
        <v>80.752829501204701</v>
      </c>
      <c r="M141" s="24">
        <f t="shared" si="512"/>
        <v>423.440270900847</v>
      </c>
      <c r="N141" s="16">
        <f t="shared" si="513"/>
        <v>0.177212731610738</v>
      </c>
      <c r="O141" s="17">
        <f t="shared" si="514"/>
        <v>0.19505759484120599</v>
      </c>
    </row>
    <row r="142" ht="14.25">
      <c r="A142" s="13">
        <v>12.800000000000001</v>
      </c>
      <c r="B142" s="13">
        <v>2.9769999999999999</v>
      </c>
      <c r="C142" s="18">
        <v>34289</v>
      </c>
      <c r="G142" s="19">
        <f t="shared" ref="G142:G205" si="515">$G$11</f>
        <v>14.9</v>
      </c>
      <c r="H142" s="19">
        <f t="shared" ref="H142:H205" si="516">$H$11</f>
        <v>9.1999999999999993</v>
      </c>
      <c r="I142" s="5">
        <f t="shared" si="508"/>
        <v>989.99176</v>
      </c>
      <c r="J142" s="5">
        <f t="shared" si="509"/>
        <v>2.6603925185000001</v>
      </c>
      <c r="K142" s="23">
        <f t="shared" si="510"/>
        <v>12.2396074815</v>
      </c>
      <c r="L142" s="5">
        <f t="shared" si="511"/>
        <v>80.884273576285807</v>
      </c>
      <c r="M142" s="24">
        <f t="shared" si="512"/>
        <v>423.92666069579599</v>
      </c>
      <c r="N142" s="16">
        <f t="shared" si="513"/>
        <v>0.17854983345637601</v>
      </c>
      <c r="O142" s="17">
        <f t="shared" si="514"/>
        <v>0.196684004886341</v>
      </c>
    </row>
    <row r="143" ht="14.25">
      <c r="A143" s="13">
        <v>12.9</v>
      </c>
      <c r="B143" s="13">
        <v>2.9977999999999998</v>
      </c>
      <c r="C143" s="18">
        <v>34382</v>
      </c>
      <c r="G143" s="19">
        <f t="shared" si="515"/>
        <v>14.9</v>
      </c>
      <c r="H143" s="19">
        <f t="shared" si="516"/>
        <v>9.1999999999999993</v>
      </c>
      <c r="I143" s="5">
        <f t="shared" si="508"/>
        <v>989.99176</v>
      </c>
      <c r="J143" s="5">
        <f t="shared" si="509"/>
        <v>2.6803338029999999</v>
      </c>
      <c r="K143" s="23">
        <f t="shared" si="510"/>
        <v>12.219666197</v>
      </c>
      <c r="L143" s="5">
        <f t="shared" si="511"/>
        <v>81.016268696688996</v>
      </c>
      <c r="M143" s="24">
        <f t="shared" si="512"/>
        <v>424.383899099578</v>
      </c>
      <c r="N143" s="16">
        <f t="shared" si="513"/>
        <v>0.17988817469798701</v>
      </c>
      <c r="O143" s="17">
        <f t="shared" si="514"/>
        <v>0.19831457570216901</v>
      </c>
    </row>
    <row r="144" ht="14.25">
      <c r="A144" s="13">
        <v>13</v>
      </c>
      <c r="B144" s="13">
        <v>3.0190999999999999</v>
      </c>
      <c r="C144" s="18">
        <v>34483</v>
      </c>
      <c r="G144" s="19">
        <f t="shared" si="515"/>
        <v>14.9</v>
      </c>
      <c r="H144" s="19">
        <f t="shared" si="516"/>
        <v>9.1999999999999993</v>
      </c>
      <c r="I144" s="5">
        <f t="shared" si="508"/>
        <v>989.99176</v>
      </c>
      <c r="J144" s="5">
        <f t="shared" si="509"/>
        <v>2.7007012195</v>
      </c>
      <c r="K144" s="23">
        <f t="shared" si="510"/>
        <v>12.199298780499999</v>
      </c>
      <c r="L144" s="5">
        <f t="shared" si="511"/>
        <v>81.151529920920893</v>
      </c>
      <c r="M144" s="24">
        <f t="shared" si="512"/>
        <v>424.92113252334701</v>
      </c>
      <c r="N144" s="16">
        <f t="shared" si="513"/>
        <v>0.18125511540268499</v>
      </c>
      <c r="O144" s="17">
        <f t="shared" si="514"/>
        <v>0.199982739872266</v>
      </c>
    </row>
    <row r="145" ht="14.25">
      <c r="A145" s="13">
        <v>13.1</v>
      </c>
      <c r="B145" s="13">
        <v>3.0398999999999998</v>
      </c>
      <c r="C145" s="18">
        <v>34574</v>
      </c>
      <c r="G145" s="19">
        <f t="shared" si="515"/>
        <v>14.9</v>
      </c>
      <c r="H145" s="19">
        <f t="shared" si="516"/>
        <v>9.1999999999999993</v>
      </c>
      <c r="I145" s="5">
        <f t="shared" si="508"/>
        <v>989.99176</v>
      </c>
      <c r="J145" s="5">
        <f t="shared" si="509"/>
        <v>2.720660971</v>
      </c>
      <c r="K145" s="23">
        <f t="shared" si="510"/>
        <v>12.179339028999999</v>
      </c>
      <c r="L145" s="5">
        <f t="shared" si="511"/>
        <v>81.284522718576795</v>
      </c>
      <c r="M145" s="24">
        <f t="shared" si="512"/>
        <v>425.34542670198198</v>
      </c>
      <c r="N145" s="16">
        <f t="shared" si="513"/>
        <v>0.18259469604026801</v>
      </c>
      <c r="O145" s="17">
        <f t="shared" si="514"/>
        <v>0.201620219055137</v>
      </c>
    </row>
    <row r="146" ht="14.25">
      <c r="A146" s="13">
        <v>13.199999999999999</v>
      </c>
      <c r="B146" s="13">
        <v>3.0606</v>
      </c>
      <c r="C146" s="18">
        <v>34671</v>
      </c>
      <c r="G146" s="19">
        <f t="shared" si="515"/>
        <v>14.9</v>
      </c>
      <c r="H146" s="19">
        <f t="shared" si="516"/>
        <v>9.1999999999999993</v>
      </c>
      <c r="I146" s="5">
        <f t="shared" si="508"/>
        <v>989.99176</v>
      </c>
      <c r="J146" s="5">
        <f t="shared" si="509"/>
        <v>2.7404653214999999</v>
      </c>
      <c r="K146" s="23">
        <f t="shared" si="510"/>
        <v>12.1595346785</v>
      </c>
      <c r="L146" s="5">
        <f t="shared" si="511"/>
        <v>81.416911598637398</v>
      </c>
      <c r="M146" s="24">
        <f t="shared" si="512"/>
        <v>425.84518767941398</v>
      </c>
      <c r="N146" s="16">
        <f t="shared" si="513"/>
        <v>0.183923847080537</v>
      </c>
      <c r="O146" s="17">
        <f t="shared" si="514"/>
        <v>0.20324760371629999</v>
      </c>
    </row>
    <row r="147" ht="14.25">
      <c r="A147" s="13">
        <v>13.300000000000001</v>
      </c>
      <c r="B147" s="13">
        <v>3.0811999999999999</v>
      </c>
      <c r="C147" s="18">
        <v>34769</v>
      </c>
      <c r="G147" s="19">
        <f t="shared" si="515"/>
        <v>14.9</v>
      </c>
      <c r="H147" s="19">
        <f t="shared" si="516"/>
        <v>9.1999999999999993</v>
      </c>
      <c r="I147" s="5">
        <f t="shared" si="508"/>
        <v>989.99176</v>
      </c>
      <c r="J147" s="5">
        <f t="shared" si="509"/>
        <v>2.7601604384999998</v>
      </c>
      <c r="K147" s="23">
        <f t="shared" si="510"/>
        <v>12.139839561500001</v>
      </c>
      <c r="L147" s="5">
        <f t="shared" si="511"/>
        <v>81.5489986490131</v>
      </c>
      <c r="M147" s="24">
        <f t="shared" si="512"/>
        <v>426.35716656247098</v>
      </c>
      <c r="N147" s="16">
        <f t="shared" si="513"/>
        <v>0.18524566701342299</v>
      </c>
      <c r="O147" s="17">
        <f t="shared" si="514"/>
        <v>0.20486864309931699</v>
      </c>
    </row>
    <row r="148" ht="14.25">
      <c r="A148" s="13">
        <v>13.4</v>
      </c>
      <c r="B148" s="13">
        <v>3.1019000000000001</v>
      </c>
      <c r="C148" s="18">
        <v>34862</v>
      </c>
      <c r="G148" s="19">
        <f t="shared" si="515"/>
        <v>14.9</v>
      </c>
      <c r="H148" s="19">
        <f t="shared" si="516"/>
        <v>9.1999999999999993</v>
      </c>
      <c r="I148" s="5">
        <f t="shared" si="508"/>
        <v>989.99176</v>
      </c>
      <c r="J148" s="5">
        <f t="shared" si="509"/>
        <v>2.7800017229999998</v>
      </c>
      <c r="K148" s="23">
        <f t="shared" si="510"/>
        <v>12.119998277000001</v>
      </c>
      <c r="L148" s="5">
        <f t="shared" si="511"/>
        <v>81.682500060969303</v>
      </c>
      <c r="M148" s="24">
        <f t="shared" si="512"/>
        <v>426.79888561170901</v>
      </c>
      <c r="N148" s="16">
        <f t="shared" si="513"/>
        <v>0.18657729684563801</v>
      </c>
      <c r="O148" s="17">
        <f t="shared" si="514"/>
        <v>0.20650437447197101</v>
      </c>
    </row>
    <row r="149" ht="14.25">
      <c r="A149" s="13">
        <v>13.5</v>
      </c>
      <c r="B149" s="13">
        <v>3.1225999999999998</v>
      </c>
      <c r="C149" s="18">
        <v>34960</v>
      </c>
      <c r="G149" s="19">
        <f t="shared" si="515"/>
        <v>14.9</v>
      </c>
      <c r="H149" s="19">
        <f t="shared" si="516"/>
        <v>9.1999999999999993</v>
      </c>
      <c r="I149" s="5">
        <f t="shared" si="508"/>
        <v>989.99176</v>
      </c>
      <c r="J149" s="5">
        <f t="shared" si="509"/>
        <v>2.79979684</v>
      </c>
      <c r="K149" s="23">
        <f t="shared" si="510"/>
        <v>12.10020316</v>
      </c>
      <c r="L149" s="5">
        <f t="shared" si="511"/>
        <v>81.816127126910203</v>
      </c>
      <c r="M149" s="24">
        <f t="shared" si="512"/>
        <v>427.299619618652</v>
      </c>
      <c r="N149" s="16">
        <f t="shared" si="513"/>
        <v>0.18790582818791901</v>
      </c>
      <c r="O149" s="17">
        <f t="shared" si="514"/>
        <v>0.208138970407025</v>
      </c>
    </row>
    <row r="150" ht="14.25">
      <c r="A150" s="13">
        <v>13.6</v>
      </c>
      <c r="B150" s="13">
        <v>3.1433</v>
      </c>
      <c r="C150" s="18">
        <v>35058</v>
      </c>
      <c r="G150" s="19">
        <f t="shared" si="515"/>
        <v>14.9</v>
      </c>
      <c r="H150" s="19">
        <f t="shared" si="516"/>
        <v>9.1999999999999993</v>
      </c>
      <c r="I150" s="5">
        <f t="shared" si="508"/>
        <v>989.99176</v>
      </c>
      <c r="J150" s="5">
        <f t="shared" si="509"/>
        <v>2.8195919570000001</v>
      </c>
      <c r="K150" s="23">
        <f t="shared" si="510"/>
        <v>12.080408043</v>
      </c>
      <c r="L150" s="5">
        <f t="shared" si="511"/>
        <v>81.950192119019604</v>
      </c>
      <c r="M150" s="24">
        <f t="shared" si="512"/>
        <v>427.796434559712</v>
      </c>
      <c r="N150" s="16">
        <f t="shared" si="513"/>
        <v>0.18923435953020101</v>
      </c>
      <c r="O150" s="17">
        <f t="shared" si="514"/>
        <v>0.209776242621182</v>
      </c>
    </row>
    <row r="151" ht="14.25">
      <c r="A151" s="13">
        <v>13.699999999999999</v>
      </c>
      <c r="B151" s="13">
        <v>3.1640000000000001</v>
      </c>
      <c r="C151" s="18">
        <v>35156</v>
      </c>
      <c r="G151" s="19">
        <f t="shared" si="515"/>
        <v>14.9</v>
      </c>
      <c r="H151" s="19">
        <f t="shared" si="516"/>
        <v>9.1999999999999993</v>
      </c>
      <c r="I151" s="5">
        <f t="shared" si="508"/>
        <v>989.99176</v>
      </c>
      <c r="J151" s="5">
        <f t="shared" si="509"/>
        <v>2.8393870739999998</v>
      </c>
      <c r="K151" s="23">
        <f t="shared" si="510"/>
        <v>12.060612925999999</v>
      </c>
      <c r="L151" s="5">
        <f t="shared" si="511"/>
        <v>82.084697193606004</v>
      </c>
      <c r="M151" s="24">
        <f t="shared" si="512"/>
        <v>428.28933043488797</v>
      </c>
      <c r="N151" s="16">
        <f t="shared" si="513"/>
        <v>0.19056289087248299</v>
      </c>
      <c r="O151" s="17">
        <f t="shared" si="514"/>
        <v>0.211416199892412</v>
      </c>
    </row>
    <row r="152" ht="14.25">
      <c r="A152" s="13">
        <v>13.800000000000001</v>
      </c>
      <c r="B152" s="13">
        <v>3.1854</v>
      </c>
      <c r="C152" s="18">
        <v>35253</v>
      </c>
      <c r="G152" s="19">
        <f t="shared" si="515"/>
        <v>14.9</v>
      </c>
      <c r="H152" s="19">
        <f t="shared" si="516"/>
        <v>9.1999999999999993</v>
      </c>
      <c r="I152" s="5">
        <f t="shared" si="508"/>
        <v>989.99176</v>
      </c>
      <c r="J152" s="5">
        <f t="shared" si="509"/>
        <v>2.8598914244999998</v>
      </c>
      <c r="K152" s="23">
        <f t="shared" si="510"/>
        <v>12.0401085755</v>
      </c>
      <c r="L152" s="5">
        <f t="shared" si="511"/>
        <v>82.224487743781594</v>
      </c>
      <c r="M152" s="24">
        <f t="shared" si="512"/>
        <v>428.740889330333</v>
      </c>
      <c r="N152" s="16">
        <f t="shared" si="513"/>
        <v>0.19193902177852301</v>
      </c>
      <c r="O152" s="17">
        <f t="shared" si="514"/>
        <v>0.21311775521272799</v>
      </c>
    </row>
    <row r="153" ht="14.25">
      <c r="A153" s="13">
        <v>13.9</v>
      </c>
      <c r="B153" s="13">
        <v>3.2061999999999999</v>
      </c>
      <c r="C153" s="18">
        <v>35348</v>
      </c>
      <c r="G153" s="19">
        <f t="shared" si="515"/>
        <v>14.9</v>
      </c>
      <c r="H153" s="19">
        <f t="shared" si="516"/>
        <v>9.1999999999999993</v>
      </c>
      <c r="I153" s="5">
        <f t="shared" si="508"/>
        <v>989.99176</v>
      </c>
      <c r="J153" s="5">
        <f t="shared" si="509"/>
        <v>2.8798142420000001</v>
      </c>
      <c r="K153" s="23">
        <f t="shared" si="510"/>
        <v>12.020185758</v>
      </c>
      <c r="L153" s="5">
        <f t="shared" si="511"/>
        <v>82.360770451580905</v>
      </c>
      <c r="M153" s="24">
        <f t="shared" si="512"/>
        <v>429.184911775209</v>
      </c>
      <c r="N153" s="16">
        <f t="shared" si="513"/>
        <v>0.19327612362416099</v>
      </c>
      <c r="O153" s="17">
        <f t="shared" si="514"/>
        <v>0.21477382988722599</v>
      </c>
    </row>
    <row r="154" ht="14.25">
      <c r="A154" s="13">
        <v>14</v>
      </c>
      <c r="B154" s="13">
        <v>3.2269000000000001</v>
      </c>
      <c r="C154" s="18">
        <v>35430</v>
      </c>
      <c r="G154" s="19">
        <f t="shared" si="515"/>
        <v>14.9</v>
      </c>
      <c r="H154" s="19">
        <f t="shared" si="516"/>
        <v>9.1999999999999993</v>
      </c>
      <c r="I154" s="5">
        <f t="shared" si="508"/>
        <v>989.99176</v>
      </c>
      <c r="J154" s="5">
        <f t="shared" si="509"/>
        <v>2.899757095</v>
      </c>
      <c r="K154" s="23">
        <f t="shared" si="510"/>
        <v>12.000242905</v>
      </c>
      <c r="L154" s="5">
        <f t="shared" si="511"/>
        <v>82.497643409160602</v>
      </c>
      <c r="M154" s="24">
        <f t="shared" si="512"/>
        <v>429.46681306130301</v>
      </c>
      <c r="N154" s="16">
        <f t="shared" si="513"/>
        <v>0.194614570134228</v>
      </c>
      <c r="O154" s="17">
        <f t="shared" si="514"/>
        <v>0.21643432128494799</v>
      </c>
    </row>
    <row r="155" ht="14.25">
      <c r="A155" s="13">
        <v>14.1</v>
      </c>
      <c r="B155" s="13">
        <v>3.2475999999999998</v>
      </c>
      <c r="C155" s="18">
        <v>35499</v>
      </c>
      <c r="G155" s="19">
        <f t="shared" si="515"/>
        <v>14.9</v>
      </c>
      <c r="H155" s="19">
        <f t="shared" si="516"/>
        <v>9.1999999999999993</v>
      </c>
      <c r="I155" s="5">
        <f t="shared" si="508"/>
        <v>989.99176</v>
      </c>
      <c r="J155" s="5">
        <f t="shared" si="509"/>
        <v>2.9198199835</v>
      </c>
      <c r="K155" s="23">
        <f t="shared" si="510"/>
        <v>11.9801800165</v>
      </c>
      <c r="L155" s="5">
        <f t="shared" si="511"/>
        <v>82.635800016068998</v>
      </c>
      <c r="M155" s="24">
        <f t="shared" si="512"/>
        <v>429.58378805671401</v>
      </c>
      <c r="N155" s="16">
        <f t="shared" si="513"/>
        <v>0.19596107271812099</v>
      </c>
      <c r="O155" s="17">
        <f t="shared" si="514"/>
        <v>0.21810759395797399</v>
      </c>
    </row>
    <row r="156" ht="14.25">
      <c r="A156" s="13">
        <v>14.199999999999999</v>
      </c>
      <c r="B156" s="13">
        <v>3.2682000000000002</v>
      </c>
      <c r="C156" s="18">
        <v>35590</v>
      </c>
      <c r="G156" s="19">
        <f t="shared" si="515"/>
        <v>14.9</v>
      </c>
      <c r="H156" s="19">
        <f t="shared" si="516"/>
        <v>9.1999999999999993</v>
      </c>
      <c r="I156" s="5">
        <f t="shared" si="508"/>
        <v>989.99176</v>
      </c>
      <c r="J156" s="5">
        <f t="shared" si="509"/>
        <v>2.9395797350000001</v>
      </c>
      <c r="K156" s="23">
        <f t="shared" si="510"/>
        <v>11.960420265</v>
      </c>
      <c r="L156" s="5">
        <f t="shared" si="511"/>
        <v>82.772322214883303</v>
      </c>
      <c r="M156" s="24">
        <f t="shared" si="512"/>
        <v>429.97464668933202</v>
      </c>
      <c r="N156" s="16">
        <f t="shared" si="513"/>
        <v>0.19728723053691299</v>
      </c>
      <c r="O156" s="17">
        <f t="shared" si="514"/>
        <v>0.219758325832249</v>
      </c>
    </row>
    <row r="157" ht="14.25">
      <c r="A157" s="13">
        <v>14.300000000000001</v>
      </c>
      <c r="B157" s="13">
        <v>3.2890000000000001</v>
      </c>
      <c r="C157" s="18">
        <v>35693</v>
      </c>
      <c r="G157" s="19">
        <f t="shared" si="515"/>
        <v>14.9</v>
      </c>
      <c r="H157" s="19">
        <f t="shared" si="516"/>
        <v>9.1999999999999993</v>
      </c>
      <c r="I157" s="5">
        <f t="shared" si="508"/>
        <v>989.99176</v>
      </c>
      <c r="J157" s="5">
        <f t="shared" si="509"/>
        <v>2.9594286845000002</v>
      </c>
      <c r="K157" s="23">
        <f t="shared" si="510"/>
        <v>11.9405713155</v>
      </c>
      <c r="L157" s="5">
        <f t="shared" si="511"/>
        <v>82.909915601349496</v>
      </c>
      <c r="M157" s="24">
        <f t="shared" si="512"/>
        <v>430.503393244547</v>
      </c>
      <c r="N157" s="16">
        <f t="shared" si="513"/>
        <v>0.19861937479865799</v>
      </c>
      <c r="O157" s="17">
        <f t="shared" si="514"/>
        <v>0.221419257262331</v>
      </c>
    </row>
    <row r="158" ht="14.25">
      <c r="A158" s="13">
        <v>14.4</v>
      </c>
      <c r="B158" s="13">
        <v>3.3096000000000001</v>
      </c>
      <c r="C158" s="18">
        <v>35790</v>
      </c>
      <c r="G158" s="19">
        <f t="shared" si="515"/>
        <v>14.9</v>
      </c>
      <c r="H158" s="19">
        <f t="shared" si="516"/>
        <v>9.1999999999999993</v>
      </c>
      <c r="I158" s="5">
        <f t="shared" si="508"/>
        <v>989.99176</v>
      </c>
      <c r="J158" s="5">
        <f t="shared" si="509"/>
        <v>2.9791330349999998</v>
      </c>
      <c r="K158" s="23">
        <f t="shared" si="510"/>
        <v>11.920866965</v>
      </c>
      <c r="L158" s="5">
        <f t="shared" si="511"/>
        <v>83.046959831582996</v>
      </c>
      <c r="M158" s="24">
        <f t="shared" si="512"/>
        <v>430.96098969283298</v>
      </c>
      <c r="N158" s="16">
        <f t="shared" si="513"/>
        <v>0.19994181442952999</v>
      </c>
      <c r="O158" s="17">
        <f t="shared" si="514"/>
        <v>0.22307082199596301</v>
      </c>
    </row>
    <row r="159" ht="14.25">
      <c r="A159" s="13">
        <v>14.5</v>
      </c>
      <c r="B159" s="13">
        <v>3.3302</v>
      </c>
      <c r="C159" s="18">
        <v>35894</v>
      </c>
      <c r="G159" s="19">
        <f t="shared" si="515"/>
        <v>14.9</v>
      </c>
      <c r="H159" s="19">
        <f t="shared" si="516"/>
        <v>9.1999999999999993</v>
      </c>
      <c r="I159" s="5">
        <f t="shared" si="508"/>
        <v>989.99176</v>
      </c>
      <c r="J159" s="5">
        <f t="shared" si="509"/>
        <v>2.9987727510000002</v>
      </c>
      <c r="K159" s="23">
        <f t="shared" si="510"/>
        <v>11.901227249</v>
      </c>
      <c r="L159" s="5">
        <f t="shared" si="511"/>
        <v>83.184006093420706</v>
      </c>
      <c r="M159" s="24">
        <f t="shared" si="512"/>
        <v>431.50121863196699</v>
      </c>
      <c r="N159" s="16">
        <f t="shared" si="513"/>
        <v>0.20125991617449701</v>
      </c>
      <c r="O159" s="17">
        <f t="shared" si="514"/>
        <v>0.22471968798341299</v>
      </c>
    </row>
    <row r="160" ht="14.25">
      <c r="A160" s="13">
        <v>14.6</v>
      </c>
      <c r="B160" s="13">
        <v>3.3513999999999999</v>
      </c>
      <c r="C160" s="18">
        <v>35995</v>
      </c>
      <c r="G160" s="19">
        <f t="shared" si="515"/>
        <v>14.9</v>
      </c>
      <c r="H160" s="19">
        <f t="shared" si="516"/>
        <v>9.1999999999999993</v>
      </c>
      <c r="I160" s="5">
        <f t="shared" si="508"/>
        <v>989.99176</v>
      </c>
      <c r="J160" s="5">
        <f t="shared" si="509"/>
        <v>3.0190401675</v>
      </c>
      <c r="K160" s="23">
        <f t="shared" si="510"/>
        <v>11.8809598325</v>
      </c>
      <c r="L160" s="5">
        <f t="shared" si="511"/>
        <v>83.325907498812299</v>
      </c>
      <c r="M160" s="24">
        <f t="shared" si="512"/>
        <v>431.97849360972202</v>
      </c>
      <c r="N160" s="16">
        <f t="shared" si="513"/>
        <v>0.20262014546979901</v>
      </c>
      <c r="O160" s="17">
        <f t="shared" si="514"/>
        <v>0.22642410829909099</v>
      </c>
    </row>
    <row r="161" ht="14.25">
      <c r="A161" s="13">
        <v>14.699999999999999</v>
      </c>
      <c r="B161" s="13">
        <v>3.3721000000000001</v>
      </c>
      <c r="C161" s="18">
        <v>36095</v>
      </c>
      <c r="G161" s="19">
        <f t="shared" si="515"/>
        <v>14.9</v>
      </c>
      <c r="H161" s="19">
        <f t="shared" si="516"/>
        <v>9.1999999999999993</v>
      </c>
      <c r="I161" s="5">
        <f t="shared" si="508"/>
        <v>989.99176</v>
      </c>
      <c r="J161" s="5">
        <f t="shared" si="509"/>
        <v>3.0388168174999999</v>
      </c>
      <c r="K161" s="23">
        <f t="shared" si="510"/>
        <v>11.8611831825</v>
      </c>
      <c r="L161" s="5">
        <f t="shared" si="511"/>
        <v>83.464840291871994</v>
      </c>
      <c r="M161" s="24">
        <f t="shared" si="512"/>
        <v>432.457545881329</v>
      </c>
      <c r="N161" s="16">
        <f t="shared" si="513"/>
        <v>0.20394743741610699</v>
      </c>
      <c r="O161" s="17">
        <f t="shared" si="514"/>
        <v>0.228090061921013</v>
      </c>
    </row>
    <row r="162" ht="14.25">
      <c r="A162" s="13">
        <v>14.800000000000001</v>
      </c>
      <c r="B162" s="13">
        <v>3.3927</v>
      </c>
      <c r="C162" s="18">
        <v>36197</v>
      </c>
      <c r="G162" s="19">
        <f t="shared" si="515"/>
        <v>14.9</v>
      </c>
      <c r="H162" s="19">
        <f t="shared" si="516"/>
        <v>9.1999999999999993</v>
      </c>
      <c r="I162" s="5">
        <f t="shared" si="508"/>
        <v>989.99176</v>
      </c>
      <c r="J162" s="5">
        <f t="shared" si="509"/>
        <v>3.0584750005000001</v>
      </c>
      <c r="K162" s="23">
        <f t="shared" si="510"/>
        <v>11.841524999500001</v>
      </c>
      <c r="L162" s="5">
        <f t="shared" si="511"/>
        <v>83.603400747944306</v>
      </c>
      <c r="M162" s="24">
        <f t="shared" si="512"/>
        <v>432.96085657006</v>
      </c>
      <c r="N162" s="16">
        <f t="shared" si="513"/>
        <v>0.205266778557047</v>
      </c>
      <c r="O162" s="17">
        <f t="shared" si="514"/>
        <v>0.22974879115619701</v>
      </c>
    </row>
    <row r="163" ht="14.25">
      <c r="A163" s="13">
        <v>14.9</v>
      </c>
      <c r="B163" s="13">
        <v>3.4134000000000002</v>
      </c>
      <c r="C163" s="18">
        <v>36298</v>
      </c>
      <c r="G163" s="19">
        <f t="shared" si="515"/>
        <v>14.9</v>
      </c>
      <c r="H163" s="19">
        <f t="shared" si="516"/>
        <v>9.1999999999999993</v>
      </c>
      <c r="I163" s="5">
        <f t="shared" si="508"/>
        <v>989.99176</v>
      </c>
      <c r="J163" s="5">
        <f t="shared" si="509"/>
        <v>3.0782424169999998</v>
      </c>
      <c r="K163" s="23">
        <f t="shared" si="510"/>
        <v>11.821757583</v>
      </c>
      <c r="L163" s="5">
        <f t="shared" si="511"/>
        <v>83.743195802258199</v>
      </c>
      <c r="M163" s="24">
        <f t="shared" si="512"/>
        <v>433.44417002797502</v>
      </c>
      <c r="N163" s="16">
        <f t="shared" si="513"/>
        <v>0.20659345080536901</v>
      </c>
      <c r="O163" s="17">
        <f t="shared" si="514"/>
        <v>0.23141951634228999</v>
      </c>
    </row>
    <row r="164" ht="14.25">
      <c r="A164" s="13">
        <v>15</v>
      </c>
      <c r="B164" s="13">
        <v>3.4342000000000001</v>
      </c>
      <c r="C164" s="18">
        <v>36393</v>
      </c>
      <c r="G164" s="19">
        <f t="shared" si="515"/>
        <v>14.9</v>
      </c>
      <c r="H164" s="19">
        <f t="shared" si="516"/>
        <v>9.1999999999999993</v>
      </c>
      <c r="I164" s="5">
        <f t="shared" ref="I164:I227" si="517">(3.14*POWER(H164,2)*0.25*G164)</f>
        <v>989.99176</v>
      </c>
      <c r="J164" s="5">
        <f t="shared" ref="J164:J227" si="518">B164-C164/(2*10^5/1.8467)</f>
        <v>3.0981652345000001</v>
      </c>
      <c r="K164" s="23">
        <f t="shared" ref="K164:K227" si="519">G164-J164</f>
        <v>11.801834765500001</v>
      </c>
      <c r="L164" s="5">
        <f t="shared" ref="L164:L227" si="520">I164/K164</f>
        <v>83.884563686149704</v>
      </c>
      <c r="M164" s="24">
        <f t="shared" ref="M164:M227" si="521">C164/L164</f>
        <v>433.84620960970602</v>
      </c>
      <c r="N164" s="16">
        <f t="shared" ref="N164:N227" si="522">J164/G164</f>
        <v>0.20793055265100699</v>
      </c>
      <c r="O164" s="17">
        <f t="shared" ref="O164:O227" si="523">LN(L164/(3.14*H164^2/4))</f>
        <v>0.23310620496519899</v>
      </c>
    </row>
    <row r="165" ht="14.25">
      <c r="A165" s="13">
        <v>15.1</v>
      </c>
      <c r="B165" s="13">
        <v>3.4550000000000001</v>
      </c>
      <c r="C165" s="18">
        <v>36494</v>
      </c>
      <c r="G165" s="19">
        <f t="shared" si="515"/>
        <v>14.9</v>
      </c>
      <c r="H165" s="19">
        <f t="shared" si="516"/>
        <v>9.1999999999999993</v>
      </c>
      <c r="I165" s="5">
        <f t="shared" si="517"/>
        <v>989.99176</v>
      </c>
      <c r="J165" s="5">
        <f t="shared" si="518"/>
        <v>3.118032651</v>
      </c>
      <c r="K165" s="23">
        <f t="shared" si="519"/>
        <v>11.781967349</v>
      </c>
      <c r="L165" s="5">
        <f t="shared" si="520"/>
        <v>84.026014558937504</v>
      </c>
      <c r="M165" s="24">
        <f t="shared" si="521"/>
        <v>434.31787395321999</v>
      </c>
      <c r="N165" s="16">
        <f t="shared" si="522"/>
        <v>0.209263936308725</v>
      </c>
      <c r="O165" s="17">
        <f t="shared" si="523"/>
        <v>0.234791041117004</v>
      </c>
    </row>
    <row r="166" ht="14.25">
      <c r="A166" s="13">
        <v>15.199999999999999</v>
      </c>
      <c r="B166" s="13">
        <v>3.4758</v>
      </c>
      <c r="C166" s="18">
        <v>36592</v>
      </c>
      <c r="G166" s="19">
        <f t="shared" si="515"/>
        <v>14.9</v>
      </c>
      <c r="H166" s="19">
        <f t="shared" si="516"/>
        <v>9.1999999999999993</v>
      </c>
      <c r="I166" s="5">
        <f t="shared" si="517"/>
        <v>989.99176</v>
      </c>
      <c r="J166" s="5">
        <f t="shared" si="518"/>
        <v>3.137927768</v>
      </c>
      <c r="K166" s="23">
        <f t="shared" si="519"/>
        <v>11.762072232</v>
      </c>
      <c r="L166" s="5">
        <f t="shared" si="520"/>
        <v>84.168141503724101</v>
      </c>
      <c r="M166" s="24">
        <f t="shared" si="521"/>
        <v>434.74881761979901</v>
      </c>
      <c r="N166" s="16">
        <f t="shared" si="522"/>
        <v>0.21059917906040301</v>
      </c>
      <c r="O166" s="17">
        <f t="shared" si="523"/>
        <v>0.23648107580004499</v>
      </c>
    </row>
    <row r="167" ht="14.25">
      <c r="A167" s="13">
        <v>15.300000000000001</v>
      </c>
      <c r="B167" s="13">
        <v>3.4964</v>
      </c>
      <c r="C167" s="18">
        <v>36690</v>
      </c>
      <c r="G167" s="19">
        <f t="shared" si="515"/>
        <v>14.9</v>
      </c>
      <c r="H167" s="19">
        <f t="shared" si="516"/>
        <v>9.1999999999999993</v>
      </c>
      <c r="I167" s="5">
        <f t="shared" si="517"/>
        <v>989.99176</v>
      </c>
      <c r="J167" s="5">
        <f t="shared" si="518"/>
        <v>3.1576228849999999</v>
      </c>
      <c r="K167" s="23">
        <f t="shared" si="519"/>
        <v>11.742377115</v>
      </c>
      <c r="L167" s="5">
        <f t="shared" si="520"/>
        <v>84.309314060043306</v>
      </c>
      <c r="M167" s="24">
        <f t="shared" si="521"/>
        <v>435.18323460525602</v>
      </c>
      <c r="N167" s="16">
        <f t="shared" si="522"/>
        <v>0.21192099899328901</v>
      </c>
      <c r="O167" s="17">
        <f t="shared" si="523"/>
        <v>0.23815693906480401</v>
      </c>
    </row>
    <row r="168" ht="14.25">
      <c r="A168" s="13">
        <v>15.4</v>
      </c>
      <c r="B168" s="13">
        <v>3.5177999999999998</v>
      </c>
      <c r="C168" s="18">
        <v>36788</v>
      </c>
      <c r="G168" s="19">
        <f t="shared" si="515"/>
        <v>14.9</v>
      </c>
      <c r="H168" s="19">
        <f t="shared" si="516"/>
        <v>9.1999999999999993</v>
      </c>
      <c r="I168" s="5">
        <f t="shared" si="517"/>
        <v>989.99176</v>
      </c>
      <c r="J168" s="5">
        <f t="shared" si="518"/>
        <v>3.1781180020000002</v>
      </c>
      <c r="K168" s="23">
        <f t="shared" si="519"/>
        <v>11.721881998000001</v>
      </c>
      <c r="L168" s="5">
        <f t="shared" si="520"/>
        <v>84.456724625696907</v>
      </c>
      <c r="M168" s="24">
        <f t="shared" si="521"/>
        <v>435.58402439877301</v>
      </c>
      <c r="N168" s="16">
        <f t="shared" si="522"/>
        <v>0.21329651020134199</v>
      </c>
      <c r="O168" s="17">
        <f t="shared" si="523"/>
        <v>0.23990386166001099</v>
      </c>
    </row>
    <row r="169" ht="14.25">
      <c r="A169" s="13">
        <v>15.5</v>
      </c>
      <c r="B169" s="13">
        <v>3.5385</v>
      </c>
      <c r="C169" s="18">
        <v>36886</v>
      </c>
      <c r="G169" s="19">
        <f t="shared" si="515"/>
        <v>14.9</v>
      </c>
      <c r="H169" s="19">
        <f t="shared" si="516"/>
        <v>9.1999999999999993</v>
      </c>
      <c r="I169" s="5">
        <f t="shared" si="517"/>
        <v>989.99176</v>
      </c>
      <c r="J169" s="5">
        <f t="shared" si="518"/>
        <v>3.1979131189999999</v>
      </c>
      <c r="K169" s="23">
        <f t="shared" si="519"/>
        <v>11.702086881</v>
      </c>
      <c r="L169" s="5">
        <f t="shared" si="520"/>
        <v>84.599590659969607</v>
      </c>
      <c r="M169" s="24">
        <f t="shared" si="521"/>
        <v>436.00683776657502</v>
      </c>
      <c r="N169" s="16">
        <f t="shared" si="522"/>
        <v>0.214625041543624</v>
      </c>
      <c r="O169" s="17">
        <f t="shared" si="523"/>
        <v>0.24159402115557299</v>
      </c>
    </row>
    <row r="170" ht="14.25">
      <c r="A170" s="13">
        <v>15.6</v>
      </c>
      <c r="B170" s="13">
        <v>3.5590999999999999</v>
      </c>
      <c r="C170" s="18">
        <v>36979</v>
      </c>
      <c r="G170" s="19">
        <f t="shared" si="515"/>
        <v>14.9</v>
      </c>
      <c r="H170" s="19">
        <f t="shared" si="516"/>
        <v>9.1999999999999993</v>
      </c>
      <c r="I170" s="5">
        <f t="shared" si="517"/>
        <v>989.99176</v>
      </c>
      <c r="J170" s="5">
        <f t="shared" si="518"/>
        <v>3.2176544035000001</v>
      </c>
      <c r="K170" s="23">
        <f t="shared" si="519"/>
        <v>11.682345596499999</v>
      </c>
      <c r="L170" s="5">
        <f t="shared" si="520"/>
        <v>84.742550357061802</v>
      </c>
      <c r="M170" s="24">
        <f t="shared" si="521"/>
        <v>436.368740900403</v>
      </c>
      <c r="N170" s="16">
        <f t="shared" si="522"/>
        <v>0.21594995996644301</v>
      </c>
      <c r="O170" s="17">
        <f t="shared" si="523"/>
        <v>0.243282434095144</v>
      </c>
    </row>
    <row r="171" ht="14.25">
      <c r="A171" s="13">
        <v>15.699999999999999</v>
      </c>
      <c r="B171" s="13">
        <v>3.5796999999999999</v>
      </c>
      <c r="C171" s="18">
        <v>37078</v>
      </c>
      <c r="G171" s="19">
        <f t="shared" si="515"/>
        <v>14.9</v>
      </c>
      <c r="H171" s="19">
        <f t="shared" si="516"/>
        <v>9.1999999999999993</v>
      </c>
      <c r="I171" s="5">
        <f t="shared" si="517"/>
        <v>989.99176</v>
      </c>
      <c r="J171" s="5">
        <f t="shared" si="518"/>
        <v>3.2373402869999999</v>
      </c>
      <c r="K171" s="23">
        <f t="shared" si="519"/>
        <v>11.662659713</v>
      </c>
      <c r="L171" s="5">
        <f t="shared" si="520"/>
        <v>84.885590796796293</v>
      </c>
      <c r="M171" s="24">
        <f t="shared" si="521"/>
        <v>436.79969299806498</v>
      </c>
      <c r="N171" s="16">
        <f t="shared" si="522"/>
        <v>0.21727116020134199</v>
      </c>
      <c r="O171" s="17">
        <f t="shared" si="523"/>
        <v>0.244968952295087</v>
      </c>
    </row>
    <row r="172" ht="14.25">
      <c r="A172" s="13">
        <v>15.800000000000001</v>
      </c>
      <c r="B172" s="13">
        <v>3.6004</v>
      </c>
      <c r="C172" s="18">
        <v>37174</v>
      </c>
      <c r="G172" s="19">
        <f t="shared" si="515"/>
        <v>14.9</v>
      </c>
      <c r="H172" s="19">
        <f t="shared" si="516"/>
        <v>9.1999999999999993</v>
      </c>
      <c r="I172" s="5">
        <f t="shared" si="517"/>
        <v>989.99176</v>
      </c>
      <c r="J172" s="5">
        <f t="shared" si="518"/>
        <v>3.2571538709999999</v>
      </c>
      <c r="K172" s="23">
        <f t="shared" si="519"/>
        <v>11.642846129</v>
      </c>
      <c r="L172" s="5">
        <f t="shared" si="520"/>
        <v>85.030047552902801</v>
      </c>
      <c r="M172" s="24">
        <f t="shared" si="521"/>
        <v>437.18663072452898</v>
      </c>
      <c r="N172" s="16">
        <f t="shared" si="522"/>
        <v>0.21860093093959701</v>
      </c>
      <c r="O172" s="17">
        <f t="shared" si="523"/>
        <v>0.24666928773581701</v>
      </c>
    </row>
    <row r="173" ht="14.25">
      <c r="A173" s="13">
        <v>15.9</v>
      </c>
      <c r="B173" s="13">
        <v>3.6211000000000002</v>
      </c>
      <c r="C173" s="18">
        <v>37272</v>
      </c>
      <c r="G173" s="19">
        <f t="shared" si="515"/>
        <v>14.9</v>
      </c>
      <c r="H173" s="19">
        <f t="shared" si="516"/>
        <v>9.1999999999999993</v>
      </c>
      <c r="I173" s="5">
        <f t="shared" si="517"/>
        <v>989.99176</v>
      </c>
      <c r="J173" s="5">
        <f t="shared" si="518"/>
        <v>3.276948988</v>
      </c>
      <c r="K173" s="23">
        <f t="shared" si="519"/>
        <v>11.623051011999999</v>
      </c>
      <c r="L173" s="5">
        <f t="shared" si="520"/>
        <v>85.174861486704401</v>
      </c>
      <c r="M173" s="24">
        <f t="shared" si="521"/>
        <v>437.59390211415899</v>
      </c>
      <c r="N173" s="16">
        <f t="shared" si="522"/>
        <v>0.21992946228187901</v>
      </c>
      <c r="O173" s="17">
        <f t="shared" si="523"/>
        <v>0.24837093041536401</v>
      </c>
    </row>
    <row r="174" ht="14.25">
      <c r="A174" s="13">
        <v>16</v>
      </c>
      <c r="B174" s="13">
        <v>3.6419000000000001</v>
      </c>
      <c r="C174" s="18">
        <v>37366</v>
      </c>
      <c r="G174" s="19">
        <f t="shared" si="515"/>
        <v>14.9</v>
      </c>
      <c r="H174" s="19">
        <f t="shared" si="516"/>
        <v>9.1999999999999993</v>
      </c>
      <c r="I174" s="5">
        <f t="shared" si="517"/>
        <v>989.99176</v>
      </c>
      <c r="J174" s="5">
        <f t="shared" si="518"/>
        <v>3.2968810390000001</v>
      </c>
      <c r="K174" s="23">
        <f t="shared" si="519"/>
        <v>11.603118961</v>
      </c>
      <c r="L174" s="5">
        <f t="shared" si="520"/>
        <v>85.321176429158896</v>
      </c>
      <c r="M174" s="24">
        <f t="shared" si="521"/>
        <v>437.94520380323797</v>
      </c>
      <c r="N174" s="16">
        <f t="shared" si="522"/>
        <v>0.22126718382550301</v>
      </c>
      <c r="O174" s="17">
        <f t="shared" si="523"/>
        <v>0.25008727503147798</v>
      </c>
    </row>
    <row r="175" ht="14.25">
      <c r="A175" s="13">
        <v>16.100000000000001</v>
      </c>
      <c r="B175" s="13">
        <v>3.6627000000000001</v>
      </c>
      <c r="C175" s="18">
        <v>37463</v>
      </c>
      <c r="G175" s="19">
        <f t="shared" si="515"/>
        <v>14.9</v>
      </c>
      <c r="H175" s="19">
        <f t="shared" si="516"/>
        <v>9.1999999999999993</v>
      </c>
      <c r="I175" s="5">
        <f t="shared" si="517"/>
        <v>989.99176</v>
      </c>
      <c r="J175" s="5">
        <f t="shared" si="518"/>
        <v>3.3167853895000001</v>
      </c>
      <c r="K175" s="23">
        <f t="shared" si="519"/>
        <v>11.583214610500001</v>
      </c>
      <c r="L175" s="5">
        <f t="shared" si="520"/>
        <v>85.467790530496401</v>
      </c>
      <c r="M175" s="24">
        <f t="shared" si="521"/>
        <v>438.32886947782401</v>
      </c>
      <c r="N175" s="16">
        <f t="shared" si="522"/>
        <v>0.222603046275168</v>
      </c>
      <c r="O175" s="17">
        <f t="shared" si="523"/>
        <v>0.25180417911448499</v>
      </c>
    </row>
    <row r="176" ht="14.25">
      <c r="A176" s="13">
        <v>16.199999999999999</v>
      </c>
      <c r="B176" s="13">
        <v>3.7052</v>
      </c>
      <c r="C176" s="18">
        <v>37660</v>
      </c>
      <c r="G176" s="19">
        <f t="shared" si="515"/>
        <v>14.9</v>
      </c>
      <c r="H176" s="19">
        <f t="shared" si="516"/>
        <v>9.1999999999999993</v>
      </c>
      <c r="I176" s="5">
        <f t="shared" si="517"/>
        <v>989.99176</v>
      </c>
      <c r="J176" s="5">
        <f t="shared" si="518"/>
        <v>3.3574663899999999</v>
      </c>
      <c r="K176" s="23">
        <f t="shared" si="519"/>
        <v>11.54253361</v>
      </c>
      <c r="L176" s="5">
        <f t="shared" si="520"/>
        <v>85.769016877049395</v>
      </c>
      <c r="M176" s="24">
        <f t="shared" si="521"/>
        <v>439.08629679160202</v>
      </c>
      <c r="N176" s="16">
        <f t="shared" si="522"/>
        <v>0.22533331476510099</v>
      </c>
      <c r="O176" s="17">
        <f t="shared" si="523"/>
        <v>0.255322425709126</v>
      </c>
    </row>
    <row r="177" ht="14.25">
      <c r="A177" s="13">
        <v>16.300000000000001</v>
      </c>
      <c r="B177" s="13">
        <v>3.726</v>
      </c>
      <c r="C177" s="18">
        <v>37758</v>
      </c>
      <c r="G177" s="19">
        <f t="shared" si="515"/>
        <v>14.9</v>
      </c>
      <c r="H177" s="19">
        <f t="shared" si="516"/>
        <v>9.1999999999999993</v>
      </c>
      <c r="I177" s="5">
        <f t="shared" si="517"/>
        <v>989.99176</v>
      </c>
      <c r="J177" s="5">
        <f t="shared" si="518"/>
        <v>3.3773615069999998</v>
      </c>
      <c r="K177" s="23">
        <f t="shared" si="519"/>
        <v>11.522638493000001</v>
      </c>
      <c r="L177" s="5">
        <f t="shared" si="520"/>
        <v>85.917106624617205</v>
      </c>
      <c r="M177" s="24">
        <f t="shared" si="521"/>
        <v>439.47010651754698</v>
      </c>
      <c r="N177" s="16">
        <f t="shared" si="522"/>
        <v>0.226668557516779</v>
      </c>
      <c r="O177" s="17">
        <f t="shared" si="523"/>
        <v>0.25704754805767999</v>
      </c>
    </row>
    <row r="178" ht="14.25">
      <c r="A178" s="13">
        <v>16.399999999999999</v>
      </c>
      <c r="B178" s="13">
        <v>3.7467000000000001</v>
      </c>
      <c r="C178" s="18">
        <v>37855</v>
      </c>
      <c r="G178" s="19">
        <f t="shared" si="515"/>
        <v>14.9</v>
      </c>
      <c r="H178" s="19">
        <f t="shared" si="516"/>
        <v>9.1999999999999993</v>
      </c>
      <c r="I178" s="5">
        <f t="shared" si="517"/>
        <v>989.99176</v>
      </c>
      <c r="J178" s="5">
        <f t="shared" si="518"/>
        <v>3.3971658575000001</v>
      </c>
      <c r="K178" s="23">
        <f t="shared" si="519"/>
        <v>11.502834142499999</v>
      </c>
      <c r="L178" s="5">
        <f t="shared" si="520"/>
        <v>86.065029516702893</v>
      </c>
      <c r="M178" s="24">
        <f t="shared" si="521"/>
        <v>439.84182905152397</v>
      </c>
      <c r="N178" s="16">
        <f t="shared" si="522"/>
        <v>0.22799770855704701</v>
      </c>
      <c r="O178" s="17">
        <f t="shared" si="523"/>
        <v>0.258767760771412</v>
      </c>
    </row>
    <row r="179" ht="14.25">
      <c r="A179" s="13">
        <v>16.5</v>
      </c>
      <c r="B179" s="13">
        <v>3.7675000000000001</v>
      </c>
      <c r="C179" s="18">
        <v>37949</v>
      </c>
      <c r="G179" s="19">
        <f t="shared" si="515"/>
        <v>14.9</v>
      </c>
      <c r="H179" s="19">
        <f t="shared" si="516"/>
        <v>9.1999999999999993</v>
      </c>
      <c r="I179" s="5">
        <f t="shared" si="517"/>
        <v>989.99176</v>
      </c>
      <c r="J179" s="5">
        <f t="shared" si="518"/>
        <v>3.4170979085000002</v>
      </c>
      <c r="K179" s="23">
        <f t="shared" si="519"/>
        <v>11.4829020915</v>
      </c>
      <c r="L179" s="5">
        <f t="shared" si="520"/>
        <v>86.214421416413799</v>
      </c>
      <c r="M179" s="24">
        <f t="shared" si="521"/>
        <v>440.16997825348898</v>
      </c>
      <c r="N179" s="16">
        <f t="shared" si="522"/>
        <v>0.22933543010067101</v>
      </c>
      <c r="O179" s="17">
        <f t="shared" si="523"/>
        <v>0.26050205858054398</v>
      </c>
    </row>
    <row r="180" ht="14.25">
      <c r="A180" s="13">
        <v>16.600000000000001</v>
      </c>
      <c r="B180" s="13">
        <v>3.7881999999999998</v>
      </c>
      <c r="C180" s="18">
        <v>38042</v>
      </c>
      <c r="G180" s="19">
        <f t="shared" si="515"/>
        <v>14.9</v>
      </c>
      <c r="H180" s="19">
        <f t="shared" si="516"/>
        <v>9.1999999999999993</v>
      </c>
      <c r="I180" s="5">
        <f t="shared" si="517"/>
        <v>989.99176</v>
      </c>
      <c r="J180" s="5">
        <f t="shared" si="518"/>
        <v>3.4369391930000002</v>
      </c>
      <c r="K180" s="23">
        <f t="shared" si="519"/>
        <v>11.463060807</v>
      </c>
      <c r="L180" s="5">
        <f t="shared" si="520"/>
        <v>86.363648999877398</v>
      </c>
      <c r="M180" s="24">
        <f t="shared" si="521"/>
        <v>440.48625134000503</v>
      </c>
      <c r="N180" s="16">
        <f t="shared" si="522"/>
        <v>0.230667059932886</v>
      </c>
      <c r="O180" s="17">
        <f t="shared" si="523"/>
        <v>0.26223145120031499</v>
      </c>
    </row>
    <row r="181" ht="14.25">
      <c r="A181" s="13">
        <v>16.699999999999999</v>
      </c>
      <c r="B181" s="13">
        <v>3.8089</v>
      </c>
      <c r="C181" s="18">
        <v>38140</v>
      </c>
      <c r="G181" s="19">
        <f t="shared" si="515"/>
        <v>14.9</v>
      </c>
      <c r="H181" s="19">
        <f t="shared" si="516"/>
        <v>9.1999999999999993</v>
      </c>
      <c r="I181" s="5">
        <f t="shared" si="517"/>
        <v>989.99176</v>
      </c>
      <c r="J181" s="5">
        <f t="shared" si="518"/>
        <v>3.4567343099999999</v>
      </c>
      <c r="K181" s="23">
        <f t="shared" si="519"/>
        <v>11.44326569</v>
      </c>
      <c r="L181" s="5">
        <f t="shared" si="520"/>
        <v>86.513045036184906</v>
      </c>
      <c r="M181" s="24">
        <f t="shared" si="521"/>
        <v>440.85836978744197</v>
      </c>
      <c r="N181" s="16">
        <f t="shared" si="522"/>
        <v>0.231995591275168</v>
      </c>
      <c r="O181" s="17">
        <f t="shared" si="523"/>
        <v>0.26395980532381602</v>
      </c>
    </row>
    <row r="182" ht="14.25">
      <c r="A182" s="13">
        <v>16.800000000000001</v>
      </c>
      <c r="B182" s="13">
        <v>3.8294999999999999</v>
      </c>
      <c r="C182" s="18">
        <v>38236</v>
      </c>
      <c r="G182" s="19">
        <f t="shared" si="515"/>
        <v>14.9</v>
      </c>
      <c r="H182" s="19">
        <f t="shared" si="516"/>
        <v>9.1999999999999993</v>
      </c>
      <c r="I182" s="5">
        <f t="shared" si="517"/>
        <v>989.99176</v>
      </c>
      <c r="J182" s="5">
        <f t="shared" si="518"/>
        <v>3.4764478940000001</v>
      </c>
      <c r="K182" s="23">
        <f t="shared" si="519"/>
        <v>11.423552106000001</v>
      </c>
      <c r="L182" s="5">
        <f t="shared" si="520"/>
        <v>86.662340296064798</v>
      </c>
      <c r="M182" s="24">
        <f t="shared" si="521"/>
        <v>441.20664027043603</v>
      </c>
      <c r="N182" s="16">
        <f t="shared" si="522"/>
        <v>0.23331865060402701</v>
      </c>
      <c r="O182" s="17">
        <f t="shared" si="523"/>
        <v>0.26568401453033902</v>
      </c>
    </row>
    <row r="183" ht="14.25">
      <c r="A183" s="13">
        <v>16.899999999999999</v>
      </c>
      <c r="B183" s="13">
        <v>3.8506999999999998</v>
      </c>
      <c r="C183" s="18">
        <v>38335</v>
      </c>
      <c r="G183" s="19">
        <f t="shared" si="515"/>
        <v>14.9</v>
      </c>
      <c r="H183" s="19">
        <f t="shared" si="516"/>
        <v>9.1999999999999993</v>
      </c>
      <c r="I183" s="5">
        <f t="shared" si="517"/>
        <v>989.99176</v>
      </c>
      <c r="J183" s="5">
        <f t="shared" si="518"/>
        <v>3.4967337774999998</v>
      </c>
      <c r="K183" s="23">
        <f t="shared" si="519"/>
        <v>11.403266222499999</v>
      </c>
      <c r="L183" s="5">
        <f t="shared" si="520"/>
        <v>86.816508593531594</v>
      </c>
      <c r="M183" s="24">
        <f t="shared" si="521"/>
        <v>441.56348396226798</v>
      </c>
      <c r="N183" s="16">
        <f t="shared" si="522"/>
        <v>0.234680119295302</v>
      </c>
      <c r="O183" s="17">
        <f t="shared" si="523"/>
        <v>0.26746138784171503</v>
      </c>
    </row>
    <row r="184" ht="14.25">
      <c r="A184" s="13">
        <v>17</v>
      </c>
      <c r="B184" s="13">
        <v>3.8714</v>
      </c>
      <c r="C184" s="18">
        <v>38429</v>
      </c>
      <c r="G184" s="19">
        <f t="shared" si="515"/>
        <v>14.9</v>
      </c>
      <c r="H184" s="19">
        <f t="shared" si="516"/>
        <v>9.1999999999999993</v>
      </c>
      <c r="I184" s="5">
        <f t="shared" si="517"/>
        <v>989.99176</v>
      </c>
      <c r="J184" s="5">
        <f t="shared" si="518"/>
        <v>3.5165658285000001</v>
      </c>
      <c r="K184" s="23">
        <f t="shared" si="519"/>
        <v>11.383434171499999</v>
      </c>
      <c r="L184" s="5">
        <f t="shared" si="520"/>
        <v>86.967759033436593</v>
      </c>
      <c r="M184" s="24">
        <f t="shared" si="521"/>
        <v>441.87639680614501</v>
      </c>
      <c r="N184" s="16">
        <f t="shared" si="522"/>
        <v>0.23601112942953001</v>
      </c>
      <c r="O184" s="17">
        <f t="shared" si="523"/>
        <v>0.26920205723786</v>
      </c>
    </row>
    <row r="185" ht="14.25">
      <c r="A185" s="13">
        <v>17.100000000000001</v>
      </c>
      <c r="B185" s="13">
        <v>3.8921000000000001</v>
      </c>
      <c r="C185" s="18">
        <v>38523</v>
      </c>
      <c r="G185" s="19">
        <f t="shared" si="515"/>
        <v>14.9</v>
      </c>
      <c r="H185" s="19">
        <f t="shared" si="516"/>
        <v>9.1999999999999993</v>
      </c>
      <c r="I185" s="5">
        <f t="shared" si="517"/>
        <v>989.99176</v>
      </c>
      <c r="J185" s="5">
        <f t="shared" si="518"/>
        <v>3.5363978795</v>
      </c>
      <c r="K185" s="23">
        <f t="shared" si="519"/>
        <v>11.3636021205</v>
      </c>
      <c r="L185" s="5">
        <f t="shared" si="520"/>
        <v>87.119537405665497</v>
      </c>
      <c r="M185" s="24">
        <f t="shared" si="521"/>
        <v>442.18554353222299</v>
      </c>
      <c r="N185" s="16">
        <f t="shared" si="522"/>
        <v>0.23734213956375799</v>
      </c>
      <c r="O185" s="17">
        <f t="shared" si="523"/>
        <v>0.27094576184802299</v>
      </c>
    </row>
    <row r="186" ht="14.25">
      <c r="A186" s="13">
        <v>17.199999999999999</v>
      </c>
      <c r="B186" s="13">
        <v>3.9127000000000001</v>
      </c>
      <c r="C186" s="18">
        <v>38611</v>
      </c>
      <c r="G186" s="19">
        <f t="shared" si="515"/>
        <v>14.9</v>
      </c>
      <c r="H186" s="19">
        <f t="shared" si="516"/>
        <v>9.1999999999999993</v>
      </c>
      <c r="I186" s="5">
        <f t="shared" si="517"/>
        <v>989.99176</v>
      </c>
      <c r="J186" s="5">
        <f t="shared" si="518"/>
        <v>3.5561853315</v>
      </c>
      <c r="K186" s="23">
        <f t="shared" si="519"/>
        <v>11.3438146685</v>
      </c>
      <c r="L186" s="5">
        <f t="shared" si="520"/>
        <v>87.2715033637716</v>
      </c>
      <c r="M186" s="24">
        <f t="shared" si="521"/>
        <v>442.42391286716702</v>
      </c>
      <c r="N186" s="16">
        <f t="shared" si="522"/>
        <v>0.23867015647650999</v>
      </c>
      <c r="O186" s="17">
        <f t="shared" si="523"/>
        <v>0.27268858069813101</v>
      </c>
    </row>
    <row r="187" ht="14.25">
      <c r="A187" s="13">
        <v>17.300000000000001</v>
      </c>
      <c r="B187" s="13">
        <v>3.9333999999999998</v>
      </c>
      <c r="C187" s="18">
        <v>38708</v>
      </c>
      <c r="G187" s="19">
        <f t="shared" si="515"/>
        <v>14.9</v>
      </c>
      <c r="H187" s="19">
        <f t="shared" si="516"/>
        <v>9.1999999999999993</v>
      </c>
      <c r="I187" s="5">
        <f t="shared" si="517"/>
        <v>989.99176</v>
      </c>
      <c r="J187" s="5">
        <f t="shared" si="518"/>
        <v>3.5759896819999999</v>
      </c>
      <c r="K187" s="23">
        <f t="shared" si="519"/>
        <v>11.324010317999999</v>
      </c>
      <c r="L187" s="5">
        <f t="shared" si="520"/>
        <v>87.424130868758198</v>
      </c>
      <c r="M187" s="24">
        <f t="shared" si="521"/>
        <v>442.76105024262398</v>
      </c>
      <c r="N187" s="16">
        <f t="shared" si="522"/>
        <v>0.239999307516779</v>
      </c>
      <c r="O187" s="17">
        <f t="shared" si="523"/>
        <v>0.274435934540042</v>
      </c>
    </row>
    <row r="188" ht="14.25">
      <c r="A188" s="13">
        <v>17.399999999999999</v>
      </c>
      <c r="B188" s="13">
        <v>3.9542000000000002</v>
      </c>
      <c r="C188" s="18">
        <v>38805</v>
      </c>
      <c r="G188" s="19">
        <f t="shared" si="515"/>
        <v>14.9</v>
      </c>
      <c r="H188" s="19">
        <f t="shared" si="516"/>
        <v>9.1999999999999993</v>
      </c>
      <c r="I188" s="5">
        <f t="shared" si="517"/>
        <v>989.99176</v>
      </c>
      <c r="J188" s="5">
        <f t="shared" si="518"/>
        <v>3.5958940324999999</v>
      </c>
      <c r="K188" s="23">
        <f t="shared" si="519"/>
        <v>11.3041059675</v>
      </c>
      <c r="L188" s="5">
        <f t="shared" si="520"/>
        <v>87.578067902608794</v>
      </c>
      <c r="M188" s="24">
        <f t="shared" si="521"/>
        <v>443.09038700366301</v>
      </c>
      <c r="N188" s="16">
        <f t="shared" si="522"/>
        <v>0.241335169966443</v>
      </c>
      <c r="O188" s="17">
        <f t="shared" si="523"/>
        <v>0.27619519327660802</v>
      </c>
    </row>
    <row r="189" ht="14.25">
      <c r="A189" s="13">
        <v>17.5</v>
      </c>
      <c r="B189" s="13">
        <v>3.9748999999999999</v>
      </c>
      <c r="C189" s="18">
        <v>38896</v>
      </c>
      <c r="G189" s="19">
        <f t="shared" si="515"/>
        <v>14.9</v>
      </c>
      <c r="H189" s="19">
        <f t="shared" si="516"/>
        <v>9.1999999999999993</v>
      </c>
      <c r="I189" s="5">
        <f t="shared" si="517"/>
        <v>989.99176</v>
      </c>
      <c r="J189" s="5">
        <f t="shared" si="518"/>
        <v>3.6157537839999998</v>
      </c>
      <c r="K189" s="23">
        <f t="shared" si="519"/>
        <v>11.284246216</v>
      </c>
      <c r="L189" s="5">
        <f t="shared" si="520"/>
        <v>87.732201252068094</v>
      </c>
      <c r="M189" s="24">
        <f t="shared" si="521"/>
        <v>443.34918587356299</v>
      </c>
      <c r="N189" s="16">
        <f t="shared" si="522"/>
        <v>0.24266803919463101</v>
      </c>
      <c r="O189" s="17">
        <f t="shared" si="523"/>
        <v>0.27795360012770098</v>
      </c>
    </row>
    <row r="190" ht="14.25">
      <c r="A190" s="13">
        <v>17.600000000000001</v>
      </c>
      <c r="B190" s="13">
        <v>3.9956</v>
      </c>
      <c r="C190" s="18">
        <v>38997</v>
      </c>
      <c r="G190" s="19">
        <f t="shared" si="515"/>
        <v>14.9</v>
      </c>
      <c r="H190" s="19">
        <f t="shared" si="516"/>
        <v>9.1999999999999993</v>
      </c>
      <c r="I190" s="5">
        <f t="shared" si="517"/>
        <v>989.99176</v>
      </c>
      <c r="J190" s="5">
        <f t="shared" si="518"/>
        <v>3.6355212004999999</v>
      </c>
      <c r="K190" s="23">
        <f t="shared" si="519"/>
        <v>11.264478799500001</v>
      </c>
      <c r="L190" s="5">
        <f t="shared" si="520"/>
        <v>87.886157683917304</v>
      </c>
      <c r="M190" s="24">
        <f t="shared" si="521"/>
        <v>443.721753546819</v>
      </c>
      <c r="N190" s="16">
        <f t="shared" si="522"/>
        <v>0.24399471144295301</v>
      </c>
      <c r="O190" s="17">
        <f t="shared" si="523"/>
        <v>0.27970690738124299</v>
      </c>
    </row>
    <row r="191" ht="14.25">
      <c r="A191" s="13">
        <v>17.699999999999999</v>
      </c>
      <c r="B191" s="13">
        <v>4.0168999999999997</v>
      </c>
      <c r="C191" s="18">
        <v>39098</v>
      </c>
      <c r="G191" s="19">
        <f t="shared" si="515"/>
        <v>14.9</v>
      </c>
      <c r="H191" s="19">
        <f t="shared" si="516"/>
        <v>9.1999999999999993</v>
      </c>
      <c r="I191" s="5">
        <f t="shared" si="517"/>
        <v>989.99176</v>
      </c>
      <c r="J191" s="5">
        <f t="shared" si="518"/>
        <v>3.655888617</v>
      </c>
      <c r="K191" s="23">
        <f t="shared" si="519"/>
        <v>11.244111383</v>
      </c>
      <c r="L191" s="5">
        <f t="shared" si="520"/>
        <v>88.045353365742301</v>
      </c>
      <c r="M191" s="24">
        <f t="shared" si="521"/>
        <v>444.06659188005199</v>
      </c>
      <c r="N191" s="16">
        <f t="shared" si="522"/>
        <v>0.24536165214765099</v>
      </c>
      <c r="O191" s="17">
        <f t="shared" si="523"/>
        <v>0.28151665396188402</v>
      </c>
    </row>
    <row r="192" ht="14.25">
      <c r="A192" s="13">
        <v>17.800000000000001</v>
      </c>
      <c r="B192" s="13">
        <v>4.0374999999999996</v>
      </c>
      <c r="C192" s="18">
        <v>39196</v>
      </c>
      <c r="G192" s="19">
        <f t="shared" si="515"/>
        <v>14.9</v>
      </c>
      <c r="H192" s="19">
        <f t="shared" si="516"/>
        <v>9.1999999999999993</v>
      </c>
      <c r="I192" s="5">
        <f t="shared" si="517"/>
        <v>989.99176</v>
      </c>
      <c r="J192" s="5">
        <f t="shared" si="518"/>
        <v>3.6755837339999999</v>
      </c>
      <c r="K192" s="23">
        <f t="shared" si="519"/>
        <v>11.224416266</v>
      </c>
      <c r="L192" s="5">
        <f t="shared" si="520"/>
        <v>88.199843674614499</v>
      </c>
      <c r="M192" s="24">
        <f t="shared" si="521"/>
        <v>444.39988062338603</v>
      </c>
      <c r="N192" s="16">
        <f t="shared" si="522"/>
        <v>0.24668347208053701</v>
      </c>
      <c r="O192" s="17">
        <f t="shared" si="523"/>
        <v>0.28326978370425299</v>
      </c>
    </row>
    <row r="193" ht="14.25">
      <c r="A193" s="13">
        <v>17.899999999999999</v>
      </c>
      <c r="B193" s="13">
        <v>4.0580999999999996</v>
      </c>
      <c r="C193" s="18">
        <v>39292</v>
      </c>
      <c r="G193" s="19">
        <f t="shared" si="515"/>
        <v>14.9</v>
      </c>
      <c r="H193" s="19">
        <f t="shared" si="516"/>
        <v>9.1999999999999993</v>
      </c>
      <c r="I193" s="5">
        <f t="shared" si="517"/>
        <v>989.99176</v>
      </c>
      <c r="J193" s="5">
        <f t="shared" si="518"/>
        <v>3.6952973180000002</v>
      </c>
      <c r="K193" s="23">
        <f t="shared" si="519"/>
        <v>11.204702682000001</v>
      </c>
      <c r="L193" s="5">
        <f t="shared" si="520"/>
        <v>88.355022716523294</v>
      </c>
      <c r="M193" s="24">
        <f t="shared" si="521"/>
        <v>444.70590116946403</v>
      </c>
      <c r="N193" s="16">
        <f t="shared" si="522"/>
        <v>0.24800653140939599</v>
      </c>
      <c r="O193" s="17">
        <f t="shared" si="523"/>
        <v>0.28502764045485002</v>
      </c>
    </row>
    <row r="194" ht="14.25">
      <c r="A194" s="13">
        <v>18</v>
      </c>
      <c r="B194" s="13">
        <v>4.0787000000000004</v>
      </c>
      <c r="C194" s="18">
        <v>39390</v>
      </c>
      <c r="G194" s="19">
        <f t="shared" si="515"/>
        <v>14.9</v>
      </c>
      <c r="H194" s="19">
        <f t="shared" si="516"/>
        <v>9.1999999999999993</v>
      </c>
      <c r="I194" s="5">
        <f t="shared" si="517"/>
        <v>989.99176</v>
      </c>
      <c r="J194" s="5">
        <f t="shared" si="518"/>
        <v>3.7149924350000001</v>
      </c>
      <c r="K194" s="23">
        <f t="shared" si="519"/>
        <v>11.185007564999999</v>
      </c>
      <c r="L194" s="5">
        <f t="shared" si="520"/>
        <v>88.510602630066302</v>
      </c>
      <c r="M194" s="24">
        <f t="shared" si="521"/>
        <v>445.03142933770499</v>
      </c>
      <c r="N194" s="16">
        <f t="shared" si="522"/>
        <v>0.24932835134228201</v>
      </c>
      <c r="O194" s="17">
        <f t="shared" si="523"/>
        <v>0.28678694165729202</v>
      </c>
    </row>
    <row r="195" ht="14.25">
      <c r="A195" s="13">
        <v>18.100000000000001</v>
      </c>
      <c r="B195" s="13">
        <v>4.0993000000000004</v>
      </c>
      <c r="C195" s="18">
        <v>39484</v>
      </c>
      <c r="G195" s="19">
        <f t="shared" si="515"/>
        <v>14.9</v>
      </c>
      <c r="H195" s="19">
        <f t="shared" si="516"/>
        <v>9.1999999999999993</v>
      </c>
      <c r="I195" s="5">
        <f t="shared" si="517"/>
        <v>989.99176</v>
      </c>
      <c r="J195" s="5">
        <f t="shared" si="518"/>
        <v>3.7347244860000002</v>
      </c>
      <c r="K195" s="23">
        <f t="shared" si="519"/>
        <v>11.165275513999999</v>
      </c>
      <c r="L195" s="5">
        <f t="shared" si="520"/>
        <v>88.667024719512</v>
      </c>
      <c r="M195" s="24">
        <f t="shared" si="521"/>
        <v>445.30647244455503</v>
      </c>
      <c r="N195" s="16">
        <f t="shared" si="522"/>
        <v>0.25065265006711401</v>
      </c>
      <c r="O195" s="17">
        <f t="shared" si="523"/>
        <v>0.28855265138516001</v>
      </c>
    </row>
    <row r="196" ht="14.25">
      <c r="A196" s="13">
        <v>18.199999999999999</v>
      </c>
      <c r="B196" s="13">
        <v>4.1200000000000001</v>
      </c>
      <c r="C196" s="18">
        <v>39583</v>
      </c>
      <c r="G196" s="19">
        <f t="shared" si="515"/>
        <v>14.9</v>
      </c>
      <c r="H196" s="19">
        <f t="shared" si="516"/>
        <v>9.1999999999999993</v>
      </c>
      <c r="I196" s="5">
        <f t="shared" si="517"/>
        <v>989.99176</v>
      </c>
      <c r="J196" s="5">
        <f t="shared" si="518"/>
        <v>3.7545103695000002</v>
      </c>
      <c r="K196" s="23">
        <f t="shared" si="519"/>
        <v>11.1454896305</v>
      </c>
      <c r="L196" s="5">
        <f t="shared" si="520"/>
        <v>88.8244296859651</v>
      </c>
      <c r="M196" s="24">
        <f t="shared" si="521"/>
        <v>445.63190712221802</v>
      </c>
      <c r="N196" s="16">
        <f t="shared" si="522"/>
        <v>0.25198056171140898</v>
      </c>
      <c r="O196" s="17">
        <f t="shared" si="523"/>
        <v>0.29032631432848399</v>
      </c>
    </row>
    <row r="197" ht="14.25">
      <c r="A197" s="13">
        <v>18.300000000000001</v>
      </c>
      <c r="B197" s="13">
        <v>4.1406000000000001</v>
      </c>
      <c r="C197" s="18">
        <v>39681</v>
      </c>
      <c r="G197" s="19">
        <f t="shared" si="515"/>
        <v>14.9</v>
      </c>
      <c r="H197" s="19">
        <f t="shared" si="516"/>
        <v>9.1999999999999993</v>
      </c>
      <c r="I197" s="5">
        <f t="shared" si="517"/>
        <v>989.99176</v>
      </c>
      <c r="J197" s="5">
        <f t="shared" si="518"/>
        <v>3.7742054865000001</v>
      </c>
      <c r="K197" s="23">
        <f t="shared" si="519"/>
        <v>11.125794513500001</v>
      </c>
      <c r="L197" s="5">
        <f t="shared" si="520"/>
        <v>88.981668571961094</v>
      </c>
      <c r="M197" s="24">
        <f t="shared" si="521"/>
        <v>445.945784528746</v>
      </c>
      <c r="N197" s="16">
        <f t="shared" si="522"/>
        <v>0.25330238164429503</v>
      </c>
      <c r="O197" s="17">
        <f t="shared" si="523"/>
        <v>0.29209497050535799</v>
      </c>
    </row>
    <row r="198" ht="14.25">
      <c r="A198" s="13">
        <v>18.399999999999999</v>
      </c>
      <c r="B198" s="13">
        <v>4.1612</v>
      </c>
      <c r="C198" s="18">
        <v>39778</v>
      </c>
      <c r="G198" s="19">
        <f t="shared" si="515"/>
        <v>14.9</v>
      </c>
      <c r="H198" s="19">
        <f t="shared" si="516"/>
        <v>9.1999999999999993</v>
      </c>
      <c r="I198" s="5">
        <f t="shared" si="517"/>
        <v>989.99176</v>
      </c>
      <c r="J198" s="5">
        <f t="shared" si="518"/>
        <v>3.7939098370000002</v>
      </c>
      <c r="K198" s="23">
        <f t="shared" si="519"/>
        <v>11.106090162999999</v>
      </c>
      <c r="L198" s="5">
        <f t="shared" si="520"/>
        <v>89.139539250110104</v>
      </c>
      <c r="M198" s="24">
        <f t="shared" si="521"/>
        <v>446.24417328868901</v>
      </c>
      <c r="N198" s="16">
        <f t="shared" si="522"/>
        <v>0.254624821275168</v>
      </c>
      <c r="O198" s="17">
        <f t="shared" si="523"/>
        <v>0.29386759176048599</v>
      </c>
    </row>
    <row r="199" ht="14.25">
      <c r="A199" s="13">
        <v>18.5</v>
      </c>
      <c r="B199" s="13">
        <v>4.1825999999999999</v>
      </c>
      <c r="C199" s="18">
        <v>39878</v>
      </c>
      <c r="G199" s="19">
        <f t="shared" si="515"/>
        <v>14.9</v>
      </c>
      <c r="H199" s="19">
        <f t="shared" si="516"/>
        <v>9.1999999999999993</v>
      </c>
      <c r="I199" s="5">
        <f t="shared" si="517"/>
        <v>989.99176</v>
      </c>
      <c r="J199" s="5">
        <f t="shared" si="518"/>
        <v>3.8143864870000002</v>
      </c>
      <c r="K199" s="23">
        <f t="shared" si="519"/>
        <v>11.085613513</v>
      </c>
      <c r="L199" s="5">
        <f t="shared" si="520"/>
        <v>89.304192216249106</v>
      </c>
      <c r="M199" s="24">
        <f t="shared" si="521"/>
        <v>446.54118704120702</v>
      </c>
      <c r="N199" s="16">
        <f t="shared" si="522"/>
        <v>0.255999093087248</v>
      </c>
      <c r="O199" s="17">
        <f t="shared" si="523"/>
        <v>0.29571302518103598</v>
      </c>
    </row>
    <row r="200" ht="14.25">
      <c r="A200" s="13">
        <v>18.600000000000001</v>
      </c>
      <c r="B200" s="13">
        <v>4.2032999999999996</v>
      </c>
      <c r="C200" s="18">
        <v>39976</v>
      </c>
      <c r="G200" s="19">
        <f t="shared" si="515"/>
        <v>14.9</v>
      </c>
      <c r="H200" s="19">
        <f t="shared" si="516"/>
        <v>9.1999999999999993</v>
      </c>
      <c r="I200" s="5">
        <f t="shared" si="517"/>
        <v>989.99176</v>
      </c>
      <c r="J200" s="5">
        <f t="shared" si="518"/>
        <v>3.8341816039999999</v>
      </c>
      <c r="K200" s="23">
        <f t="shared" si="519"/>
        <v>11.065818395999999</v>
      </c>
      <c r="L200" s="5">
        <f t="shared" si="520"/>
        <v>89.463944244544606</v>
      </c>
      <c r="M200" s="24">
        <f t="shared" si="521"/>
        <v>446.83923045833802</v>
      </c>
      <c r="N200" s="16">
        <f t="shared" si="522"/>
        <v>0.25732762442953</v>
      </c>
      <c r="O200" s="17">
        <f t="shared" si="523"/>
        <v>0.29750027959877101</v>
      </c>
    </row>
    <row r="201" ht="14.25">
      <c r="A201" s="13">
        <v>18.699999999999999</v>
      </c>
      <c r="B201" s="13">
        <v>4.2241</v>
      </c>
      <c r="C201" s="18">
        <v>40070</v>
      </c>
      <c r="G201" s="19">
        <f t="shared" si="515"/>
        <v>14.9</v>
      </c>
      <c r="H201" s="19">
        <f t="shared" si="516"/>
        <v>9.1999999999999993</v>
      </c>
      <c r="I201" s="5">
        <f t="shared" si="517"/>
        <v>989.99176</v>
      </c>
      <c r="J201" s="5">
        <f t="shared" si="518"/>
        <v>3.8541136549999999</v>
      </c>
      <c r="K201" s="23">
        <f t="shared" si="519"/>
        <v>11.045886345</v>
      </c>
      <c r="L201" s="5">
        <f t="shared" si="520"/>
        <v>89.6253798997422</v>
      </c>
      <c r="M201" s="24">
        <f t="shared" si="521"/>
        <v>447.08318162582498</v>
      </c>
      <c r="N201" s="16">
        <f t="shared" si="522"/>
        <v>0.25866534597315399</v>
      </c>
      <c r="O201" s="17">
        <f t="shared" si="523"/>
        <v>0.299303130770328</v>
      </c>
    </row>
    <row r="202" ht="14.25">
      <c r="A202" s="13">
        <v>18.800000000000001</v>
      </c>
      <c r="B202" s="13">
        <v>4.2446999999999999</v>
      </c>
      <c r="C202" s="18">
        <v>40168</v>
      </c>
      <c r="G202" s="19">
        <f t="shared" si="515"/>
        <v>14.9</v>
      </c>
      <c r="H202" s="19">
        <f t="shared" si="516"/>
        <v>9.1999999999999993</v>
      </c>
      <c r="I202" s="5">
        <f t="shared" si="517"/>
        <v>989.99176</v>
      </c>
      <c r="J202" s="5">
        <f t="shared" si="518"/>
        <v>3.8738087719999998</v>
      </c>
      <c r="K202" s="23">
        <f t="shared" si="519"/>
        <v>11.026191228</v>
      </c>
      <c r="L202" s="5">
        <f t="shared" si="520"/>
        <v>89.785469844383499</v>
      </c>
      <c r="M202" s="24">
        <f t="shared" si="521"/>
        <v>447.37751074443702</v>
      </c>
      <c r="N202" s="16">
        <f t="shared" si="522"/>
        <v>0.25998716590603999</v>
      </c>
      <c r="O202" s="17">
        <f t="shared" si="523"/>
        <v>0.3010877495641</v>
      </c>
    </row>
    <row r="203" ht="14.25">
      <c r="A203" s="13">
        <v>18.899999999999999</v>
      </c>
      <c r="B203" s="13">
        <v>4.2655000000000003</v>
      </c>
      <c r="C203" s="18">
        <v>40267</v>
      </c>
      <c r="G203" s="19">
        <f t="shared" si="515"/>
        <v>14.9</v>
      </c>
      <c r="H203" s="19">
        <f t="shared" si="516"/>
        <v>9.1999999999999993</v>
      </c>
      <c r="I203" s="5">
        <f t="shared" si="517"/>
        <v>989.99176</v>
      </c>
      <c r="J203" s="5">
        <f t="shared" si="518"/>
        <v>3.8936946555</v>
      </c>
      <c r="K203" s="23">
        <f t="shared" si="519"/>
        <v>11.006305344499999</v>
      </c>
      <c r="L203" s="5">
        <f t="shared" si="520"/>
        <v>89.947691710616795</v>
      </c>
      <c r="M203" s="24">
        <f t="shared" si="521"/>
        <v>447.67129910958198</v>
      </c>
      <c r="N203" s="16">
        <f t="shared" si="522"/>
        <v>0.26132178895973202</v>
      </c>
      <c r="O203" s="17">
        <f t="shared" si="523"/>
        <v>0.302892891240575</v>
      </c>
    </row>
    <row r="204" ht="14.25">
      <c r="A204" s="13">
        <v>19</v>
      </c>
      <c r="B204" s="13">
        <v>4.2862999999999998</v>
      </c>
      <c r="C204" s="18">
        <v>40368</v>
      </c>
      <c r="G204" s="19">
        <f t="shared" si="515"/>
        <v>14.9</v>
      </c>
      <c r="H204" s="19">
        <f t="shared" si="516"/>
        <v>9.1999999999999993</v>
      </c>
      <c r="I204" s="5">
        <f t="shared" si="517"/>
        <v>989.99176</v>
      </c>
      <c r="J204" s="5">
        <f t="shared" si="518"/>
        <v>3.9135620719999999</v>
      </c>
      <c r="K204" s="23">
        <f t="shared" si="519"/>
        <v>10.986437928000001</v>
      </c>
      <c r="L204" s="5">
        <f t="shared" si="520"/>
        <v>90.110349367824696</v>
      </c>
      <c r="M204" s="24">
        <f t="shared" si="521"/>
        <v>447.98405824862999</v>
      </c>
      <c r="N204" s="16">
        <f t="shared" si="522"/>
        <v>0.26265517261744997</v>
      </c>
      <c r="O204" s="17">
        <f t="shared" si="523"/>
        <v>0.30469961645517801</v>
      </c>
    </row>
    <row r="205" ht="14.25">
      <c r="A205" s="13">
        <v>19.100000000000001</v>
      </c>
      <c r="B205" s="13">
        <v>4.3070000000000004</v>
      </c>
      <c r="C205" s="18">
        <v>40462</v>
      </c>
      <c r="G205" s="19">
        <f t="shared" si="515"/>
        <v>14.9</v>
      </c>
      <c r="H205" s="19">
        <f t="shared" si="516"/>
        <v>9.1999999999999993</v>
      </c>
      <c r="I205" s="5">
        <f t="shared" si="517"/>
        <v>989.99176</v>
      </c>
      <c r="J205" s="5">
        <f t="shared" si="518"/>
        <v>3.9333941229999998</v>
      </c>
      <c r="K205" s="23">
        <f t="shared" si="519"/>
        <v>10.966605876999999</v>
      </c>
      <c r="L205" s="5">
        <f t="shared" si="520"/>
        <v>90.273305259951599</v>
      </c>
      <c r="M205" s="24">
        <f t="shared" si="521"/>
        <v>448.21666697021197</v>
      </c>
      <c r="N205" s="16">
        <f t="shared" si="522"/>
        <v>0.26398618275167801</v>
      </c>
      <c r="O205" s="17">
        <f t="shared" si="523"/>
        <v>0.30650638699425897</v>
      </c>
    </row>
    <row r="206" ht="14.25">
      <c r="A206" s="13">
        <v>19.199999999999999</v>
      </c>
      <c r="B206" s="13">
        <v>4.3276000000000003</v>
      </c>
      <c r="C206" s="18">
        <v>40561</v>
      </c>
      <c r="G206" s="19">
        <f t="shared" ref="G206:G269" si="524">$G$11</f>
        <v>14.9</v>
      </c>
      <c r="H206" s="19">
        <f t="shared" ref="H206:H269" si="525">$H$11</f>
        <v>9.1999999999999993</v>
      </c>
      <c r="I206" s="5">
        <f t="shared" si="517"/>
        <v>989.99176</v>
      </c>
      <c r="J206" s="5">
        <f t="shared" si="518"/>
        <v>3.9530800065</v>
      </c>
      <c r="K206" s="23">
        <f t="shared" si="519"/>
        <v>10.9469199935</v>
      </c>
      <c r="L206" s="5">
        <f t="shared" si="520"/>
        <v>90.435644052192899</v>
      </c>
      <c r="M206" s="24">
        <f t="shared" si="521"/>
        <v>448.50678540632902</v>
      </c>
      <c r="N206" s="16">
        <f t="shared" si="522"/>
        <v>0.26530738298657702</v>
      </c>
      <c r="O206" s="17">
        <f t="shared" si="523"/>
        <v>0.30830307538771901</v>
      </c>
    </row>
    <row r="207" ht="14.25">
      <c r="A207" s="13">
        <v>19.300000000000001</v>
      </c>
      <c r="B207" s="13">
        <v>4.3489000000000004</v>
      </c>
      <c r="C207" s="18">
        <v>40661</v>
      </c>
      <c r="G207" s="19">
        <f t="shared" si="524"/>
        <v>14.9</v>
      </c>
      <c r="H207" s="19">
        <f t="shared" si="525"/>
        <v>9.1999999999999993</v>
      </c>
      <c r="I207" s="5">
        <f t="shared" si="517"/>
        <v>989.99176</v>
      </c>
      <c r="J207" s="5">
        <f t="shared" si="518"/>
        <v>3.9734566564999998</v>
      </c>
      <c r="K207" s="23">
        <f t="shared" si="519"/>
        <v>10.926543343500001</v>
      </c>
      <c r="L207" s="5">
        <f t="shared" si="520"/>
        <v>90.604295327206799</v>
      </c>
      <c r="M207" s="24">
        <f t="shared" si="521"/>
        <v>448.77563313259702</v>
      </c>
      <c r="N207" s="16">
        <f t="shared" si="522"/>
        <v>0.26667494338926201</v>
      </c>
      <c r="O207" s="17">
        <f t="shared" si="523"/>
        <v>0.310166214807434</v>
      </c>
    </row>
    <row r="208" ht="14.25">
      <c r="A208" s="13">
        <v>19.399999999999999</v>
      </c>
      <c r="B208" s="13">
        <v>4.3695000000000004</v>
      </c>
      <c r="C208" s="18">
        <v>40763</v>
      </c>
      <c r="G208" s="19">
        <f t="shared" si="524"/>
        <v>14.9</v>
      </c>
      <c r="H208" s="19">
        <f t="shared" si="525"/>
        <v>9.1999999999999993</v>
      </c>
      <c r="I208" s="5">
        <f t="shared" si="517"/>
        <v>989.99176</v>
      </c>
      <c r="J208" s="5">
        <f t="shared" si="518"/>
        <v>3.9931148395</v>
      </c>
      <c r="K208" s="23">
        <f t="shared" si="519"/>
        <v>10.9068851605</v>
      </c>
      <c r="L208" s="5">
        <f t="shared" si="520"/>
        <v>90.767597295818206</v>
      </c>
      <c r="M208" s="24">
        <f t="shared" si="521"/>
        <v>449.09198011654303</v>
      </c>
      <c r="N208" s="16">
        <f t="shared" si="522"/>
        <v>0.26799428453020102</v>
      </c>
      <c r="O208" s="17">
        <f t="shared" si="523"/>
        <v>0.31196695703245703</v>
      </c>
    </row>
    <row r="209" ht="14.25">
      <c r="A209" s="13">
        <v>19.5</v>
      </c>
      <c r="B209" s="13">
        <v>4.3902000000000001</v>
      </c>
      <c r="C209" s="18">
        <v>40865</v>
      </c>
      <c r="G209" s="19">
        <f t="shared" si="524"/>
        <v>14.9</v>
      </c>
      <c r="H209" s="19">
        <f t="shared" si="525"/>
        <v>9.1999999999999993</v>
      </c>
      <c r="I209" s="5">
        <f t="shared" si="517"/>
        <v>989.99176</v>
      </c>
      <c r="J209" s="5">
        <f t="shared" si="518"/>
        <v>4.0128730225</v>
      </c>
      <c r="K209" s="23">
        <f t="shared" si="519"/>
        <v>10.887126977499999</v>
      </c>
      <c r="L209" s="5">
        <f t="shared" si="520"/>
        <v>90.932324206925998</v>
      </c>
      <c r="M209" s="24">
        <f t="shared" si="521"/>
        <v>449.40014847753599</v>
      </c>
      <c r="N209" s="16">
        <f t="shared" si="522"/>
        <v>0.26932033708053699</v>
      </c>
      <c r="O209" s="17">
        <f t="shared" si="523"/>
        <v>0.31378013289819401</v>
      </c>
    </row>
    <row r="210" ht="14.25">
      <c r="A210" s="13">
        <v>19.600000000000001</v>
      </c>
      <c r="B210" s="13">
        <v>4.4108999999999998</v>
      </c>
      <c r="C210" s="18">
        <v>40965</v>
      </c>
      <c r="G210" s="19">
        <f t="shared" si="524"/>
        <v>14.9</v>
      </c>
      <c r="H210" s="19">
        <f t="shared" si="525"/>
        <v>9.1999999999999993</v>
      </c>
      <c r="I210" s="5">
        <f t="shared" si="517"/>
        <v>989.99176</v>
      </c>
      <c r="J210" s="5">
        <f t="shared" si="518"/>
        <v>4.0326496724999998</v>
      </c>
      <c r="K210" s="23">
        <f t="shared" si="519"/>
        <v>10.867350327500001</v>
      </c>
      <c r="L210" s="5">
        <f t="shared" si="520"/>
        <v>91.097804907863406</v>
      </c>
      <c r="M210" s="24">
        <f t="shared" si="521"/>
        <v>449.68152680991801</v>
      </c>
      <c r="N210" s="16">
        <f t="shared" si="522"/>
        <v>0.27064762902684603</v>
      </c>
      <c r="O210" s="17">
        <f t="shared" si="523"/>
        <v>0.31559830165221697</v>
      </c>
    </row>
    <row r="211" ht="14.25">
      <c r="A211" s="13">
        <v>19.699999999999999</v>
      </c>
      <c r="B211" s="13">
        <v>4.4316000000000004</v>
      </c>
      <c r="C211" s="18">
        <v>41059</v>
      </c>
      <c r="G211" s="19">
        <f t="shared" si="524"/>
        <v>14.9</v>
      </c>
      <c r="H211" s="19">
        <f t="shared" si="525"/>
        <v>9.1999999999999993</v>
      </c>
      <c r="I211" s="5">
        <f t="shared" si="517"/>
        <v>989.99176</v>
      </c>
      <c r="J211" s="5">
        <f t="shared" si="518"/>
        <v>4.0524817234999997</v>
      </c>
      <c r="K211" s="23">
        <f t="shared" si="519"/>
        <v>10.847518276500001</v>
      </c>
      <c r="L211" s="5">
        <f t="shared" si="520"/>
        <v>91.264355105509495</v>
      </c>
      <c r="M211" s="24">
        <f t="shared" si="521"/>
        <v>449.89086870259803</v>
      </c>
      <c r="N211" s="16">
        <f t="shared" si="522"/>
        <v>0.27197863916107401</v>
      </c>
      <c r="O211" s="17">
        <f t="shared" si="523"/>
        <v>0.31742488940420199</v>
      </c>
    </row>
    <row r="212" ht="14.25">
      <c r="A212" s="13">
        <v>19.800000000000001</v>
      </c>
      <c r="B212" s="13">
        <v>4.4523999999999999</v>
      </c>
      <c r="C212" s="18">
        <v>41159</v>
      </c>
      <c r="G212" s="19">
        <f t="shared" si="524"/>
        <v>14.9</v>
      </c>
      <c r="H212" s="19">
        <f t="shared" si="525"/>
        <v>9.1999999999999993</v>
      </c>
      <c r="I212" s="5">
        <f t="shared" si="517"/>
        <v>989.99176</v>
      </c>
      <c r="J212" s="5">
        <f t="shared" si="518"/>
        <v>4.0723583735000002</v>
      </c>
      <c r="K212" s="23">
        <f t="shared" si="519"/>
        <v>10.8276416265</v>
      </c>
      <c r="L212" s="5">
        <f t="shared" si="520"/>
        <v>91.431892017653695</v>
      </c>
      <c r="M212" s="24">
        <f t="shared" si="521"/>
        <v>450.16021315683798</v>
      </c>
      <c r="N212" s="16">
        <f t="shared" si="522"/>
        <v>0.273312642516779</v>
      </c>
      <c r="O212" s="17">
        <f t="shared" si="523"/>
        <v>0.31925893867171401</v>
      </c>
    </row>
    <row r="213" ht="14.25">
      <c r="A213" s="13">
        <v>19.899999999999999</v>
      </c>
      <c r="B213" s="13">
        <v>4.4730999999999996</v>
      </c>
      <c r="C213" s="18">
        <v>41257</v>
      </c>
      <c r="G213" s="19">
        <f t="shared" si="524"/>
        <v>14.9</v>
      </c>
      <c r="H213" s="19">
        <f t="shared" si="525"/>
        <v>9.1999999999999993</v>
      </c>
      <c r="I213" s="5">
        <f t="shared" si="517"/>
        <v>989.99176</v>
      </c>
      <c r="J213" s="5">
        <f t="shared" si="518"/>
        <v>4.0921534905000003</v>
      </c>
      <c r="K213" s="23">
        <f t="shared" si="519"/>
        <v>10.807846509499999</v>
      </c>
      <c r="L213" s="5">
        <f t="shared" si="520"/>
        <v>91.599354147915193</v>
      </c>
      <c r="M213" s="24">
        <f t="shared" si="521"/>
        <v>450.40710585554899</v>
      </c>
      <c r="N213" s="16">
        <f t="shared" si="522"/>
        <v>0.27464117385906001</v>
      </c>
      <c r="O213" s="17">
        <f t="shared" si="523"/>
        <v>0.32108881395801597</v>
      </c>
    </row>
    <row r="214" ht="14.25">
      <c r="A214" s="13">
        <v>20</v>
      </c>
      <c r="B214" s="13">
        <v>4.4938000000000002</v>
      </c>
      <c r="C214" s="18">
        <v>41353</v>
      </c>
      <c r="G214" s="19">
        <f t="shared" si="524"/>
        <v>14.9</v>
      </c>
      <c r="H214" s="19">
        <f t="shared" si="525"/>
        <v>9.1999999999999993</v>
      </c>
      <c r="I214" s="5">
        <f t="shared" si="517"/>
        <v>989.99176</v>
      </c>
      <c r="J214" s="5">
        <f t="shared" si="518"/>
        <v>4.1119670744999999</v>
      </c>
      <c r="K214" s="23">
        <f t="shared" si="519"/>
        <v>10.7880329255</v>
      </c>
      <c r="L214" s="5">
        <f t="shared" si="520"/>
        <v>91.767587922347403</v>
      </c>
      <c r="M214" s="24">
        <f t="shared" si="521"/>
        <v>450.62751387769299</v>
      </c>
      <c r="N214" s="16">
        <f t="shared" si="522"/>
        <v>0.27597094459731503</v>
      </c>
      <c r="O214" s="17">
        <f t="shared" si="523"/>
        <v>0.32292375563001502</v>
      </c>
    </row>
    <row r="215" ht="14.25">
      <c r="A215" s="13">
        <v>20.100000000000001</v>
      </c>
      <c r="B215" s="13">
        <v>4.5151000000000003</v>
      </c>
      <c r="C215" s="18">
        <v>41457</v>
      </c>
      <c r="G215" s="19">
        <f t="shared" si="524"/>
        <v>14.9</v>
      </c>
      <c r="H215" s="19">
        <f t="shared" si="525"/>
        <v>9.1999999999999993</v>
      </c>
      <c r="I215" s="5">
        <f t="shared" si="517"/>
        <v>989.99176</v>
      </c>
      <c r="J215" s="5">
        <f t="shared" si="518"/>
        <v>4.1323067905000004</v>
      </c>
      <c r="K215" s="23">
        <f t="shared" si="519"/>
        <v>10.767693209500001</v>
      </c>
      <c r="L215" s="5">
        <f t="shared" si="520"/>
        <v>91.940933005646997</v>
      </c>
      <c r="M215" s="24">
        <f t="shared" si="521"/>
        <v>450.90906351204501</v>
      </c>
      <c r="N215" s="16">
        <f t="shared" si="522"/>
        <v>0.27733602620805398</v>
      </c>
      <c r="O215" s="17">
        <f t="shared" si="523"/>
        <v>0.32481093140030998</v>
      </c>
    </row>
    <row r="216" ht="14.25">
      <c r="A216" s="13">
        <v>20.199999999999999</v>
      </c>
      <c r="B216" s="13">
        <v>4.5358000000000001</v>
      </c>
      <c r="C216" s="18">
        <v>41551</v>
      </c>
      <c r="G216" s="19">
        <f t="shared" si="524"/>
        <v>14.9</v>
      </c>
      <c r="H216" s="19">
        <f t="shared" si="525"/>
        <v>9.1999999999999993</v>
      </c>
      <c r="I216" s="5">
        <f t="shared" si="517"/>
        <v>989.99176</v>
      </c>
      <c r="J216" s="5">
        <f t="shared" si="518"/>
        <v>4.1521388415000002</v>
      </c>
      <c r="K216" s="23">
        <f t="shared" si="519"/>
        <v>10.747861158499999</v>
      </c>
      <c r="L216" s="5">
        <f t="shared" si="520"/>
        <v>92.110583250050595</v>
      </c>
      <c r="M216" s="24">
        <f t="shared" si="521"/>
        <v>451.09908692253498</v>
      </c>
      <c r="N216" s="16">
        <f t="shared" si="522"/>
        <v>0.27866703634228202</v>
      </c>
      <c r="O216" s="17">
        <f t="shared" si="523"/>
        <v>0.32665444017330603</v>
      </c>
    </row>
    <row r="217" ht="14.25">
      <c r="A217" s="13">
        <v>20.300000000000001</v>
      </c>
      <c r="B217" s="13">
        <v>4.5564</v>
      </c>
      <c r="C217" s="18">
        <v>41654</v>
      </c>
      <c r="G217" s="19">
        <f t="shared" si="524"/>
        <v>14.9</v>
      </c>
      <c r="H217" s="19">
        <f t="shared" si="525"/>
        <v>9.1999999999999993</v>
      </c>
      <c r="I217" s="5">
        <f t="shared" si="517"/>
        <v>989.99176</v>
      </c>
      <c r="J217" s="5">
        <f t="shared" si="518"/>
        <v>4.1717877909999999</v>
      </c>
      <c r="K217" s="23">
        <f t="shared" si="519"/>
        <v>10.728212209</v>
      </c>
      <c r="L217" s="5">
        <f t="shared" si="520"/>
        <v>92.279285748047201</v>
      </c>
      <c r="M217" s="24">
        <f t="shared" si="521"/>
        <v>451.39057657781501</v>
      </c>
      <c r="N217" s="16">
        <f t="shared" si="522"/>
        <v>0.27998575778523499</v>
      </c>
      <c r="O217" s="17">
        <f t="shared" si="523"/>
        <v>0.32848428631383397</v>
      </c>
    </row>
    <row r="218" ht="14.25">
      <c r="A218" s="13">
        <v>20.399999999999999</v>
      </c>
      <c r="B218" s="13">
        <v>4.577</v>
      </c>
      <c r="C218" s="18">
        <v>41755</v>
      </c>
      <c r="G218" s="19">
        <f t="shared" si="524"/>
        <v>14.9</v>
      </c>
      <c r="H218" s="19">
        <f t="shared" si="525"/>
        <v>9.1999999999999993</v>
      </c>
      <c r="I218" s="5">
        <f t="shared" si="517"/>
        <v>989.99176</v>
      </c>
      <c r="J218" s="5">
        <f t="shared" si="518"/>
        <v>4.1914552074999998</v>
      </c>
      <c r="K218" s="23">
        <f t="shared" si="519"/>
        <v>10.7085447925</v>
      </c>
      <c r="L218" s="5">
        <f t="shared" si="520"/>
        <v>92.448766772994702</v>
      </c>
      <c r="M218" s="24">
        <f t="shared" si="521"/>
        <v>451.65556510373102</v>
      </c>
      <c r="N218" s="16">
        <f t="shared" si="522"/>
        <v>0.28130571862416098</v>
      </c>
      <c r="O218" s="17">
        <f t="shared" si="523"/>
        <v>0.33031921143957899</v>
      </c>
    </row>
    <row r="219" ht="14.25">
      <c r="A219" s="13">
        <v>20.5</v>
      </c>
      <c r="B219" s="13">
        <v>4.5975999999999999</v>
      </c>
      <c r="C219" s="18">
        <v>41862</v>
      </c>
      <c r="G219" s="19">
        <f t="shared" si="524"/>
        <v>14.9</v>
      </c>
      <c r="H219" s="19">
        <f t="shared" si="525"/>
        <v>9.1999999999999993</v>
      </c>
      <c r="I219" s="5">
        <f t="shared" si="517"/>
        <v>989.99176</v>
      </c>
      <c r="J219" s="5">
        <f t="shared" si="518"/>
        <v>4.2110672229999997</v>
      </c>
      <c r="K219" s="23">
        <f t="shared" si="519"/>
        <v>10.688932777</v>
      </c>
      <c r="L219" s="5">
        <f t="shared" si="520"/>
        <v>92.618391438500097</v>
      </c>
      <c r="M219" s="24">
        <f t="shared" si="521"/>
        <v>451.983664905225</v>
      </c>
      <c r="N219" s="16">
        <f t="shared" si="522"/>
        <v>0.28262196127516798</v>
      </c>
      <c r="O219" s="17">
        <f t="shared" si="523"/>
        <v>0.33215232666805999</v>
      </c>
    </row>
    <row r="220" ht="14.25">
      <c r="A220" s="13">
        <v>20.600000000000001</v>
      </c>
      <c r="B220" s="13">
        <v>4.6181999999999999</v>
      </c>
      <c r="C220" s="18">
        <v>41963</v>
      </c>
      <c r="G220" s="19">
        <f t="shared" si="524"/>
        <v>14.9</v>
      </c>
      <c r="H220" s="19">
        <f t="shared" si="525"/>
        <v>9.1999999999999993</v>
      </c>
      <c r="I220" s="5">
        <f t="shared" si="517"/>
        <v>989.99176</v>
      </c>
      <c r="J220" s="5">
        <f t="shared" si="518"/>
        <v>4.2307346394999996</v>
      </c>
      <c r="K220" s="23">
        <f t="shared" si="519"/>
        <v>10.669265360500001</v>
      </c>
      <c r="L220" s="5">
        <f t="shared" si="520"/>
        <v>92.789121513948899</v>
      </c>
      <c r="M220" s="24">
        <f t="shared" si="521"/>
        <v>452.240513923734</v>
      </c>
      <c r="N220" s="16">
        <f t="shared" si="522"/>
        <v>0.28394192211409403</v>
      </c>
      <c r="O220" s="17">
        <f t="shared" si="523"/>
        <v>0.33399400094529302</v>
      </c>
    </row>
    <row r="221" ht="14.25">
      <c r="A221" s="13">
        <v>20.699999999999999</v>
      </c>
      <c r="B221" s="13">
        <v>4.6388999999999996</v>
      </c>
      <c r="C221" s="18">
        <v>42067</v>
      </c>
      <c r="G221" s="19">
        <f t="shared" si="524"/>
        <v>14.9</v>
      </c>
      <c r="H221" s="19">
        <f t="shared" si="525"/>
        <v>9.1999999999999993</v>
      </c>
      <c r="I221" s="5">
        <f t="shared" si="517"/>
        <v>989.99176</v>
      </c>
      <c r="J221" s="5">
        <f t="shared" si="518"/>
        <v>4.2504743554999997</v>
      </c>
      <c r="K221" s="23">
        <f t="shared" si="519"/>
        <v>10.649525644500001</v>
      </c>
      <c r="L221" s="5">
        <f t="shared" si="520"/>
        <v>92.961113297218603</v>
      </c>
      <c r="M221" s="24">
        <f t="shared" si="521"/>
        <v>452.52254956867699</v>
      </c>
      <c r="N221" s="16">
        <f t="shared" si="522"/>
        <v>0.28526673526845597</v>
      </c>
      <c r="O221" s="17">
        <f t="shared" si="523"/>
        <v>0.33584586221046803</v>
      </c>
    </row>
    <row r="222" ht="14.25">
      <c r="A222" s="13">
        <v>20.800000000000001</v>
      </c>
      <c r="B222" s="13">
        <v>4.6596000000000002</v>
      </c>
      <c r="C222" s="18">
        <v>42170</v>
      </c>
      <c r="G222" s="19">
        <f t="shared" si="524"/>
        <v>14.9</v>
      </c>
      <c r="H222" s="19">
        <f t="shared" si="525"/>
        <v>9.1999999999999993</v>
      </c>
      <c r="I222" s="5">
        <f t="shared" si="517"/>
        <v>989.99176</v>
      </c>
      <c r="J222" s="5">
        <f t="shared" si="518"/>
        <v>4.270223305</v>
      </c>
      <c r="K222" s="23">
        <f t="shared" si="519"/>
        <v>10.629776695</v>
      </c>
      <c r="L222" s="5">
        <f t="shared" si="520"/>
        <v>93.133824764697906</v>
      </c>
      <c r="M222" s="24">
        <f t="shared" si="521"/>
        <v>452.78930728489098</v>
      </c>
      <c r="N222" s="16">
        <f t="shared" si="522"/>
        <v>0.28659216812080501</v>
      </c>
      <c r="O222" s="17">
        <f t="shared" si="523"/>
        <v>0.33770202787371101</v>
      </c>
    </row>
    <row r="223" ht="14.25">
      <c r="A223" s="13">
        <v>20.899999999999999</v>
      </c>
      <c r="B223" s="13">
        <v>4.6809000000000003</v>
      </c>
      <c r="C223" s="18">
        <v>42276</v>
      </c>
      <c r="G223" s="19">
        <f t="shared" si="524"/>
        <v>14.9</v>
      </c>
      <c r="H223" s="19">
        <f t="shared" si="525"/>
        <v>9.1999999999999993</v>
      </c>
      <c r="I223" s="5">
        <f t="shared" si="517"/>
        <v>989.99176</v>
      </c>
      <c r="J223" s="5">
        <f t="shared" si="518"/>
        <v>4.2905445540000002</v>
      </c>
      <c r="K223" s="23">
        <f t="shared" si="519"/>
        <v>10.609455446</v>
      </c>
      <c r="L223" s="5">
        <f t="shared" si="520"/>
        <v>93.312212397597506</v>
      </c>
      <c r="M223" s="24">
        <f t="shared" si="521"/>
        <v>453.05966833006403</v>
      </c>
      <c r="N223" s="16">
        <f t="shared" si="522"/>
        <v>0.287956010335571</v>
      </c>
      <c r="O223" s="17">
        <f t="shared" si="523"/>
        <v>0.33961558624210803</v>
      </c>
    </row>
    <row r="224" ht="14.25">
      <c r="A224" s="13">
        <v>21</v>
      </c>
      <c r="B224" s="13">
        <v>4.7016</v>
      </c>
      <c r="C224" s="18">
        <v>42374</v>
      </c>
      <c r="G224" s="19">
        <f t="shared" si="524"/>
        <v>14.9</v>
      </c>
      <c r="H224" s="19">
        <f t="shared" si="525"/>
        <v>9.1999999999999993</v>
      </c>
      <c r="I224" s="5">
        <f t="shared" si="517"/>
        <v>989.99176</v>
      </c>
      <c r="J224" s="5">
        <f t="shared" si="518"/>
        <v>4.3103396710000004</v>
      </c>
      <c r="K224" s="23">
        <f t="shared" si="519"/>
        <v>10.589660329000001</v>
      </c>
      <c r="L224" s="5">
        <f t="shared" si="520"/>
        <v>93.486639726194696</v>
      </c>
      <c r="M224" s="24">
        <f t="shared" si="521"/>
        <v>453.26262794454601</v>
      </c>
      <c r="N224" s="16">
        <f t="shared" si="522"/>
        <v>0.289284541677852</v>
      </c>
      <c r="O224" s="17">
        <f t="shared" si="523"/>
        <v>0.34148312854560903</v>
      </c>
    </row>
    <row r="225" ht="14.25">
      <c r="A225" s="13">
        <v>21.100000000000001</v>
      </c>
      <c r="B225" s="13">
        <v>4.7222999999999997</v>
      </c>
      <c r="C225" s="18">
        <v>42480</v>
      </c>
      <c r="G225" s="19">
        <f t="shared" si="524"/>
        <v>14.9</v>
      </c>
      <c r="H225" s="19">
        <f t="shared" si="525"/>
        <v>9.1999999999999993</v>
      </c>
      <c r="I225" s="5">
        <f t="shared" si="517"/>
        <v>989.99176</v>
      </c>
      <c r="J225" s="5">
        <f t="shared" si="518"/>
        <v>4.3300609200000002</v>
      </c>
      <c r="K225" s="23">
        <f t="shared" si="519"/>
        <v>10.569939079999999</v>
      </c>
      <c r="L225" s="5">
        <f t="shared" si="520"/>
        <v>93.661065830854298</v>
      </c>
      <c r="M225" s="24">
        <f t="shared" si="521"/>
        <v>453.55025189139002</v>
      </c>
      <c r="N225" s="16">
        <f t="shared" si="522"/>
        <v>0.29060811543624199</v>
      </c>
      <c r="O225" s="17">
        <f t="shared" si="523"/>
        <v>0.34334717656742803</v>
      </c>
    </row>
    <row r="226" ht="14.25">
      <c r="A226" s="13">
        <v>21.199999999999999</v>
      </c>
      <c r="B226" s="13">
        <v>4.7430000000000003</v>
      </c>
      <c r="C226" s="18">
        <v>42582</v>
      </c>
      <c r="G226" s="19">
        <f t="shared" si="524"/>
        <v>14.9</v>
      </c>
      <c r="H226" s="19">
        <f t="shared" si="525"/>
        <v>9.1999999999999993</v>
      </c>
      <c r="I226" s="5">
        <f t="shared" si="517"/>
        <v>989.99176</v>
      </c>
      <c r="J226" s="5">
        <f t="shared" si="518"/>
        <v>4.3498191029999997</v>
      </c>
      <c r="K226" s="23">
        <f t="shared" si="519"/>
        <v>10.550180897000001</v>
      </c>
      <c r="L226" s="5">
        <f t="shared" si="520"/>
        <v>93.836472536836695</v>
      </c>
      <c r="M226" s="24">
        <f t="shared" si="521"/>
        <v>453.789436546476</v>
      </c>
      <c r="N226" s="16">
        <f t="shared" si="522"/>
        <v>0.29193416798657701</v>
      </c>
      <c r="O226" s="17">
        <f t="shared" si="523"/>
        <v>0.345218206541269</v>
      </c>
    </row>
    <row r="227" ht="14.25">
      <c r="A227" s="13">
        <v>21.300000000000001</v>
      </c>
      <c r="B227" s="13">
        <v>4.7636000000000003</v>
      </c>
      <c r="C227" s="18">
        <v>42687</v>
      </c>
      <c r="G227" s="19">
        <f t="shared" si="524"/>
        <v>14.9</v>
      </c>
      <c r="H227" s="19">
        <f t="shared" si="525"/>
        <v>9.1999999999999993</v>
      </c>
      <c r="I227" s="5">
        <f t="shared" si="517"/>
        <v>989.99176</v>
      </c>
      <c r="J227" s="5">
        <f t="shared" si="518"/>
        <v>4.3694495855</v>
      </c>
      <c r="K227" s="23">
        <f t="shared" si="519"/>
        <v>10.5305504145</v>
      </c>
      <c r="L227" s="5">
        <f t="shared" si="520"/>
        <v>94.011397413456606</v>
      </c>
      <c r="M227" s="24">
        <f t="shared" si="521"/>
        <v>454.061966681179</v>
      </c>
      <c r="N227" s="16">
        <f t="shared" si="522"/>
        <v>0.29325165003355702</v>
      </c>
      <c r="O227" s="17">
        <f t="shared" si="523"/>
        <v>0.34708061708899401</v>
      </c>
    </row>
    <row r="228" ht="14.25">
      <c r="A228" s="13">
        <v>21.399999999999999</v>
      </c>
      <c r="B228" s="13">
        <v>4.7843999999999998</v>
      </c>
      <c r="C228" s="18">
        <v>42792</v>
      </c>
      <c r="G228" s="19">
        <f t="shared" si="524"/>
        <v>14.9</v>
      </c>
      <c r="H228" s="19">
        <f t="shared" si="525"/>
        <v>9.1999999999999993</v>
      </c>
      <c r="I228" s="5">
        <f t="shared" ref="I228:I291" si="526">(3.14*POWER(H228,2)*0.25*G228)</f>
        <v>989.99176</v>
      </c>
      <c r="J228" s="5">
        <f t="shared" ref="J228:J291" si="527">B228-C228/(2*10^5/1.8467)</f>
        <v>4.3892800679999997</v>
      </c>
      <c r="K228" s="23">
        <f t="shared" ref="K228:K291" si="528">G228-J228</f>
        <v>10.510719932000001</v>
      </c>
      <c r="L228" s="5">
        <f t="shared" ref="L228:L291" si="529">I228/K228</f>
        <v>94.188767886960804</v>
      </c>
      <c r="M228" s="24">
        <f t="shared" ref="M228:M291" si="530">C228/L228</f>
        <v>454.32168781904198</v>
      </c>
      <c r="N228" s="16">
        <f t="shared" ref="N228:N291" si="531">J228/G228</f>
        <v>0.294582554899329</v>
      </c>
      <c r="O228" s="17">
        <f t="shared" ref="O228:O291" si="532">LN(L228/(3.14*H228^2/4))</f>
        <v>0.348965530693994</v>
      </c>
    </row>
    <row r="229" ht="14.25">
      <c r="A229" s="13">
        <v>21.5</v>
      </c>
      <c r="B229" s="13">
        <v>4.8049999999999997</v>
      </c>
      <c r="C229" s="18">
        <v>42899</v>
      </c>
      <c r="G229" s="19">
        <f t="shared" si="524"/>
        <v>14.9</v>
      </c>
      <c r="H229" s="19">
        <f t="shared" si="525"/>
        <v>9.1999999999999993</v>
      </c>
      <c r="I229" s="5">
        <f t="shared" si="526"/>
        <v>989.99176</v>
      </c>
      <c r="J229" s="5">
        <f t="shared" si="527"/>
        <v>4.4088920834999996</v>
      </c>
      <c r="K229" s="23">
        <f t="shared" si="528"/>
        <v>10.491107916500001</v>
      </c>
      <c r="L229" s="5">
        <f t="shared" si="529"/>
        <v>94.364843816255103</v>
      </c>
      <c r="M229" s="24">
        <f t="shared" si="530"/>
        <v>454.607863109824</v>
      </c>
      <c r="N229" s="16">
        <f t="shared" si="531"/>
        <v>0.29589879755033599</v>
      </c>
      <c r="O229" s="17">
        <f t="shared" si="532"/>
        <v>0.35083317967599897</v>
      </c>
    </row>
    <row r="230" ht="14.25">
      <c r="A230" s="13">
        <v>21.600000000000001</v>
      </c>
      <c r="B230" s="13">
        <v>4.8254999999999999</v>
      </c>
      <c r="C230" s="18">
        <v>42997</v>
      </c>
      <c r="G230" s="19">
        <f t="shared" si="524"/>
        <v>14.9</v>
      </c>
      <c r="H230" s="19">
        <f t="shared" si="525"/>
        <v>9.1999999999999993</v>
      </c>
      <c r="I230" s="5">
        <f t="shared" si="526"/>
        <v>989.99176</v>
      </c>
      <c r="J230" s="5">
        <f t="shared" si="527"/>
        <v>4.4284872005000002</v>
      </c>
      <c r="K230" s="23">
        <f t="shared" si="528"/>
        <v>10.471512799499999</v>
      </c>
      <c r="L230" s="5">
        <f t="shared" si="529"/>
        <v>94.541426721769398</v>
      </c>
      <c r="M230" s="24">
        <f t="shared" si="530"/>
        <v>454.79533672088502</v>
      </c>
      <c r="N230" s="16">
        <f t="shared" si="531"/>
        <v>0.29721390607382597</v>
      </c>
      <c r="O230" s="17">
        <f t="shared" si="532"/>
        <v>0.35270270953801203</v>
      </c>
    </row>
    <row r="231" ht="14.25">
      <c r="A231" s="13">
        <v>21.699999999999999</v>
      </c>
      <c r="B231" s="13">
        <v>4.8468</v>
      </c>
      <c r="C231" s="18">
        <v>43107</v>
      </c>
      <c r="G231" s="19">
        <f t="shared" si="524"/>
        <v>14.9</v>
      </c>
      <c r="H231" s="19">
        <f t="shared" si="525"/>
        <v>9.1999999999999993</v>
      </c>
      <c r="I231" s="5">
        <f t="shared" si="526"/>
        <v>989.99176</v>
      </c>
      <c r="J231" s="5">
        <f t="shared" si="527"/>
        <v>4.4487715154999998</v>
      </c>
      <c r="K231" s="23">
        <f t="shared" si="528"/>
        <v>10.4512284845</v>
      </c>
      <c r="L231" s="5">
        <f t="shared" si="529"/>
        <v>94.724917885800295</v>
      </c>
      <c r="M231" s="24">
        <f t="shared" si="530"/>
        <v>455.07561222665299</v>
      </c>
      <c r="N231" s="16">
        <f t="shared" si="531"/>
        <v>0.29857526949664398</v>
      </c>
      <c r="O231" s="17">
        <f t="shared" si="532"/>
        <v>0.35464168312467298</v>
      </c>
    </row>
    <row r="232" ht="14.25">
      <c r="A232" s="13">
        <v>21.800000000000001</v>
      </c>
      <c r="B232" s="13">
        <v>4.8674999999999997</v>
      </c>
      <c r="C232" s="18">
        <v>43204</v>
      </c>
      <c r="G232" s="19">
        <f t="shared" si="524"/>
        <v>14.9</v>
      </c>
      <c r="H232" s="19">
        <f t="shared" si="525"/>
        <v>9.1999999999999993</v>
      </c>
      <c r="I232" s="5">
        <f t="shared" si="526"/>
        <v>989.99176</v>
      </c>
      <c r="J232" s="5">
        <f t="shared" si="527"/>
        <v>4.4685758660000001</v>
      </c>
      <c r="K232" s="23">
        <f t="shared" si="528"/>
        <v>10.431424134</v>
      </c>
      <c r="L232" s="5">
        <f t="shared" si="529"/>
        <v>94.904755791995697</v>
      </c>
      <c r="M232" s="24">
        <f t="shared" si="530"/>
        <v>455.235352954186</v>
      </c>
      <c r="N232" s="16">
        <f t="shared" si="531"/>
        <v>0.29990442053691302</v>
      </c>
      <c r="O232" s="17">
        <f t="shared" si="532"/>
        <v>0.35653841116963098</v>
      </c>
    </row>
    <row r="233" ht="14.25">
      <c r="A233" s="13">
        <v>21.899999999999999</v>
      </c>
      <c r="B233" s="13">
        <v>4.8880999999999997</v>
      </c>
      <c r="C233" s="18">
        <v>43312</v>
      </c>
      <c r="G233" s="19">
        <f t="shared" si="524"/>
        <v>14.9</v>
      </c>
      <c r="H233" s="19">
        <f t="shared" si="525"/>
        <v>9.1999999999999993</v>
      </c>
      <c r="I233" s="5">
        <f t="shared" si="526"/>
        <v>989.99176</v>
      </c>
      <c r="J233" s="5">
        <f t="shared" si="527"/>
        <v>4.4881786479999999</v>
      </c>
      <c r="K233" s="23">
        <f t="shared" si="528"/>
        <v>10.411821352</v>
      </c>
      <c r="L233" s="5">
        <f t="shared" si="529"/>
        <v>95.083437040516699</v>
      </c>
      <c r="M233" s="24">
        <f t="shared" si="530"/>
        <v>455.51571701750697</v>
      </c>
      <c r="N233" s="16">
        <f t="shared" si="531"/>
        <v>0.30122004348993298</v>
      </c>
      <c r="O233" s="17">
        <f t="shared" si="532"/>
        <v>0.35841938386103001</v>
      </c>
    </row>
    <row r="234" ht="14.25">
      <c r="A234" s="13">
        <v>22</v>
      </c>
      <c r="B234" s="13">
        <v>4.9088000000000003</v>
      </c>
      <c r="C234" s="18">
        <v>43416</v>
      </c>
      <c r="G234" s="19">
        <f t="shared" si="524"/>
        <v>14.9</v>
      </c>
      <c r="H234" s="19">
        <f t="shared" si="525"/>
        <v>9.1999999999999993</v>
      </c>
      <c r="I234" s="5">
        <f t="shared" si="526"/>
        <v>989.99176</v>
      </c>
      <c r="J234" s="5">
        <f t="shared" si="527"/>
        <v>4.507918364</v>
      </c>
      <c r="K234" s="23">
        <f t="shared" si="528"/>
        <v>10.392081636</v>
      </c>
      <c r="L234" s="5">
        <f t="shared" si="529"/>
        <v>95.264047635123902</v>
      </c>
      <c r="M234" s="24">
        <f t="shared" si="530"/>
        <v>455.74380973491702</v>
      </c>
      <c r="N234" s="16">
        <f t="shared" si="531"/>
        <v>0.30254485664429498</v>
      </c>
      <c r="O234" s="17">
        <f t="shared" si="532"/>
        <v>0.360317077955772</v>
      </c>
    </row>
    <row r="235" ht="14.25">
      <c r="A235" s="13">
        <v>22.100000000000001</v>
      </c>
      <c r="B235" s="13">
        <v>4.9295</v>
      </c>
      <c r="C235" s="18">
        <v>43521</v>
      </c>
      <c r="G235" s="19">
        <f t="shared" si="524"/>
        <v>14.9</v>
      </c>
      <c r="H235" s="19">
        <f t="shared" si="525"/>
        <v>9.1999999999999993</v>
      </c>
      <c r="I235" s="5">
        <f t="shared" si="526"/>
        <v>989.99176</v>
      </c>
      <c r="J235" s="5">
        <f t="shared" si="527"/>
        <v>4.5276488465</v>
      </c>
      <c r="K235" s="23">
        <f t="shared" si="528"/>
        <v>10.3723511535</v>
      </c>
      <c r="L235" s="5">
        <f t="shared" si="529"/>
        <v>95.445260707929407</v>
      </c>
      <c r="M235" s="24">
        <f t="shared" si="530"/>
        <v>455.97863819742702</v>
      </c>
      <c r="N235" s="16">
        <f t="shared" si="531"/>
        <v>0.303869050100671</v>
      </c>
      <c r="O235" s="17">
        <f t="shared" si="532"/>
        <v>0.362217489937951</v>
      </c>
    </row>
    <row r="236" ht="14.25">
      <c r="A236" s="13">
        <v>22.199999999999999</v>
      </c>
      <c r="B236" s="13">
        <v>4.9501999999999997</v>
      </c>
      <c r="C236" s="18">
        <v>43624</v>
      </c>
      <c r="G236" s="19">
        <f t="shared" si="524"/>
        <v>14.9</v>
      </c>
      <c r="H236" s="19">
        <f t="shared" si="525"/>
        <v>9.1999999999999993</v>
      </c>
      <c r="I236" s="5">
        <f t="shared" si="526"/>
        <v>989.99176</v>
      </c>
      <c r="J236" s="5">
        <f t="shared" si="527"/>
        <v>4.5473977960000003</v>
      </c>
      <c r="K236" s="23">
        <f t="shared" si="528"/>
        <v>10.352602204</v>
      </c>
      <c r="L236" s="5">
        <f t="shared" si="529"/>
        <v>95.6273350885143</v>
      </c>
      <c r="M236" s="24">
        <f t="shared" si="530"/>
        <v>456.18755306336698</v>
      </c>
      <c r="N236" s="16">
        <f t="shared" si="531"/>
        <v>0.30519448295301999</v>
      </c>
      <c r="O236" s="17">
        <f t="shared" si="532"/>
        <v>0.36412330416458799</v>
      </c>
    </row>
    <row r="237" ht="14.25">
      <c r="A237" s="13">
        <v>22.300000000000001</v>
      </c>
      <c r="B237" s="13">
        <v>4.9710000000000001</v>
      </c>
      <c r="C237" s="18">
        <v>43728</v>
      </c>
      <c r="G237" s="19">
        <f t="shared" si="524"/>
        <v>14.9</v>
      </c>
      <c r="H237" s="19">
        <f t="shared" si="525"/>
        <v>9.1999999999999993</v>
      </c>
      <c r="I237" s="5">
        <f t="shared" si="526"/>
        <v>989.99176</v>
      </c>
      <c r="J237" s="5">
        <f t="shared" si="527"/>
        <v>4.5672375120000002</v>
      </c>
      <c r="K237" s="23">
        <f t="shared" si="528"/>
        <v>10.332762488</v>
      </c>
      <c r="L237" s="5">
        <f t="shared" si="529"/>
        <v>95.810947086970302</v>
      </c>
      <c r="M237" s="24">
        <f t="shared" si="530"/>
        <v>456.39878666794601</v>
      </c>
      <c r="N237" s="16">
        <f t="shared" si="531"/>
        <v>0.306526007516779</v>
      </c>
      <c r="O237" s="17">
        <f t="shared" si="532"/>
        <v>0.36604154175710701</v>
      </c>
    </row>
    <row r="238" ht="14.25">
      <c r="A238" s="13">
        <v>22.399999999999999</v>
      </c>
      <c r="B238" s="13">
        <v>4.9916999999999998</v>
      </c>
      <c r="C238" s="18">
        <v>43835</v>
      </c>
      <c r="G238" s="19">
        <f t="shared" si="524"/>
        <v>14.9</v>
      </c>
      <c r="H238" s="19">
        <f t="shared" si="525"/>
        <v>9.1999999999999993</v>
      </c>
      <c r="I238" s="5">
        <f t="shared" si="526"/>
        <v>989.99176</v>
      </c>
      <c r="J238" s="5">
        <f t="shared" si="527"/>
        <v>4.5869495274999998</v>
      </c>
      <c r="K238" s="23">
        <f t="shared" si="528"/>
        <v>10.313050472500001</v>
      </c>
      <c r="L238" s="5">
        <f t="shared" si="529"/>
        <v>95.994076887322194</v>
      </c>
      <c r="M238" s="24">
        <f t="shared" si="530"/>
        <v>456.64275777612301</v>
      </c>
      <c r="N238" s="16">
        <f t="shared" si="531"/>
        <v>0.307848961577181</v>
      </c>
      <c r="O238" s="17">
        <f t="shared" si="532"/>
        <v>0.36795108356371498</v>
      </c>
    </row>
    <row r="239" ht="14.25">
      <c r="A239" s="13">
        <v>22.5</v>
      </c>
      <c r="B239" s="13">
        <v>5.0132000000000003</v>
      </c>
      <c r="C239" s="18">
        <v>43943</v>
      </c>
      <c r="G239" s="19">
        <f t="shared" si="524"/>
        <v>14.9</v>
      </c>
      <c r="H239" s="19">
        <f t="shared" si="525"/>
        <v>9.1999999999999993</v>
      </c>
      <c r="I239" s="5">
        <f t="shared" si="526"/>
        <v>989.99176</v>
      </c>
      <c r="J239" s="5">
        <f t="shared" si="527"/>
        <v>4.6074523095000002</v>
      </c>
      <c r="K239" s="23">
        <f t="shared" si="528"/>
        <v>10.292547690499999</v>
      </c>
      <c r="L239" s="5">
        <f t="shared" si="529"/>
        <v>96.185297340303805</v>
      </c>
      <c r="M239" s="24">
        <f t="shared" si="530"/>
        <v>456.85776532487699</v>
      </c>
      <c r="N239" s="16">
        <f t="shared" si="531"/>
        <v>0.30922498721476499</v>
      </c>
      <c r="O239" s="17">
        <f t="shared" si="532"/>
        <v>0.36994110478067199</v>
      </c>
    </row>
    <row r="240" ht="14.25">
      <c r="A240" s="13">
        <v>22.600000000000001</v>
      </c>
      <c r="B240" s="13">
        <v>5.0339</v>
      </c>
      <c r="C240" s="18">
        <v>44051</v>
      </c>
      <c r="G240" s="19">
        <f t="shared" si="524"/>
        <v>14.9</v>
      </c>
      <c r="H240" s="19">
        <f t="shared" si="525"/>
        <v>9.1999999999999993</v>
      </c>
      <c r="I240" s="5">
        <f t="shared" si="526"/>
        <v>989.99176</v>
      </c>
      <c r="J240" s="5">
        <f t="shared" si="527"/>
        <v>4.6271550914999997</v>
      </c>
      <c r="K240" s="23">
        <f t="shared" si="528"/>
        <v>10.2728449085</v>
      </c>
      <c r="L240" s="5">
        <f t="shared" si="529"/>
        <v>96.369775735722101</v>
      </c>
      <c r="M240" s="24">
        <f t="shared" si="530"/>
        <v>457.10389656610198</v>
      </c>
      <c r="N240" s="16">
        <f t="shared" si="531"/>
        <v>0.31054732157718101</v>
      </c>
      <c r="O240" s="17">
        <f t="shared" si="532"/>
        <v>0.371857215833097</v>
      </c>
    </row>
    <row r="241" ht="14.25">
      <c r="A241" s="13">
        <v>22.699999999999999</v>
      </c>
      <c r="B241" s="13">
        <v>5.0545</v>
      </c>
      <c r="C241" s="18">
        <v>44156</v>
      </c>
      <c r="G241" s="19">
        <f t="shared" si="524"/>
        <v>14.9</v>
      </c>
      <c r="H241" s="19">
        <f t="shared" si="525"/>
        <v>9.1999999999999993</v>
      </c>
      <c r="I241" s="5">
        <f t="shared" si="526"/>
        <v>989.99176</v>
      </c>
      <c r="J241" s="5">
        <f t="shared" si="527"/>
        <v>4.6467855739999999</v>
      </c>
      <c r="K241" s="23">
        <f t="shared" si="528"/>
        <v>10.253214426</v>
      </c>
      <c r="L241" s="5">
        <f t="shared" si="529"/>
        <v>96.554282283377304</v>
      </c>
      <c r="M241" s="24">
        <f t="shared" si="530"/>
        <v>457.31788332708601</v>
      </c>
      <c r="N241" s="16">
        <f t="shared" si="531"/>
        <v>0.31186480362416102</v>
      </c>
      <c r="O241" s="17">
        <f t="shared" si="532"/>
        <v>0.37376995399340801</v>
      </c>
    </row>
    <row r="242" ht="14.25">
      <c r="A242" s="13">
        <v>22.800000000000001</v>
      </c>
      <c r="B242" s="13">
        <v>5.0751999999999997</v>
      </c>
      <c r="C242" s="18">
        <v>44258</v>
      </c>
      <c r="G242" s="19">
        <f t="shared" si="524"/>
        <v>14.9</v>
      </c>
      <c r="H242" s="19">
        <f t="shared" si="525"/>
        <v>9.1999999999999993</v>
      </c>
      <c r="I242" s="5">
        <f t="shared" si="526"/>
        <v>989.99176</v>
      </c>
      <c r="J242" s="5">
        <f t="shared" si="527"/>
        <v>4.6665437570000003</v>
      </c>
      <c r="K242" s="23">
        <f t="shared" si="528"/>
        <v>10.233456242999999</v>
      </c>
      <c r="L242" s="5">
        <f t="shared" si="529"/>
        <v>96.740703872866504</v>
      </c>
      <c r="M242" s="24">
        <f t="shared" si="530"/>
        <v>457.49098598830199</v>
      </c>
      <c r="N242" s="16">
        <f t="shared" si="531"/>
        <v>0.31319085617449699</v>
      </c>
      <c r="O242" s="17">
        <f t="shared" si="532"/>
        <v>0.375698836381887</v>
      </c>
    </row>
    <row r="243" ht="14.25">
      <c r="A243" s="13">
        <v>22.899999999999999</v>
      </c>
      <c r="B243" s="13">
        <v>5.0959000000000003</v>
      </c>
      <c r="C243" s="18">
        <v>44363</v>
      </c>
      <c r="G243" s="19">
        <f t="shared" si="524"/>
        <v>14.9</v>
      </c>
      <c r="H243" s="19">
        <f t="shared" si="525"/>
        <v>9.1999999999999993</v>
      </c>
      <c r="I243" s="5">
        <f t="shared" si="526"/>
        <v>989.99176</v>
      </c>
      <c r="J243" s="5">
        <f t="shared" si="527"/>
        <v>4.6862742395000003</v>
      </c>
      <c r="K243" s="23">
        <f t="shared" si="528"/>
        <v>10.213725760499999</v>
      </c>
      <c r="L243" s="5">
        <f t="shared" si="529"/>
        <v>96.927583842973306</v>
      </c>
      <c r="M243" s="24">
        <f t="shared" si="530"/>
        <v>457.69220939077502</v>
      </c>
      <c r="N243" s="16">
        <f t="shared" si="531"/>
        <v>0.31451504963087301</v>
      </c>
      <c r="O243" s="17">
        <f t="shared" si="532"/>
        <v>0.37762873445982098</v>
      </c>
    </row>
    <row r="244" ht="14.25">
      <c r="A244" s="13">
        <v>23</v>
      </c>
      <c r="B244" s="13">
        <v>5.1163999999999996</v>
      </c>
      <c r="C244" s="18">
        <v>44471</v>
      </c>
      <c r="G244" s="19">
        <f t="shared" si="524"/>
        <v>14.9</v>
      </c>
      <c r="H244" s="19">
        <f t="shared" si="525"/>
        <v>9.1999999999999993</v>
      </c>
      <c r="I244" s="5">
        <f t="shared" si="526"/>
        <v>989.99176</v>
      </c>
      <c r="J244" s="5">
        <f t="shared" si="527"/>
        <v>4.7057770215000003</v>
      </c>
      <c r="K244" s="23">
        <f t="shared" si="528"/>
        <v>10.194222978499999</v>
      </c>
      <c r="L244" s="5">
        <f t="shared" si="529"/>
        <v>97.113018038543004</v>
      </c>
      <c r="M244" s="24">
        <f t="shared" si="530"/>
        <v>457.93036709403901</v>
      </c>
      <c r="N244" s="16">
        <f t="shared" si="531"/>
        <v>0.31582396117449701</v>
      </c>
      <c r="O244" s="17">
        <f t="shared" si="532"/>
        <v>0.379540027768763</v>
      </c>
    </row>
    <row r="245" ht="14.25">
      <c r="A245" s="13">
        <v>23.100000000000001</v>
      </c>
      <c r="B245" s="13">
        <v>5.1371000000000002</v>
      </c>
      <c r="C245" s="18">
        <v>44579</v>
      </c>
      <c r="G245" s="19">
        <f t="shared" si="524"/>
        <v>14.9</v>
      </c>
      <c r="H245" s="19">
        <f t="shared" si="525"/>
        <v>9.1999999999999993</v>
      </c>
      <c r="I245" s="5">
        <f t="shared" si="526"/>
        <v>989.99176</v>
      </c>
      <c r="J245" s="5">
        <f t="shared" si="527"/>
        <v>4.7254798034999999</v>
      </c>
      <c r="K245" s="23">
        <f t="shared" si="528"/>
        <v>10.1745201965</v>
      </c>
      <c r="L245" s="5">
        <f t="shared" si="529"/>
        <v>97.301075714661593</v>
      </c>
      <c r="M245" s="24">
        <f t="shared" si="530"/>
        <v>458.15526367590502</v>
      </c>
      <c r="N245" s="16">
        <f t="shared" si="531"/>
        <v>0.31714629553691298</v>
      </c>
      <c r="O245" s="17">
        <f t="shared" si="532"/>
        <v>0.38147463786972802</v>
      </c>
    </row>
    <row r="246" ht="14.25">
      <c r="A246" s="13">
        <v>23.199999999999999</v>
      </c>
      <c r="B246" s="13">
        <v>5.1577000000000002</v>
      </c>
      <c r="C246" s="18">
        <v>44679</v>
      </c>
      <c r="G246" s="19">
        <f t="shared" si="524"/>
        <v>14.9</v>
      </c>
      <c r="H246" s="19">
        <f t="shared" si="525"/>
        <v>9.1999999999999993</v>
      </c>
      <c r="I246" s="5">
        <f t="shared" si="526"/>
        <v>989.99176</v>
      </c>
      <c r="J246" s="5">
        <f t="shared" si="527"/>
        <v>4.7451564534999999</v>
      </c>
      <c r="K246" s="23">
        <f t="shared" si="528"/>
        <v>10.1548435465</v>
      </c>
      <c r="L246" s="5">
        <f t="shared" si="529"/>
        <v>97.489612268936796</v>
      </c>
      <c r="M246" s="24">
        <f t="shared" si="530"/>
        <v>458.294980974461</v>
      </c>
      <c r="N246" s="16">
        <f t="shared" si="531"/>
        <v>0.31846687607382601</v>
      </c>
      <c r="O246" s="17">
        <f t="shared" si="532"/>
        <v>0.38341042458624602</v>
      </c>
    </row>
    <row r="247" ht="14.25">
      <c r="A247" s="13">
        <v>23.300000000000001</v>
      </c>
      <c r="B247" s="13">
        <v>5.1791</v>
      </c>
      <c r="C247" s="18">
        <v>44797</v>
      </c>
      <c r="G247" s="19">
        <f t="shared" si="524"/>
        <v>14.9</v>
      </c>
      <c r="H247" s="19">
        <f t="shared" si="525"/>
        <v>9.1999999999999993</v>
      </c>
      <c r="I247" s="5">
        <f t="shared" si="526"/>
        <v>989.99176</v>
      </c>
      <c r="J247" s="5">
        <f t="shared" si="527"/>
        <v>4.7654669004999999</v>
      </c>
      <c r="K247" s="23">
        <f t="shared" si="528"/>
        <v>10.1345330995</v>
      </c>
      <c r="L247" s="5">
        <f t="shared" si="529"/>
        <v>97.684989558013498</v>
      </c>
      <c r="M247" s="24">
        <f t="shared" si="530"/>
        <v>458.586321221807</v>
      </c>
      <c r="N247" s="16">
        <f t="shared" si="531"/>
        <v>0.31982999332214801</v>
      </c>
      <c r="O247" s="17">
        <f t="shared" si="532"/>
        <v>0.38541250223886098</v>
      </c>
    </row>
    <row r="248" ht="14.25">
      <c r="A248" s="13">
        <v>23.399999999999999</v>
      </c>
      <c r="B248" s="13">
        <v>5.1997999999999998</v>
      </c>
      <c r="C248" s="18">
        <v>44899</v>
      </c>
      <c r="G248" s="19">
        <f t="shared" si="524"/>
        <v>14.9</v>
      </c>
      <c r="H248" s="19">
        <f t="shared" si="525"/>
        <v>9.1999999999999993</v>
      </c>
      <c r="I248" s="5">
        <f t="shared" si="526"/>
        <v>989.99176</v>
      </c>
      <c r="J248" s="5">
        <f t="shared" si="527"/>
        <v>4.7852250835000003</v>
      </c>
      <c r="K248" s="23">
        <f t="shared" si="528"/>
        <v>10.1147749165</v>
      </c>
      <c r="L248" s="5">
        <f t="shared" si="529"/>
        <v>97.875807239669697</v>
      </c>
      <c r="M248" s="24">
        <f t="shared" si="530"/>
        <v>458.73440297718599</v>
      </c>
      <c r="N248" s="16">
        <f t="shared" si="531"/>
        <v>0.32115604587248298</v>
      </c>
      <c r="O248" s="17">
        <f t="shared" si="532"/>
        <v>0.38736399502615498</v>
      </c>
    </row>
    <row r="249" ht="14.25">
      <c r="A249" s="13">
        <v>23.5</v>
      </c>
      <c r="B249" s="13">
        <v>5.2203999999999997</v>
      </c>
      <c r="C249" s="18">
        <v>45007</v>
      </c>
      <c r="G249" s="19">
        <f t="shared" si="524"/>
        <v>14.9</v>
      </c>
      <c r="H249" s="19">
        <f t="shared" si="525"/>
        <v>9.1999999999999993</v>
      </c>
      <c r="I249" s="5">
        <f t="shared" si="526"/>
        <v>989.99176</v>
      </c>
      <c r="J249" s="5">
        <f t="shared" si="527"/>
        <v>4.8048278655000001</v>
      </c>
      <c r="K249" s="23">
        <f t="shared" si="528"/>
        <v>10.0951721345</v>
      </c>
      <c r="L249" s="5">
        <f t="shared" si="529"/>
        <v>98.065862256744296</v>
      </c>
      <c r="M249" s="24">
        <f t="shared" si="530"/>
        <v>458.94666058376202</v>
      </c>
      <c r="N249" s="16">
        <f t="shared" si="531"/>
        <v>0.32247166882550299</v>
      </c>
      <c r="O249" s="17">
        <f t="shared" si="532"/>
        <v>0.38930390987086799</v>
      </c>
    </row>
    <row r="250" ht="14.25">
      <c r="A250" s="13">
        <v>23.600000000000001</v>
      </c>
      <c r="B250" s="13">
        <v>5.2411000000000003</v>
      </c>
      <c r="C250" s="18">
        <v>45109</v>
      </c>
      <c r="G250" s="19">
        <f t="shared" si="524"/>
        <v>14.9</v>
      </c>
      <c r="H250" s="19">
        <f t="shared" si="525"/>
        <v>9.1999999999999993</v>
      </c>
      <c r="I250" s="5">
        <f t="shared" si="526"/>
        <v>989.99176</v>
      </c>
      <c r="J250" s="5">
        <f t="shared" si="527"/>
        <v>4.8245860484999996</v>
      </c>
      <c r="K250" s="23">
        <f t="shared" si="528"/>
        <v>10.0754139515</v>
      </c>
      <c r="L250" s="5">
        <f t="shared" si="529"/>
        <v>98.258172295999103</v>
      </c>
      <c r="M250" s="24">
        <f t="shared" si="530"/>
        <v>459.08649576862501</v>
      </c>
      <c r="N250" s="16">
        <f t="shared" si="531"/>
        <v>0.32379772137583901</v>
      </c>
      <c r="O250" s="17">
        <f t="shared" si="532"/>
        <v>0.391263018965196</v>
      </c>
    </row>
    <row r="251" ht="14.25">
      <c r="A251" s="13">
        <v>23.699999999999999</v>
      </c>
      <c r="B251" s="13">
        <v>5.2617000000000003</v>
      </c>
      <c r="C251" s="18">
        <v>45209</v>
      </c>
      <c r="G251" s="19">
        <f t="shared" si="524"/>
        <v>14.9</v>
      </c>
      <c r="H251" s="19">
        <f t="shared" si="525"/>
        <v>9.1999999999999993</v>
      </c>
      <c r="I251" s="5">
        <f t="shared" si="526"/>
        <v>989.99176</v>
      </c>
      <c r="J251" s="5">
        <f t="shared" si="527"/>
        <v>4.8442626984999997</v>
      </c>
      <c r="K251" s="23">
        <f t="shared" si="528"/>
        <v>10.055737301500001</v>
      </c>
      <c r="L251" s="5">
        <f t="shared" si="529"/>
        <v>98.450439815320607</v>
      </c>
      <c r="M251" s="24">
        <f t="shared" si="530"/>
        <v>459.20566820022202</v>
      </c>
      <c r="N251" s="16">
        <f t="shared" si="531"/>
        <v>0.32511830191275198</v>
      </c>
      <c r="O251" s="17">
        <f t="shared" si="532"/>
        <v>0.393217865562768</v>
      </c>
    </row>
    <row r="252" ht="14.25">
      <c r="A252" s="13">
        <v>23.800000000000001</v>
      </c>
      <c r="B252" s="13">
        <v>5.2824999999999998</v>
      </c>
      <c r="C252" s="18">
        <v>45313</v>
      </c>
      <c r="G252" s="19">
        <f t="shared" si="524"/>
        <v>14.9</v>
      </c>
      <c r="H252" s="19">
        <f t="shared" si="525"/>
        <v>9.1999999999999993</v>
      </c>
      <c r="I252" s="5">
        <f t="shared" si="526"/>
        <v>989.99176</v>
      </c>
      <c r="J252" s="5">
        <f t="shared" si="527"/>
        <v>4.8641024144999996</v>
      </c>
      <c r="K252" s="23">
        <f t="shared" si="528"/>
        <v>10.035897585500001</v>
      </c>
      <c r="L252" s="5">
        <f t="shared" si="529"/>
        <v>98.645064037954398</v>
      </c>
      <c r="M252" s="24">
        <f t="shared" si="530"/>
        <v>459.35395188719701</v>
      </c>
      <c r="N252" s="16">
        <f t="shared" si="531"/>
        <v>0.32644982647651</v>
      </c>
      <c r="O252" s="17">
        <f t="shared" si="532"/>
        <v>0.39519278921233902</v>
      </c>
    </row>
    <row r="253" ht="14.25">
      <c r="A253" s="13">
        <v>23.899999999999999</v>
      </c>
      <c r="B253" s="13">
        <v>5.3032000000000004</v>
      </c>
      <c r="C253" s="18">
        <v>45426</v>
      </c>
      <c r="G253" s="19">
        <f t="shared" si="524"/>
        <v>14.9</v>
      </c>
      <c r="H253" s="19">
        <f t="shared" si="525"/>
        <v>9.1999999999999993</v>
      </c>
      <c r="I253" s="5">
        <f t="shared" si="526"/>
        <v>989.99176</v>
      </c>
      <c r="J253" s="5">
        <f t="shared" si="527"/>
        <v>4.8837590290000001</v>
      </c>
      <c r="K253" s="23">
        <f t="shared" si="528"/>
        <v>10.016240971</v>
      </c>
      <c r="L253" s="5">
        <f t="shared" si="529"/>
        <v>98.838652431218506</v>
      </c>
      <c r="M253" s="24">
        <f t="shared" si="530"/>
        <v>459.59752467904002</v>
      </c>
      <c r="N253" s="16">
        <f t="shared" si="531"/>
        <v>0.327769062348993</v>
      </c>
      <c r="O253" s="17">
        <f t="shared" si="532"/>
        <v>0.39715334027684401</v>
      </c>
    </row>
    <row r="254" ht="14.25">
      <c r="A254" s="13">
        <v>24</v>
      </c>
      <c r="B254" s="13">
        <v>5.3239000000000001</v>
      </c>
      <c r="C254" s="18">
        <v>45538</v>
      </c>
      <c r="G254" s="19">
        <f t="shared" si="524"/>
        <v>14.9</v>
      </c>
      <c r="H254" s="19">
        <f t="shared" si="525"/>
        <v>9.1999999999999993</v>
      </c>
      <c r="I254" s="5">
        <f t="shared" si="526"/>
        <v>989.99176</v>
      </c>
      <c r="J254" s="5">
        <f t="shared" si="527"/>
        <v>4.903424877</v>
      </c>
      <c r="K254" s="23">
        <f t="shared" si="528"/>
        <v>9.9965751229999995</v>
      </c>
      <c r="L254" s="5">
        <f t="shared" si="529"/>
        <v>99.033093616456597</v>
      </c>
      <c r="M254" s="24">
        <f t="shared" si="530"/>
        <v>459.82608779609802</v>
      </c>
      <c r="N254" s="16">
        <f t="shared" si="531"/>
        <v>0.32908891791946299</v>
      </c>
      <c r="O254" s="17">
        <f t="shared" si="532"/>
        <v>0.39911866631967502</v>
      </c>
    </row>
    <row r="255" ht="14.25">
      <c r="A255" s="13">
        <v>24.100000000000001</v>
      </c>
      <c r="B255" s="13">
        <v>5.3446999999999996</v>
      </c>
      <c r="C255" s="18">
        <v>45646</v>
      </c>
      <c r="G255" s="19">
        <f t="shared" si="524"/>
        <v>14.9</v>
      </c>
      <c r="H255" s="19">
        <f t="shared" si="525"/>
        <v>9.1999999999999993</v>
      </c>
      <c r="I255" s="5">
        <f t="shared" si="526"/>
        <v>989.99176</v>
      </c>
      <c r="J255" s="5">
        <f t="shared" si="527"/>
        <v>4.9232276590000001</v>
      </c>
      <c r="K255" s="23">
        <f t="shared" si="528"/>
        <v>9.9767723410000002</v>
      </c>
      <c r="L255" s="5">
        <f t="shared" si="529"/>
        <v>99.2296632781309</v>
      </c>
      <c r="M255" s="24">
        <f t="shared" si="530"/>
        <v>460.00357647147098</v>
      </c>
      <c r="N255" s="16">
        <f t="shared" si="531"/>
        <v>0.33041796369127502</v>
      </c>
      <c r="O255" s="17">
        <f t="shared" si="532"/>
        <v>0.40110158766266601</v>
      </c>
    </row>
    <row r="256" ht="14.25">
      <c r="A256" s="13">
        <v>24.199999999999999</v>
      </c>
      <c r="B256" s="13">
        <v>5.3658000000000001</v>
      </c>
      <c r="C256" s="18">
        <v>45758</v>
      </c>
      <c r="G256" s="19">
        <f t="shared" si="524"/>
        <v>14.9</v>
      </c>
      <c r="H256" s="19">
        <f t="shared" si="525"/>
        <v>9.1999999999999993</v>
      </c>
      <c r="I256" s="5">
        <f t="shared" si="526"/>
        <v>989.99176</v>
      </c>
      <c r="J256" s="5">
        <f t="shared" si="527"/>
        <v>4.9432935069999999</v>
      </c>
      <c r="K256" s="23">
        <f t="shared" si="528"/>
        <v>9.9567064930000004</v>
      </c>
      <c r="L256" s="5">
        <f t="shared" si="529"/>
        <v>99.429641789281206</v>
      </c>
      <c r="M256" s="24">
        <f t="shared" si="530"/>
        <v>460.20481595391698</v>
      </c>
      <c r="N256" s="16">
        <f t="shared" si="531"/>
        <v>0.33176466489932899</v>
      </c>
      <c r="O256" s="17">
        <f t="shared" si="532"/>
        <v>0.40311486943298303</v>
      </c>
    </row>
    <row r="257" ht="14.25">
      <c r="A257" s="13">
        <v>24.300000000000001</v>
      </c>
      <c r="B257" s="13">
        <v>5.3864999999999998</v>
      </c>
      <c r="C257" s="18">
        <v>45867</v>
      </c>
      <c r="G257" s="19">
        <f t="shared" si="524"/>
        <v>14.9</v>
      </c>
      <c r="H257" s="19">
        <f t="shared" si="525"/>
        <v>9.1999999999999993</v>
      </c>
      <c r="I257" s="5">
        <f t="shared" si="526"/>
        <v>989.99176</v>
      </c>
      <c r="J257" s="5">
        <f t="shared" si="527"/>
        <v>4.9629870555000002</v>
      </c>
      <c r="K257" s="23">
        <f t="shared" si="528"/>
        <v>9.9370129444999993</v>
      </c>
      <c r="L257" s="5">
        <f t="shared" si="529"/>
        <v>99.626695218098405</v>
      </c>
      <c r="M257" s="24">
        <f t="shared" si="530"/>
        <v>460.38865285644601</v>
      </c>
      <c r="N257" s="16">
        <f t="shared" si="531"/>
        <v>0.33308637956375797</v>
      </c>
      <c r="O257" s="17">
        <f t="shared" si="532"/>
        <v>0.40509474604629803</v>
      </c>
    </row>
    <row r="258" ht="14.25">
      <c r="A258" s="13">
        <v>24.399999999999999</v>
      </c>
      <c r="B258" s="13">
        <v>5.4071999999999996</v>
      </c>
      <c r="C258" s="18">
        <v>45975</v>
      </c>
      <c r="G258" s="19">
        <f t="shared" si="524"/>
        <v>14.9</v>
      </c>
      <c r="H258" s="19">
        <f t="shared" si="525"/>
        <v>9.1999999999999993</v>
      </c>
      <c r="I258" s="5">
        <f t="shared" si="526"/>
        <v>989.99176</v>
      </c>
      <c r="J258" s="5">
        <f t="shared" si="527"/>
        <v>4.9826898374999997</v>
      </c>
      <c r="K258" s="23">
        <f t="shared" si="528"/>
        <v>9.9173101624999997</v>
      </c>
      <c r="L258" s="5">
        <f t="shared" si="529"/>
        <v>99.824624195320894</v>
      </c>
      <c r="M258" s="24">
        <f t="shared" si="530"/>
        <v>460.55770678428399</v>
      </c>
      <c r="N258" s="16">
        <f t="shared" si="531"/>
        <v>0.33440871392617499</v>
      </c>
      <c r="O258" s="17">
        <f t="shared" si="532"/>
        <v>0.40707948139703698</v>
      </c>
    </row>
    <row r="259" ht="14.25">
      <c r="A259" s="13">
        <v>24.5</v>
      </c>
      <c r="B259" s="13">
        <v>5.4279000000000002</v>
      </c>
      <c r="C259" s="18">
        <v>46079</v>
      </c>
      <c r="G259" s="19">
        <f t="shared" si="524"/>
        <v>14.9</v>
      </c>
      <c r="H259" s="19">
        <f t="shared" si="525"/>
        <v>9.1999999999999993</v>
      </c>
      <c r="I259" s="5">
        <f t="shared" si="526"/>
        <v>989.99176</v>
      </c>
      <c r="J259" s="5">
        <f t="shared" si="527"/>
        <v>5.0024295534999998</v>
      </c>
      <c r="K259" s="23">
        <f t="shared" si="528"/>
        <v>9.8975704464999996</v>
      </c>
      <c r="L259" s="5">
        <f t="shared" si="529"/>
        <v>100.02371444096001</v>
      </c>
      <c r="M259" s="24">
        <f t="shared" si="530"/>
        <v>460.68075213502101</v>
      </c>
      <c r="N259" s="16">
        <f t="shared" si="531"/>
        <v>0.335733527080537</v>
      </c>
      <c r="O259" s="17">
        <f t="shared" si="532"/>
        <v>0.40907189537313898</v>
      </c>
    </row>
    <row r="260" ht="14.25">
      <c r="A260" s="13">
        <v>24.600000000000001</v>
      </c>
      <c r="B260" s="13">
        <v>5.4486999999999997</v>
      </c>
      <c r="C260" s="18">
        <v>46188</v>
      </c>
      <c r="G260" s="19">
        <f t="shared" si="524"/>
        <v>14.9</v>
      </c>
      <c r="H260" s="19">
        <f t="shared" si="525"/>
        <v>9.1999999999999993</v>
      </c>
      <c r="I260" s="5">
        <f t="shared" si="526"/>
        <v>989.99176</v>
      </c>
      <c r="J260" s="5">
        <f t="shared" si="527"/>
        <v>5.0222231019999999</v>
      </c>
      <c r="K260" s="23">
        <f t="shared" si="528"/>
        <v>9.8777768980000005</v>
      </c>
      <c r="L260" s="5">
        <f t="shared" si="529"/>
        <v>100.22414660939</v>
      </c>
      <c r="M260" s="24">
        <f t="shared" si="530"/>
        <v>460.847027014471</v>
      </c>
      <c r="N260" s="16">
        <f t="shared" si="531"/>
        <v>0.33706195315436199</v>
      </c>
      <c r="O260" s="17">
        <f t="shared" si="532"/>
        <v>0.411073736834145</v>
      </c>
    </row>
    <row r="261" ht="14.25">
      <c r="A261" s="13">
        <v>24.699999999999999</v>
      </c>
      <c r="B261" s="13">
        <v>5.4692999999999996</v>
      </c>
      <c r="C261" s="18">
        <v>46299</v>
      </c>
      <c r="G261" s="19">
        <f t="shared" si="524"/>
        <v>14.9</v>
      </c>
      <c r="H261" s="19">
        <f t="shared" si="525"/>
        <v>9.1999999999999993</v>
      </c>
      <c r="I261" s="5">
        <f t="shared" si="526"/>
        <v>989.99176</v>
      </c>
      <c r="J261" s="5">
        <f t="shared" si="527"/>
        <v>5.0417981835000001</v>
      </c>
      <c r="K261" s="23">
        <f t="shared" si="528"/>
        <v>9.8582018164999994</v>
      </c>
      <c r="L261" s="5">
        <f t="shared" si="529"/>
        <v>100.423158140567</v>
      </c>
      <c r="M261" s="24">
        <f t="shared" si="530"/>
        <v>461.03907562031998</v>
      </c>
      <c r="N261" s="16">
        <f t="shared" si="531"/>
        <v>0.33837571701342301</v>
      </c>
      <c r="O261" s="17">
        <f t="shared" si="532"/>
        <v>0.41305743252030702</v>
      </c>
    </row>
    <row r="262" ht="14.25">
      <c r="A262" s="13">
        <v>24.800000000000001</v>
      </c>
      <c r="B262" s="13">
        <v>5.4900000000000002</v>
      </c>
      <c r="C262" s="18">
        <v>46410</v>
      </c>
      <c r="G262" s="19">
        <f t="shared" si="524"/>
        <v>14.9</v>
      </c>
      <c r="H262" s="19">
        <f t="shared" si="525"/>
        <v>9.1999999999999993</v>
      </c>
      <c r="I262" s="5">
        <f t="shared" si="526"/>
        <v>989.99176</v>
      </c>
      <c r="J262" s="5">
        <f t="shared" si="527"/>
        <v>5.0614732650000001</v>
      </c>
      <c r="K262" s="23">
        <f t="shared" si="528"/>
        <v>9.8385267350000003</v>
      </c>
      <c r="L262" s="5">
        <f t="shared" si="529"/>
        <v>100.62398432868601</v>
      </c>
      <c r="M262" s="24">
        <f t="shared" si="530"/>
        <v>461.222046708096</v>
      </c>
      <c r="N262" s="16">
        <f t="shared" si="531"/>
        <v>0.33969619228187897</v>
      </c>
      <c r="O262" s="17">
        <f t="shared" si="532"/>
        <v>0.415055235149562</v>
      </c>
    </row>
    <row r="263" ht="14.25">
      <c r="A263" s="13">
        <v>24.899999999999999</v>
      </c>
      <c r="B263" s="13">
        <v>5.5109000000000004</v>
      </c>
      <c r="C263" s="18">
        <v>46523</v>
      </c>
      <c r="G263" s="19">
        <f t="shared" si="524"/>
        <v>14.9</v>
      </c>
      <c r="H263" s="19">
        <f t="shared" si="525"/>
        <v>9.1999999999999993</v>
      </c>
      <c r="I263" s="5">
        <f t="shared" si="526"/>
        <v>989.99176</v>
      </c>
      <c r="J263" s="5">
        <f t="shared" si="527"/>
        <v>5.0813298795000001</v>
      </c>
      <c r="K263" s="23">
        <f t="shared" si="528"/>
        <v>9.8186701205000002</v>
      </c>
      <c r="L263" s="5">
        <f t="shared" si="529"/>
        <v>100.827479470263</v>
      </c>
      <c r="M263" s="24">
        <f t="shared" si="530"/>
        <v>461.41191116178697</v>
      </c>
      <c r="N263" s="16">
        <f t="shared" si="531"/>
        <v>0.341028850973154</v>
      </c>
      <c r="O263" s="17">
        <f t="shared" si="532"/>
        <v>0.417075525366913</v>
      </c>
    </row>
    <row r="264" ht="14.25">
      <c r="A264" s="13">
        <v>25</v>
      </c>
      <c r="B264" s="13">
        <v>5.5320999999999998</v>
      </c>
      <c r="C264" s="18">
        <v>46637</v>
      </c>
      <c r="G264" s="19">
        <f t="shared" si="524"/>
        <v>14.9</v>
      </c>
      <c r="H264" s="19">
        <f t="shared" si="525"/>
        <v>9.1999999999999993</v>
      </c>
      <c r="I264" s="5">
        <f t="shared" si="526"/>
        <v>989.99176</v>
      </c>
      <c r="J264" s="5">
        <f t="shared" si="527"/>
        <v>5.1014772605000003</v>
      </c>
      <c r="K264" s="23">
        <f t="shared" si="528"/>
        <v>9.7985227394999992</v>
      </c>
      <c r="L264" s="5">
        <f t="shared" si="529"/>
        <v>101.03479741993399</v>
      </c>
      <c r="M264" s="24">
        <f t="shared" si="530"/>
        <v>461.59344296164801</v>
      </c>
      <c r="N264" s="16">
        <f t="shared" si="531"/>
        <v>0.34238102419463101</v>
      </c>
      <c r="O264" s="17">
        <f t="shared" si="532"/>
        <v>0.41912957950478003</v>
      </c>
    </row>
    <row r="265" ht="14.25">
      <c r="A265" s="13">
        <v>25.100000000000001</v>
      </c>
      <c r="B265" s="13">
        <v>5.5528000000000004</v>
      </c>
      <c r="C265" s="18">
        <v>46743</v>
      </c>
      <c r="G265" s="19">
        <f t="shared" si="524"/>
        <v>14.9</v>
      </c>
      <c r="H265" s="19">
        <f t="shared" si="525"/>
        <v>9.1999999999999993</v>
      </c>
      <c r="I265" s="5">
        <f t="shared" si="526"/>
        <v>989.99176</v>
      </c>
      <c r="J265" s="5">
        <f t="shared" si="527"/>
        <v>5.1211985095000001</v>
      </c>
      <c r="K265" s="23">
        <f t="shared" si="528"/>
        <v>9.7788014904999994</v>
      </c>
      <c r="L265" s="5">
        <f t="shared" si="529"/>
        <v>101.238557809131</v>
      </c>
      <c r="M265" s="24">
        <f t="shared" si="530"/>
        <v>461.71143694210298</v>
      </c>
      <c r="N265" s="16">
        <f t="shared" si="531"/>
        <v>0.34370459795302</v>
      </c>
      <c r="O265" s="17">
        <f t="shared" si="532"/>
        <v>0.421144283397823</v>
      </c>
    </row>
    <row r="266" ht="14.25">
      <c r="A266" s="13">
        <v>25.199999999999999</v>
      </c>
      <c r="B266" s="13">
        <v>5.5735000000000001</v>
      </c>
      <c r="C266" s="18">
        <v>46855</v>
      </c>
      <c r="G266" s="19">
        <f t="shared" si="524"/>
        <v>14.9</v>
      </c>
      <c r="H266" s="19">
        <f t="shared" si="525"/>
        <v>9.1999999999999993</v>
      </c>
      <c r="I266" s="5">
        <f t="shared" si="526"/>
        <v>989.99176</v>
      </c>
      <c r="J266" s="5">
        <f t="shared" si="527"/>
        <v>5.1408643574999999</v>
      </c>
      <c r="K266" s="23">
        <f t="shared" si="528"/>
        <v>9.7591356425000004</v>
      </c>
      <c r="L266" s="5">
        <f t="shared" si="529"/>
        <v>101.442565844529</v>
      </c>
      <c r="M266" s="24">
        <f t="shared" si="530"/>
        <v>461.88697624042601</v>
      </c>
      <c r="N266" s="16">
        <f t="shared" si="531"/>
        <v>0.34502445352348998</v>
      </c>
      <c r="O266" s="17">
        <f t="shared" si="532"/>
        <v>0.42315737766745098</v>
      </c>
    </row>
    <row r="267" ht="14.25">
      <c r="A267" s="13">
        <v>25.300000000000001</v>
      </c>
      <c r="B267" s="13">
        <v>5.5941999999999998</v>
      </c>
      <c r="C267" s="18">
        <v>46968</v>
      </c>
      <c r="G267" s="19">
        <f t="shared" si="524"/>
        <v>14.9</v>
      </c>
      <c r="H267" s="19">
        <f t="shared" si="525"/>
        <v>9.1999999999999993</v>
      </c>
      <c r="I267" s="5">
        <f t="shared" si="526"/>
        <v>989.99176</v>
      </c>
      <c r="J267" s="5">
        <f t="shared" si="527"/>
        <v>5.1605209719999996</v>
      </c>
      <c r="K267" s="23">
        <f t="shared" si="528"/>
        <v>9.7394790279999999</v>
      </c>
      <c r="L267" s="5">
        <f t="shared" si="529"/>
        <v>101.64730137555399</v>
      </c>
      <c r="M267" s="24">
        <f t="shared" si="530"/>
        <v>462.06834184872798</v>
      </c>
      <c r="N267" s="16">
        <f t="shared" si="531"/>
        <v>0.34634368939597299</v>
      </c>
      <c r="O267" s="17">
        <f t="shared" si="532"/>
        <v>0.42517358461250798</v>
      </c>
    </row>
    <row r="268" ht="14.25">
      <c r="A268" s="13">
        <v>25.399999999999999</v>
      </c>
      <c r="B268" s="13">
        <v>5.6148999999999996</v>
      </c>
      <c r="C268" s="18">
        <v>47082</v>
      </c>
      <c r="G268" s="19">
        <f t="shared" si="524"/>
        <v>14.9</v>
      </c>
      <c r="H268" s="19">
        <f t="shared" si="525"/>
        <v>9.1999999999999993</v>
      </c>
      <c r="I268" s="5">
        <f t="shared" si="526"/>
        <v>989.99176</v>
      </c>
      <c r="J268" s="5">
        <f t="shared" si="527"/>
        <v>5.180168353</v>
      </c>
      <c r="K268" s="23">
        <f t="shared" si="528"/>
        <v>9.7198316469999995</v>
      </c>
      <c r="L268" s="5">
        <f t="shared" si="529"/>
        <v>101.85276823241701</v>
      </c>
      <c r="M268" s="24">
        <f t="shared" si="530"/>
        <v>462.25547736281601</v>
      </c>
      <c r="N268" s="16">
        <f t="shared" si="531"/>
        <v>0.34766230557047001</v>
      </c>
      <c r="O268" s="17">
        <f t="shared" si="532"/>
        <v>0.42719291489655298</v>
      </c>
    </row>
    <row r="269" ht="14.25">
      <c r="A269" s="13">
        <v>25.5</v>
      </c>
      <c r="B269" s="13">
        <v>5.6356000000000002</v>
      </c>
      <c r="C269" s="18">
        <v>47195</v>
      </c>
      <c r="G269" s="19">
        <f t="shared" si="524"/>
        <v>14.9</v>
      </c>
      <c r="H269" s="19">
        <f t="shared" si="525"/>
        <v>9.1999999999999993</v>
      </c>
      <c r="I269" s="5">
        <f t="shared" si="526"/>
        <v>989.99176</v>
      </c>
      <c r="J269" s="5">
        <f t="shared" si="527"/>
        <v>5.1998249674999997</v>
      </c>
      <c r="K269" s="23">
        <f t="shared" si="528"/>
        <v>9.7001750325000007</v>
      </c>
      <c r="L269" s="5">
        <f t="shared" si="529"/>
        <v>102.059164570029</v>
      </c>
      <c r="M269" s="24">
        <f t="shared" si="530"/>
        <v>462.42784955991698</v>
      </c>
      <c r="N269" s="16">
        <f t="shared" si="531"/>
        <v>0.34898154144295301</v>
      </c>
      <c r="O269" s="17">
        <f t="shared" si="532"/>
        <v>0.42921728301724899</v>
      </c>
    </row>
    <row r="270" ht="14.25">
      <c r="A270" s="13">
        <v>25.600000000000001</v>
      </c>
      <c r="B270" s="13">
        <v>5.6563999999999997</v>
      </c>
      <c r="C270" s="18">
        <v>47302</v>
      </c>
      <c r="G270" s="19">
        <f t="shared" ref="G270:G333" si="533">$G$11</f>
        <v>14.9</v>
      </c>
      <c r="H270" s="19">
        <f t="shared" ref="H270:H333" si="534">$H$11</f>
        <v>9.1999999999999993</v>
      </c>
      <c r="I270" s="5">
        <f t="shared" si="526"/>
        <v>989.99176</v>
      </c>
      <c r="J270" s="5">
        <f t="shared" si="527"/>
        <v>5.219636983</v>
      </c>
      <c r="K270" s="23">
        <f t="shared" si="528"/>
        <v>9.6803630169999995</v>
      </c>
      <c r="L270" s="5">
        <f t="shared" si="529"/>
        <v>102.268040801925</v>
      </c>
      <c r="M270" s="24">
        <f t="shared" si="530"/>
        <v>462.52963906500997</v>
      </c>
      <c r="N270" s="16">
        <f t="shared" si="531"/>
        <v>0.35031120691275203</v>
      </c>
      <c r="O270" s="17">
        <f t="shared" si="532"/>
        <v>0.43126181060990298</v>
      </c>
    </row>
    <row r="271" ht="14.25">
      <c r="A271" s="13">
        <v>25.699999999999999</v>
      </c>
      <c r="B271" s="13">
        <v>5.6772999999999998</v>
      </c>
      <c r="C271" s="18">
        <v>47415</v>
      </c>
      <c r="G271" s="19">
        <f t="shared" si="533"/>
        <v>14.9</v>
      </c>
      <c r="H271" s="19">
        <f t="shared" si="534"/>
        <v>9.1999999999999993</v>
      </c>
      <c r="I271" s="5">
        <f t="shared" si="526"/>
        <v>989.99176</v>
      </c>
      <c r="J271" s="5">
        <f t="shared" si="527"/>
        <v>5.2394935975000001</v>
      </c>
      <c r="K271" s="23">
        <f t="shared" si="528"/>
        <v>9.6605064024999994</v>
      </c>
      <c r="L271" s="5">
        <f t="shared" si="529"/>
        <v>102.47824686952301</v>
      </c>
      <c r="M271" s="24">
        <f t="shared" si="530"/>
        <v>462.68355917885401</v>
      </c>
      <c r="N271" s="16">
        <f t="shared" si="531"/>
        <v>0.35164386560402699</v>
      </c>
      <c r="O271" s="17">
        <f t="shared" si="532"/>
        <v>0.43331514348195699</v>
      </c>
    </row>
    <row r="272" ht="14.25">
      <c r="A272" s="13">
        <v>25.800000000000001</v>
      </c>
      <c r="B272" s="13">
        <v>5.6985999999999999</v>
      </c>
      <c r="C272" s="18">
        <v>47527</v>
      </c>
      <c r="G272" s="19">
        <f t="shared" si="533"/>
        <v>14.9</v>
      </c>
      <c r="H272" s="19">
        <f t="shared" si="534"/>
        <v>9.1999999999999993</v>
      </c>
      <c r="I272" s="5">
        <f t="shared" si="526"/>
        <v>989.99176</v>
      </c>
      <c r="J272" s="5">
        <f t="shared" si="527"/>
        <v>5.2597594455000003</v>
      </c>
      <c r="K272" s="23">
        <f t="shared" si="528"/>
        <v>9.6402405545000001</v>
      </c>
      <c r="L272" s="5">
        <f t="shared" si="529"/>
        <v>102.69367806780301</v>
      </c>
      <c r="M272" s="24">
        <f t="shared" si="530"/>
        <v>462.80356195461798</v>
      </c>
      <c r="N272" s="16">
        <f t="shared" si="531"/>
        <v>0.35300398963087298</v>
      </c>
      <c r="O272" s="17">
        <f t="shared" si="532"/>
        <v>0.43541515085399302</v>
      </c>
    </row>
    <row r="273" ht="14.25">
      <c r="A273" s="13">
        <v>25.899999999999999</v>
      </c>
      <c r="B273" s="13">
        <v>5.7192999999999996</v>
      </c>
      <c r="C273" s="18">
        <v>47639</v>
      </c>
      <c r="G273" s="19">
        <f t="shared" si="533"/>
        <v>14.9</v>
      </c>
      <c r="H273" s="19">
        <f t="shared" si="534"/>
        <v>9.1999999999999993</v>
      </c>
      <c r="I273" s="5">
        <f t="shared" si="526"/>
        <v>989.99176</v>
      </c>
      <c r="J273" s="5">
        <f t="shared" si="527"/>
        <v>5.2794252935000001</v>
      </c>
      <c r="K273" s="23">
        <f t="shared" si="528"/>
        <v>9.6205747064999994</v>
      </c>
      <c r="L273" s="5">
        <f t="shared" si="529"/>
        <v>102.903598818387</v>
      </c>
      <c r="M273" s="24">
        <f t="shared" si="530"/>
        <v>462.947851649749</v>
      </c>
      <c r="N273" s="16">
        <f t="shared" si="531"/>
        <v>0.35432384520134202</v>
      </c>
      <c r="O273" s="17">
        <f t="shared" si="532"/>
        <v>0.43745720925779302</v>
      </c>
    </row>
    <row r="274" ht="14.25">
      <c r="A274" s="13">
        <v>26</v>
      </c>
      <c r="B274" s="13">
        <v>5.7716000000000003</v>
      </c>
      <c r="C274" s="18">
        <v>47918</v>
      </c>
      <c r="G274" s="19">
        <f t="shared" si="533"/>
        <v>14.9</v>
      </c>
      <c r="H274" s="19">
        <f t="shared" si="534"/>
        <v>9.1999999999999993</v>
      </c>
      <c r="I274" s="5">
        <f t="shared" si="526"/>
        <v>989.99176</v>
      </c>
      <c r="J274" s="5">
        <f t="shared" si="527"/>
        <v>5.3291491469999999</v>
      </c>
      <c r="K274" s="23">
        <f t="shared" si="528"/>
        <v>9.5708508529999996</v>
      </c>
      <c r="L274" s="5">
        <f t="shared" si="529"/>
        <v>103.43821831574</v>
      </c>
      <c r="M274" s="24">
        <f t="shared" si="530"/>
        <v>463.25237209454599</v>
      </c>
      <c r="N274" s="16">
        <f t="shared" si="531"/>
        <v>0.35766101657718102</v>
      </c>
      <c r="O274" s="17">
        <f t="shared" si="532"/>
        <v>0.44263910307920801</v>
      </c>
    </row>
    <row r="275" ht="14.25">
      <c r="A275" s="13">
        <v>26.100000000000001</v>
      </c>
      <c r="B275" s="13">
        <v>5.7922000000000002</v>
      </c>
      <c r="C275" s="18">
        <v>48035</v>
      </c>
      <c r="G275" s="19">
        <f t="shared" si="533"/>
        <v>14.9</v>
      </c>
      <c r="H275" s="19">
        <f t="shared" si="534"/>
        <v>9.1999999999999993</v>
      </c>
      <c r="I275" s="5">
        <f t="shared" si="526"/>
        <v>989.99176</v>
      </c>
      <c r="J275" s="5">
        <f t="shared" si="527"/>
        <v>5.3486688275000001</v>
      </c>
      <c r="K275" s="23">
        <f t="shared" si="528"/>
        <v>9.5513311724999994</v>
      </c>
      <c r="L275" s="5">
        <f t="shared" si="529"/>
        <v>103.649610941181</v>
      </c>
      <c r="M275" s="24">
        <f t="shared" si="530"/>
        <v>463.43637534017199</v>
      </c>
      <c r="N275" s="16">
        <f t="shared" si="531"/>
        <v>0.35897106224832198</v>
      </c>
      <c r="O275" s="17">
        <f t="shared" si="532"/>
        <v>0.444680678382053</v>
      </c>
    </row>
    <row r="276" ht="14.25">
      <c r="A276" s="13">
        <v>26.199999999999999</v>
      </c>
      <c r="B276" s="13">
        <v>5.8128000000000002</v>
      </c>
      <c r="C276" s="18">
        <v>48148</v>
      </c>
      <c r="G276" s="19">
        <f t="shared" si="533"/>
        <v>14.9</v>
      </c>
      <c r="H276" s="19">
        <f t="shared" si="534"/>
        <v>9.1999999999999993</v>
      </c>
      <c r="I276" s="5">
        <f t="shared" si="526"/>
        <v>989.99176</v>
      </c>
      <c r="J276" s="5">
        <f t="shared" si="527"/>
        <v>5.368225442</v>
      </c>
      <c r="K276" s="23">
        <f t="shared" si="528"/>
        <v>9.5317745580000004</v>
      </c>
      <c r="L276" s="5">
        <f t="shared" si="529"/>
        <v>103.86227181266101</v>
      </c>
      <c r="M276" s="24">
        <f t="shared" si="530"/>
        <v>463.57545583872701</v>
      </c>
      <c r="N276" s="16">
        <f t="shared" si="531"/>
        <v>0.36028358671140898</v>
      </c>
      <c r="O276" s="17">
        <f t="shared" si="532"/>
        <v>0.44673030506468803</v>
      </c>
    </row>
    <row r="277" ht="14.25">
      <c r="A277" s="13">
        <v>26.300000000000001</v>
      </c>
      <c r="B277" s="13">
        <v>5.8334000000000001</v>
      </c>
      <c r="C277" s="18">
        <v>48257</v>
      </c>
      <c r="G277" s="19">
        <f t="shared" si="533"/>
        <v>14.9</v>
      </c>
      <c r="H277" s="19">
        <f t="shared" si="534"/>
        <v>9.1999999999999993</v>
      </c>
      <c r="I277" s="5">
        <f t="shared" si="526"/>
        <v>989.99176</v>
      </c>
      <c r="J277" s="5">
        <f t="shared" si="527"/>
        <v>5.3878189904999996</v>
      </c>
      <c r="K277" s="23">
        <f t="shared" si="528"/>
        <v>9.5121810095000008</v>
      </c>
      <c r="L277" s="5">
        <f t="shared" si="529"/>
        <v>104.076211229714</v>
      </c>
      <c r="M277" s="24">
        <f t="shared" si="530"/>
        <v>463.66983799485502</v>
      </c>
      <c r="N277" s="16">
        <f t="shared" si="531"/>
        <v>0.36159858996644301</v>
      </c>
      <c r="O277" s="17">
        <f t="shared" si="532"/>
        <v>0.44878802414979602</v>
      </c>
    </row>
    <row r="278" ht="14.25">
      <c r="A278" s="13">
        <v>26.399999999999999</v>
      </c>
      <c r="B278" s="13">
        <v>5.8547000000000002</v>
      </c>
      <c r="C278" s="18">
        <v>48372</v>
      </c>
      <c r="G278" s="19">
        <f t="shared" si="533"/>
        <v>14.9</v>
      </c>
      <c r="H278" s="19">
        <f t="shared" si="534"/>
        <v>9.1999999999999993</v>
      </c>
      <c r="I278" s="5">
        <f t="shared" si="526"/>
        <v>989.99176</v>
      </c>
      <c r="J278" s="5">
        <f t="shared" si="527"/>
        <v>5.4080571380000002</v>
      </c>
      <c r="K278" s="23">
        <f t="shared" si="528"/>
        <v>9.4919428620000001</v>
      </c>
      <c r="L278" s="5">
        <f t="shared" si="529"/>
        <v>104.29811624376001</v>
      </c>
      <c r="M278" s="24">
        <f t="shared" si="530"/>
        <v>463.78594112809998</v>
      </c>
      <c r="N278" s="16">
        <f t="shared" si="531"/>
        <v>0.362956854899329</v>
      </c>
      <c r="O278" s="17">
        <f t="shared" si="532"/>
        <v>0.45091789399146298</v>
      </c>
    </row>
    <row r="279" ht="14.25">
      <c r="A279" s="13">
        <v>26.5</v>
      </c>
      <c r="B279" s="13">
        <v>5.8753000000000002</v>
      </c>
      <c r="C279" s="18">
        <v>48482</v>
      </c>
      <c r="G279" s="19">
        <f t="shared" si="533"/>
        <v>14.9</v>
      </c>
      <c r="H279" s="19">
        <f t="shared" si="534"/>
        <v>9.1999999999999993</v>
      </c>
      <c r="I279" s="5">
        <f t="shared" si="526"/>
        <v>989.99176</v>
      </c>
      <c r="J279" s="5">
        <f t="shared" si="527"/>
        <v>5.4276414529999997</v>
      </c>
      <c r="K279" s="23">
        <f t="shared" si="528"/>
        <v>9.4723585470000007</v>
      </c>
      <c r="L279" s="5">
        <f t="shared" si="529"/>
        <v>104.513754952144</v>
      </c>
      <c r="M279" s="24">
        <f t="shared" si="530"/>
        <v>463.88152470648203</v>
      </c>
      <c r="N279" s="16">
        <f t="shared" si="531"/>
        <v>0.36427123845637599</v>
      </c>
      <c r="O279" s="17">
        <f t="shared" si="532"/>
        <v>0.45298328216892098</v>
      </c>
    </row>
    <row r="280" ht="14.25">
      <c r="A280" s="13">
        <v>26.600000000000001</v>
      </c>
      <c r="B280" s="13">
        <v>5.8959999999999999</v>
      </c>
      <c r="C280" s="18">
        <v>48594</v>
      </c>
      <c r="G280" s="19">
        <f t="shared" si="533"/>
        <v>14.9</v>
      </c>
      <c r="H280" s="19">
        <f t="shared" si="534"/>
        <v>9.1999999999999993</v>
      </c>
      <c r="I280" s="5">
        <f t="shared" si="526"/>
        <v>989.99176</v>
      </c>
      <c r="J280" s="5">
        <f t="shared" si="527"/>
        <v>5.4473073010000004</v>
      </c>
      <c r="K280" s="23">
        <f t="shared" si="528"/>
        <v>9.452692699</v>
      </c>
      <c r="L280" s="5">
        <f t="shared" si="529"/>
        <v>104.731190521483</v>
      </c>
      <c r="M280" s="24">
        <f t="shared" si="530"/>
        <v>463.98785078292599</v>
      </c>
      <c r="N280" s="16">
        <f t="shared" si="531"/>
        <v>0.36559109402684598</v>
      </c>
      <c r="O280" s="17">
        <f t="shared" si="532"/>
        <v>0.45506157034081501</v>
      </c>
    </row>
    <row r="281" ht="14.25">
      <c r="A281" s="13">
        <v>26.699999999999999</v>
      </c>
      <c r="B281" s="13">
        <v>5.9166999999999996</v>
      </c>
      <c r="C281" s="18">
        <v>48706</v>
      </c>
      <c r="G281" s="19">
        <f t="shared" si="533"/>
        <v>14.9</v>
      </c>
      <c r="H281" s="19">
        <f t="shared" si="534"/>
        <v>9.1999999999999993</v>
      </c>
      <c r="I281" s="5">
        <f t="shared" si="526"/>
        <v>989.99176</v>
      </c>
      <c r="J281" s="5">
        <f t="shared" si="527"/>
        <v>5.4669731490000002</v>
      </c>
      <c r="K281" s="23">
        <f t="shared" si="528"/>
        <v>9.4330268509999993</v>
      </c>
      <c r="L281" s="5">
        <f t="shared" si="529"/>
        <v>104.949532704346</v>
      </c>
      <c r="M281" s="24">
        <f t="shared" si="530"/>
        <v>464.08972717591701</v>
      </c>
      <c r="N281" s="16">
        <f t="shared" si="531"/>
        <v>0.36691094959731502</v>
      </c>
      <c r="O281" s="17">
        <f t="shared" si="532"/>
        <v>0.457144186791406</v>
      </c>
    </row>
    <row r="282" ht="14.25">
      <c r="A282" s="13">
        <v>26.800000000000001</v>
      </c>
      <c r="B282" s="13">
        <v>5.9375</v>
      </c>
      <c r="C282" s="18">
        <v>48820</v>
      </c>
      <c r="G282" s="19">
        <f t="shared" si="533"/>
        <v>14.9</v>
      </c>
      <c r="H282" s="19">
        <f t="shared" si="534"/>
        <v>9.1999999999999993</v>
      </c>
      <c r="I282" s="5">
        <f t="shared" si="526"/>
        <v>989.99176</v>
      </c>
      <c r="J282" s="5">
        <f t="shared" si="527"/>
        <v>5.4867205300000004</v>
      </c>
      <c r="K282" s="23">
        <f t="shared" si="528"/>
        <v>9.4132794700000009</v>
      </c>
      <c r="L282" s="5">
        <f t="shared" si="529"/>
        <v>105.169698100974</v>
      </c>
      <c r="M282" s="24">
        <f t="shared" si="530"/>
        <v>464.20215025365502</v>
      </c>
      <c r="N282" s="16">
        <f t="shared" si="531"/>
        <v>0.36823627718120799</v>
      </c>
      <c r="O282" s="17">
        <f t="shared" si="532"/>
        <v>0.45923981103634898</v>
      </c>
    </row>
    <row r="283" ht="14.25">
      <c r="A283" s="13">
        <v>26.899999999999999</v>
      </c>
      <c r="B283" s="13">
        <v>5.9583000000000004</v>
      </c>
      <c r="C283" s="18">
        <v>48938</v>
      </c>
      <c r="G283" s="19">
        <f t="shared" si="533"/>
        <v>14.9</v>
      </c>
      <c r="H283" s="19">
        <f t="shared" si="534"/>
        <v>9.1999999999999993</v>
      </c>
      <c r="I283" s="5">
        <f t="shared" si="526"/>
        <v>989.99176</v>
      </c>
      <c r="J283" s="5">
        <f t="shared" si="527"/>
        <v>5.5064309769999999</v>
      </c>
      <c r="K283" s="23">
        <f t="shared" si="528"/>
        <v>9.3935690229999995</v>
      </c>
      <c r="L283" s="5">
        <f t="shared" si="529"/>
        <v>105.39037479535401</v>
      </c>
      <c r="M283" s="24">
        <f t="shared" si="530"/>
        <v>464.34980514138198</v>
      </c>
      <c r="N283" s="16">
        <f t="shared" si="531"/>
        <v>0.36955912597315399</v>
      </c>
      <c r="O283" s="17">
        <f t="shared" si="532"/>
        <v>0.46133590429982102</v>
      </c>
    </row>
    <row r="284" ht="14.25">
      <c r="A284" s="13">
        <v>27</v>
      </c>
      <c r="B284" s="13">
        <v>5.9790000000000001</v>
      </c>
      <c r="C284" s="18">
        <v>49055</v>
      </c>
      <c r="G284" s="19">
        <f t="shared" si="533"/>
        <v>14.9</v>
      </c>
      <c r="H284" s="19">
        <f t="shared" si="534"/>
        <v>9.1999999999999993</v>
      </c>
      <c r="I284" s="5">
        <f t="shared" si="526"/>
        <v>989.99176</v>
      </c>
      <c r="J284" s="5">
        <f t="shared" si="527"/>
        <v>5.5260506574999999</v>
      </c>
      <c r="K284" s="23">
        <f t="shared" si="528"/>
        <v>9.3739493424999996</v>
      </c>
      <c r="L284" s="5">
        <f t="shared" si="529"/>
        <v>105.610956900688</v>
      </c>
      <c r="M284" s="24">
        <f t="shared" si="530"/>
        <v>464.48779027851498</v>
      </c>
      <c r="N284" s="16">
        <f t="shared" si="531"/>
        <v>0.37087588305369101</v>
      </c>
      <c r="O284" s="17">
        <f t="shared" si="532"/>
        <v>0.46342671750859898</v>
      </c>
    </row>
    <row r="285" ht="14.25">
      <c r="A285" s="13">
        <v>27.100000000000001</v>
      </c>
      <c r="B285" s="13">
        <v>5.9996999999999998</v>
      </c>
      <c r="C285" s="18">
        <v>49160</v>
      </c>
      <c r="G285" s="19">
        <f t="shared" si="533"/>
        <v>14.9</v>
      </c>
      <c r="H285" s="19">
        <f t="shared" si="534"/>
        <v>9.1999999999999993</v>
      </c>
      <c r="I285" s="5">
        <f t="shared" si="526"/>
        <v>989.99176</v>
      </c>
      <c r="J285" s="5">
        <f t="shared" si="527"/>
        <v>5.5457811399999999</v>
      </c>
      <c r="K285" s="23">
        <f t="shared" si="528"/>
        <v>9.3542188599999996</v>
      </c>
      <c r="L285" s="5">
        <f t="shared" si="529"/>
        <v>105.833717899562</v>
      </c>
      <c r="M285" s="24">
        <f t="shared" si="530"/>
        <v>464.50224914760901</v>
      </c>
      <c r="N285" s="16">
        <f t="shared" si="531"/>
        <v>0.37220007651006698</v>
      </c>
      <c r="O285" s="17">
        <f t="shared" si="532"/>
        <v>0.46553375644442102</v>
      </c>
    </row>
    <row r="286" ht="14.25">
      <c r="A286" s="13">
        <v>27.199999999999999</v>
      </c>
      <c r="B286" s="13">
        <v>6.0209999999999999</v>
      </c>
      <c r="C286" s="18">
        <v>49273</v>
      </c>
      <c r="G286" s="19">
        <f t="shared" si="533"/>
        <v>14.9</v>
      </c>
      <c r="H286" s="19">
        <f t="shared" si="534"/>
        <v>9.1999999999999993</v>
      </c>
      <c r="I286" s="5">
        <f t="shared" si="526"/>
        <v>989.99176</v>
      </c>
      <c r="J286" s="5">
        <f t="shared" si="527"/>
        <v>5.5660377544999999</v>
      </c>
      <c r="K286" s="23">
        <f t="shared" si="528"/>
        <v>9.3339622455000004</v>
      </c>
      <c r="L286" s="5">
        <f t="shared" si="529"/>
        <v>106.063398796935</v>
      </c>
      <c r="M286" s="24">
        <f t="shared" si="530"/>
        <v>464.56176738533799</v>
      </c>
      <c r="N286" s="16">
        <f t="shared" si="531"/>
        <v>0.37355958083892599</v>
      </c>
      <c r="O286" s="17">
        <f t="shared" si="532"/>
        <v>0.46770161026805301</v>
      </c>
    </row>
    <row r="287" ht="14.25">
      <c r="A287" s="13">
        <v>27.300000000000001</v>
      </c>
      <c r="B287" s="13">
        <v>6.0416999999999996</v>
      </c>
      <c r="C287" s="18">
        <v>49384</v>
      </c>
      <c r="G287" s="19">
        <f t="shared" si="533"/>
        <v>14.9</v>
      </c>
      <c r="H287" s="19">
        <f t="shared" si="534"/>
        <v>9.1999999999999993</v>
      </c>
      <c r="I287" s="5">
        <f t="shared" si="526"/>
        <v>989.99176</v>
      </c>
      <c r="J287" s="5">
        <f t="shared" si="527"/>
        <v>5.5857128359999999</v>
      </c>
      <c r="K287" s="23">
        <f t="shared" si="528"/>
        <v>9.3142871639999996</v>
      </c>
      <c r="L287" s="5">
        <f t="shared" si="529"/>
        <v>106.28744235268501</v>
      </c>
      <c r="M287" s="24">
        <f t="shared" si="530"/>
        <v>464.62685437601601</v>
      </c>
      <c r="N287" s="16">
        <f t="shared" si="531"/>
        <v>0.37488005610738301</v>
      </c>
      <c r="O287" s="17">
        <f t="shared" si="532"/>
        <v>0.46981173742996002</v>
      </c>
    </row>
    <row r="288" ht="14.25">
      <c r="A288" s="13">
        <v>27.399999999999999</v>
      </c>
      <c r="B288" s="13">
        <v>6.0622999999999996</v>
      </c>
      <c r="C288" s="18">
        <v>49504</v>
      </c>
      <c r="G288" s="19">
        <f t="shared" si="533"/>
        <v>14.9</v>
      </c>
      <c r="H288" s="19">
        <f t="shared" si="534"/>
        <v>9.1999999999999993</v>
      </c>
      <c r="I288" s="5">
        <f t="shared" si="526"/>
        <v>989.99176</v>
      </c>
      <c r="J288" s="5">
        <f t="shared" si="527"/>
        <v>5.6052048159999996</v>
      </c>
      <c r="K288" s="23">
        <f t="shared" si="528"/>
        <v>9.2947951839999998</v>
      </c>
      <c r="L288" s="5">
        <f t="shared" si="529"/>
        <v>106.510336204521</v>
      </c>
      <c r="M288" s="24">
        <f t="shared" si="530"/>
        <v>464.78118240977699</v>
      </c>
      <c r="N288" s="16">
        <f t="shared" si="531"/>
        <v>0.37618824268456402</v>
      </c>
      <c r="O288" s="17">
        <f t="shared" si="532"/>
        <v>0.47190662709340098</v>
      </c>
    </row>
    <row r="289" ht="14.25">
      <c r="A289" s="13">
        <v>27.5</v>
      </c>
      <c r="B289" s="13">
        <v>6.0830000000000002</v>
      </c>
      <c r="C289" s="18">
        <v>49623</v>
      </c>
      <c r="G289" s="19">
        <f t="shared" si="533"/>
        <v>14.9</v>
      </c>
      <c r="H289" s="19">
        <f t="shared" si="534"/>
        <v>9.1999999999999993</v>
      </c>
      <c r="I289" s="5">
        <f t="shared" si="526"/>
        <v>989.99176</v>
      </c>
      <c r="J289" s="5">
        <f t="shared" si="527"/>
        <v>5.6248060295000002</v>
      </c>
      <c r="K289" s="23">
        <f t="shared" si="528"/>
        <v>9.2751939705000002</v>
      </c>
      <c r="L289" s="5">
        <f t="shared" si="529"/>
        <v>106.735423878864</v>
      </c>
      <c r="M289" s="24">
        <f t="shared" si="530"/>
        <v>464.91594071259902</v>
      </c>
      <c r="N289" s="16">
        <f t="shared" si="531"/>
        <v>0.37750376036912803</v>
      </c>
      <c r="O289" s="17">
        <f t="shared" si="532"/>
        <v>0.474017691415138</v>
      </c>
    </row>
    <row r="290" ht="14.25">
      <c r="A290" s="13">
        <v>27.600000000000001</v>
      </c>
      <c r="B290" s="13">
        <v>6.1036999999999999</v>
      </c>
      <c r="C290" s="18">
        <v>49745</v>
      </c>
      <c r="G290" s="19">
        <f t="shared" si="533"/>
        <v>14.9</v>
      </c>
      <c r="H290" s="19">
        <f t="shared" si="534"/>
        <v>9.1999999999999993</v>
      </c>
      <c r="I290" s="5">
        <f t="shared" si="526"/>
        <v>989.99176</v>
      </c>
      <c r="J290" s="5">
        <f t="shared" si="527"/>
        <v>5.6443795425000003</v>
      </c>
      <c r="K290" s="23">
        <f t="shared" si="528"/>
        <v>9.2556204574999992</v>
      </c>
      <c r="L290" s="5">
        <f t="shared" si="529"/>
        <v>106.961144803403</v>
      </c>
      <c r="M290" s="24">
        <f t="shared" si="530"/>
        <v>465.07542614126203</v>
      </c>
      <c r="N290" s="16">
        <f t="shared" si="531"/>
        <v>0.37881741895973198</v>
      </c>
      <c r="O290" s="17">
        <f t="shared" si="532"/>
        <v>0.47613022892453499</v>
      </c>
    </row>
    <row r="291" ht="14.25">
      <c r="A291" s="13">
        <v>27.699999999999999</v>
      </c>
      <c r="B291" s="13">
        <v>6.1243999999999996</v>
      </c>
      <c r="C291" s="18">
        <v>49859</v>
      </c>
      <c r="G291" s="19">
        <f t="shared" si="533"/>
        <v>14.9</v>
      </c>
      <c r="H291" s="19">
        <f t="shared" si="534"/>
        <v>9.1999999999999993</v>
      </c>
      <c r="I291" s="5">
        <f t="shared" si="526"/>
        <v>989.99176</v>
      </c>
      <c r="J291" s="5">
        <f t="shared" si="527"/>
        <v>5.6640269234999998</v>
      </c>
      <c r="K291" s="23">
        <f t="shared" si="528"/>
        <v>9.2359730765000005</v>
      </c>
      <c r="L291" s="5">
        <f t="shared" si="529"/>
        <v>107.188679720054</v>
      </c>
      <c r="M291" s="24">
        <f t="shared" si="530"/>
        <v>465.15173178937698</v>
      </c>
      <c r="N291" s="16">
        <f t="shared" si="531"/>
        <v>0.380136035134228</v>
      </c>
      <c r="O291" s="17">
        <f t="shared" si="532"/>
        <v>0.478255236524046</v>
      </c>
    </row>
    <row r="292" ht="14.25">
      <c r="A292" s="13">
        <v>27.800000000000001</v>
      </c>
      <c r="B292" s="13">
        <v>6.1765999999999996</v>
      </c>
      <c r="C292" s="18">
        <v>50169</v>
      </c>
      <c r="G292" s="19">
        <f t="shared" si="533"/>
        <v>14.9</v>
      </c>
      <c r="H292" s="19">
        <f t="shared" si="534"/>
        <v>9.1999999999999993</v>
      </c>
      <c r="I292" s="5">
        <f t="shared" ref="I292:I355" si="535">(3.14*POWER(H292,2)*0.25*G292)</f>
        <v>989.99176</v>
      </c>
      <c r="J292" s="5">
        <f t="shared" ref="J292:J355" si="536">B292-C292/(2*10^5/1.8467)</f>
        <v>5.7133645384999996</v>
      </c>
      <c r="K292" s="23">
        <f t="shared" ref="K292:K355" si="537">G292-J292</f>
        <v>9.1866354614999999</v>
      </c>
      <c r="L292" s="5">
        <f t="shared" ref="L292:L355" si="538">I292/K292</f>
        <v>107.764345733422</v>
      </c>
      <c r="M292" s="24">
        <f t="shared" ref="M292:M355" si="539">C292/L292</f>
        <v>465.54358641125799</v>
      </c>
      <c r="N292" s="16">
        <f t="shared" ref="N292:N355" si="540">J292/G292</f>
        <v>0.38344728446308701</v>
      </c>
      <c r="O292" s="17">
        <f t="shared" ref="O292:O355" si="541">LN(L292/(3.14*H292^2/4))</f>
        <v>0.48361145226865898</v>
      </c>
    </row>
    <row r="293" ht="14.25">
      <c r="A293" s="13">
        <v>27.899999999999999</v>
      </c>
      <c r="B293" s="13">
        <v>6.1978999999999997</v>
      </c>
      <c r="C293" s="18">
        <v>50295</v>
      </c>
      <c r="G293" s="19">
        <f t="shared" si="533"/>
        <v>14.9</v>
      </c>
      <c r="H293" s="19">
        <f t="shared" si="534"/>
        <v>9.1999999999999993</v>
      </c>
      <c r="I293" s="5">
        <f t="shared" si="535"/>
        <v>989.99176</v>
      </c>
      <c r="J293" s="5">
        <f t="shared" si="536"/>
        <v>5.7335011175000004</v>
      </c>
      <c r="K293" s="23">
        <f t="shared" si="537"/>
        <v>9.1664988824999991</v>
      </c>
      <c r="L293" s="5">
        <f t="shared" si="538"/>
        <v>108.00107791318401</v>
      </c>
      <c r="M293" s="24">
        <f t="shared" si="539"/>
        <v>465.68979654470797</v>
      </c>
      <c r="N293" s="16">
        <f t="shared" si="540"/>
        <v>0.38479873271812098</v>
      </c>
      <c r="O293" s="17">
        <f t="shared" si="541"/>
        <v>0.48580580084178498</v>
      </c>
    </row>
    <row r="294" ht="14.25">
      <c r="A294" s="13">
        <v>28</v>
      </c>
      <c r="B294" s="13">
        <v>6.2186000000000003</v>
      </c>
      <c r="C294" s="18">
        <v>50422</v>
      </c>
      <c r="G294" s="19">
        <f t="shared" si="533"/>
        <v>14.9</v>
      </c>
      <c r="H294" s="19">
        <f t="shared" si="534"/>
        <v>9.1999999999999993</v>
      </c>
      <c r="I294" s="5">
        <f t="shared" si="535"/>
        <v>989.99176</v>
      </c>
      <c r="J294" s="5">
        <f t="shared" si="536"/>
        <v>5.7530284629999997</v>
      </c>
      <c r="K294" s="23">
        <f t="shared" si="537"/>
        <v>9.1469715370000007</v>
      </c>
      <c r="L294" s="5">
        <f t="shared" si="538"/>
        <v>108.231643226988</v>
      </c>
      <c r="M294" s="24">
        <f t="shared" si="539"/>
        <v>465.87114910796203</v>
      </c>
      <c r="N294" s="16">
        <f t="shared" si="540"/>
        <v>0.38610929281879203</v>
      </c>
      <c r="O294" s="17">
        <f t="shared" si="541"/>
        <v>0.48793836801265</v>
      </c>
    </row>
    <row r="295" ht="14.25">
      <c r="A295" s="13">
        <v>28.100000000000001</v>
      </c>
      <c r="B295" s="13">
        <v>6.2393000000000001</v>
      </c>
      <c r="C295" s="18">
        <v>50544</v>
      </c>
      <c r="G295" s="19">
        <f t="shared" si="533"/>
        <v>14.9</v>
      </c>
      <c r="H295" s="19">
        <f t="shared" si="534"/>
        <v>9.1999999999999993</v>
      </c>
      <c r="I295" s="5">
        <f t="shared" si="535"/>
        <v>989.99176</v>
      </c>
      <c r="J295" s="5">
        <f t="shared" si="536"/>
        <v>5.7726019759999998</v>
      </c>
      <c r="K295" s="23">
        <f t="shared" si="537"/>
        <v>9.1273980239999997</v>
      </c>
      <c r="L295" s="5">
        <f t="shared" si="538"/>
        <v>108.463743708434</v>
      </c>
      <c r="M295" s="24">
        <f t="shared" si="539"/>
        <v>465.99903591627498</v>
      </c>
      <c r="N295" s="16">
        <f t="shared" si="540"/>
        <v>0.38742295140939598</v>
      </c>
      <c r="O295" s="17">
        <f t="shared" si="541"/>
        <v>0.49008055085729602</v>
      </c>
    </row>
    <row r="296" ht="14.25">
      <c r="A296" s="13">
        <v>28.199999999999999</v>
      </c>
      <c r="B296" s="13">
        <v>6.2599999999999998</v>
      </c>
      <c r="C296" s="18">
        <v>50671</v>
      </c>
      <c r="G296" s="19">
        <f t="shared" si="533"/>
        <v>14.9</v>
      </c>
      <c r="H296" s="19">
        <f t="shared" si="534"/>
        <v>9.1999999999999993</v>
      </c>
      <c r="I296" s="5">
        <f t="shared" si="535"/>
        <v>989.99176</v>
      </c>
      <c r="J296" s="5">
        <f t="shared" si="536"/>
        <v>5.7921293215</v>
      </c>
      <c r="K296" s="23">
        <f t="shared" si="537"/>
        <v>9.1078706784999994</v>
      </c>
      <c r="L296" s="5">
        <f t="shared" si="538"/>
        <v>108.696290817674</v>
      </c>
      <c r="M296" s="24">
        <f t="shared" si="539"/>
        <v>466.17046100492098</v>
      </c>
      <c r="N296" s="16">
        <f t="shared" si="540"/>
        <v>0.38873351151006702</v>
      </c>
      <c r="O296" s="17">
        <f t="shared" si="541"/>
        <v>0.49222226352221998</v>
      </c>
    </row>
    <row r="297" ht="14.25">
      <c r="A297" s="13">
        <v>28.300000000000001</v>
      </c>
      <c r="B297" s="13">
        <v>6.2805999999999997</v>
      </c>
      <c r="C297" s="18">
        <v>50803</v>
      </c>
      <c r="G297" s="19">
        <f t="shared" si="533"/>
        <v>14.9</v>
      </c>
      <c r="H297" s="19">
        <f t="shared" si="534"/>
        <v>9.1999999999999993</v>
      </c>
      <c r="I297" s="5">
        <f t="shared" si="535"/>
        <v>989.99176</v>
      </c>
      <c r="J297" s="5">
        <f t="shared" si="536"/>
        <v>5.8115104994999998</v>
      </c>
      <c r="K297" s="23">
        <f t="shared" si="537"/>
        <v>9.0884895004999997</v>
      </c>
      <c r="L297" s="5">
        <f t="shared" si="538"/>
        <v>108.92808534856501</v>
      </c>
      <c r="M297" s="24">
        <f t="shared" si="539"/>
        <v>466.39027792908303</v>
      </c>
      <c r="N297" s="16">
        <f t="shared" si="540"/>
        <v>0.39003426171140898</v>
      </c>
      <c r="O297" s="17">
        <f t="shared" si="541"/>
        <v>0.494352490132206</v>
      </c>
    </row>
    <row r="298" ht="14.25">
      <c r="A298" s="13">
        <v>28.399999999999999</v>
      </c>
      <c r="B298" s="13">
        <v>6.3014000000000001</v>
      </c>
      <c r="C298" s="18">
        <v>50936</v>
      </c>
      <c r="G298" s="19">
        <f t="shared" si="533"/>
        <v>14.9</v>
      </c>
      <c r="H298" s="19">
        <f t="shared" si="534"/>
        <v>9.1999999999999993</v>
      </c>
      <c r="I298" s="5">
        <f t="shared" si="535"/>
        <v>989.99176</v>
      </c>
      <c r="J298" s="5">
        <f t="shared" si="536"/>
        <v>5.8310824439999998</v>
      </c>
      <c r="K298" s="23">
        <f t="shared" si="537"/>
        <v>9.0689175560000006</v>
      </c>
      <c r="L298" s="5">
        <f t="shared" si="538"/>
        <v>109.163166815319</v>
      </c>
      <c r="M298" s="24">
        <f t="shared" si="539"/>
        <v>466.604272173352</v>
      </c>
      <c r="N298" s="16">
        <f t="shared" si="540"/>
        <v>0.39134781503355698</v>
      </c>
      <c r="O298" s="17">
        <f t="shared" si="541"/>
        <v>0.49650829927600798</v>
      </c>
    </row>
    <row r="299" ht="14.25">
      <c r="A299" s="13">
        <v>28.5</v>
      </c>
      <c r="B299" s="13">
        <v>6.3220999999999998</v>
      </c>
      <c r="C299" s="18">
        <v>51061</v>
      </c>
      <c r="G299" s="19">
        <f t="shared" si="533"/>
        <v>14.9</v>
      </c>
      <c r="H299" s="19">
        <f t="shared" si="534"/>
        <v>9.1999999999999993</v>
      </c>
      <c r="I299" s="5">
        <f t="shared" si="535"/>
        <v>989.99176</v>
      </c>
      <c r="J299" s="5">
        <f t="shared" si="536"/>
        <v>5.8506282565000003</v>
      </c>
      <c r="K299" s="23">
        <f t="shared" si="537"/>
        <v>9.0493717435000001</v>
      </c>
      <c r="L299" s="5">
        <f t="shared" si="538"/>
        <v>109.398949237674</v>
      </c>
      <c r="M299" s="24">
        <f t="shared" si="539"/>
        <v>466.74122883088802</v>
      </c>
      <c r="N299" s="16">
        <f t="shared" si="540"/>
        <v>0.39265961453020098</v>
      </c>
      <c r="O299" s="17">
        <f t="shared" si="541"/>
        <v>0.49866587825703501</v>
      </c>
    </row>
    <row r="300" ht="14.25">
      <c r="A300" s="13">
        <v>28.600000000000001</v>
      </c>
      <c r="B300" s="13">
        <v>6.3428000000000004</v>
      </c>
      <c r="C300" s="18">
        <v>51201</v>
      </c>
      <c r="G300" s="19">
        <f t="shared" si="533"/>
        <v>14.9</v>
      </c>
      <c r="H300" s="19">
        <f t="shared" si="534"/>
        <v>9.1999999999999993</v>
      </c>
      <c r="I300" s="5">
        <f t="shared" si="535"/>
        <v>989.99176</v>
      </c>
      <c r="J300" s="5">
        <f t="shared" si="536"/>
        <v>5.8700355665000004</v>
      </c>
      <c r="K300" s="23">
        <f t="shared" si="537"/>
        <v>9.0299644335</v>
      </c>
      <c r="L300" s="5">
        <f t="shared" si="538"/>
        <v>109.634070797362</v>
      </c>
      <c r="M300" s="24">
        <f t="shared" si="539"/>
        <v>467.01722947636802</v>
      </c>
      <c r="N300" s="16">
        <f t="shared" si="540"/>
        <v>0.39396211855704699</v>
      </c>
      <c r="O300" s="17">
        <f t="shared" si="541"/>
        <v>0.50081278423459497</v>
      </c>
    </row>
    <row r="301" ht="14.25">
      <c r="A301" s="13">
        <v>28.699999999999999</v>
      </c>
      <c r="B301" s="13">
        <v>6.3639000000000001</v>
      </c>
      <c r="C301" s="18">
        <v>51340</v>
      </c>
      <c r="G301" s="19">
        <f t="shared" si="533"/>
        <v>14.9</v>
      </c>
      <c r="H301" s="19">
        <f t="shared" si="534"/>
        <v>9.1999999999999993</v>
      </c>
      <c r="I301" s="5">
        <f t="shared" si="535"/>
        <v>989.99176</v>
      </c>
      <c r="J301" s="5">
        <f t="shared" si="536"/>
        <v>5.8898521099999996</v>
      </c>
      <c r="K301" s="23">
        <f t="shared" si="537"/>
        <v>9.0101478900000007</v>
      </c>
      <c r="L301" s="5">
        <f t="shared" si="538"/>
        <v>109.87519540037199</v>
      </c>
      <c r="M301" s="24">
        <f t="shared" si="539"/>
        <v>467.25741704415799</v>
      </c>
      <c r="N301" s="16">
        <f t="shared" si="540"/>
        <v>0.39529208791946302</v>
      </c>
      <c r="O301" s="17">
        <f t="shared" si="541"/>
        <v>0.50300972748141304</v>
      </c>
    </row>
    <row r="302" ht="14.25">
      <c r="A302" s="13">
        <v>28.800000000000001</v>
      </c>
      <c r="B302" s="13">
        <v>6.3845000000000001</v>
      </c>
      <c r="C302" s="18">
        <v>51474</v>
      </c>
      <c r="G302" s="19">
        <f t="shared" si="533"/>
        <v>14.9</v>
      </c>
      <c r="H302" s="19">
        <f t="shared" si="534"/>
        <v>9.1999999999999993</v>
      </c>
      <c r="I302" s="5">
        <f t="shared" si="535"/>
        <v>989.99176</v>
      </c>
      <c r="J302" s="5">
        <f t="shared" si="536"/>
        <v>5.909214821</v>
      </c>
      <c r="K302" s="23">
        <f t="shared" si="537"/>
        <v>8.9907851789999995</v>
      </c>
      <c r="L302" s="5">
        <f t="shared" si="538"/>
        <v>110.111824528112</v>
      </c>
      <c r="M302" s="24">
        <f t="shared" si="539"/>
        <v>467.470230564188</v>
      </c>
      <c r="N302" s="16">
        <f t="shared" si="540"/>
        <v>0.39659159872483202</v>
      </c>
      <c r="O302" s="17">
        <f t="shared" si="541"/>
        <v>0.50516102912711003</v>
      </c>
    </row>
    <row r="303" ht="14.25">
      <c r="A303" s="13">
        <v>28.899999999999999</v>
      </c>
      <c r="B303" s="13">
        <v>6.4053000000000004</v>
      </c>
      <c r="C303" s="18">
        <v>51609</v>
      </c>
      <c r="G303" s="19">
        <f t="shared" si="533"/>
        <v>14.9</v>
      </c>
      <c r="H303" s="19">
        <f t="shared" si="534"/>
        <v>9.1999999999999993</v>
      </c>
      <c r="I303" s="5">
        <f t="shared" si="535"/>
        <v>989.99176</v>
      </c>
      <c r="J303" s="5">
        <f t="shared" si="536"/>
        <v>5.9287682984999996</v>
      </c>
      <c r="K303" s="23">
        <f t="shared" si="537"/>
        <v>8.9712317015000007</v>
      </c>
      <c r="L303" s="5">
        <f t="shared" si="538"/>
        <v>110.351821571443</v>
      </c>
      <c r="M303" s="24">
        <f t="shared" si="539"/>
        <v>467.67691973791102</v>
      </c>
      <c r="N303" s="16">
        <f t="shared" si="540"/>
        <v>0.397903912651007</v>
      </c>
      <c r="O303" s="17">
        <f t="shared" si="541"/>
        <v>0.50733823287366797</v>
      </c>
    </row>
    <row r="304" ht="14.25">
      <c r="A304" s="13">
        <v>29</v>
      </c>
      <c r="B304" s="13">
        <v>6.4260999999999999</v>
      </c>
      <c r="C304" s="18">
        <v>51743</v>
      </c>
      <c r="G304" s="19">
        <f t="shared" si="533"/>
        <v>14.9</v>
      </c>
      <c r="H304" s="19">
        <f t="shared" si="534"/>
        <v>9.1999999999999993</v>
      </c>
      <c r="I304" s="5">
        <f t="shared" si="535"/>
        <v>989.99176</v>
      </c>
      <c r="J304" s="5">
        <f t="shared" si="536"/>
        <v>5.9483310095000004</v>
      </c>
      <c r="K304" s="23">
        <f t="shared" si="537"/>
        <v>8.9516689905</v>
      </c>
      <c r="L304" s="5">
        <f t="shared" si="538"/>
        <v>110.59298115811001</v>
      </c>
      <c r="M304" s="24">
        <f t="shared" si="539"/>
        <v>467.86875132722503</v>
      </c>
      <c r="N304" s="16">
        <f t="shared" si="540"/>
        <v>0.39921684627516801</v>
      </c>
      <c r="O304" s="17">
        <f t="shared" si="541"/>
        <v>0.50952121866429401</v>
      </c>
    </row>
    <row r="305" ht="14.25">
      <c r="A305" s="13">
        <v>29.100000000000001</v>
      </c>
      <c r="B305" s="13">
        <v>6.4469000000000003</v>
      </c>
      <c r="C305" s="18">
        <v>51872</v>
      </c>
      <c r="G305" s="19">
        <f t="shared" si="533"/>
        <v>14.9</v>
      </c>
      <c r="H305" s="19">
        <f t="shared" si="534"/>
        <v>9.1999999999999993</v>
      </c>
      <c r="I305" s="5">
        <f t="shared" si="535"/>
        <v>989.99176</v>
      </c>
      <c r="J305" s="5">
        <f t="shared" si="536"/>
        <v>5.9679398880000001</v>
      </c>
      <c r="K305" s="23">
        <f t="shared" si="537"/>
        <v>8.9320601120000003</v>
      </c>
      <c r="L305" s="5">
        <f t="shared" si="538"/>
        <v>110.83576997762999</v>
      </c>
      <c r="M305" s="24">
        <f t="shared" si="539"/>
        <v>468.007756074317</v>
      </c>
      <c r="N305" s="16">
        <f t="shared" si="540"/>
        <v>0.40053287838926199</v>
      </c>
      <c r="O305" s="17">
        <f t="shared" si="541"/>
        <v>0.51171414903645296</v>
      </c>
    </row>
    <row r="306" ht="14.25">
      <c r="A306" s="13">
        <v>29.199999999999999</v>
      </c>
      <c r="B306" s="13">
        <v>6.4676</v>
      </c>
      <c r="C306" s="18">
        <v>52011</v>
      </c>
      <c r="G306" s="19">
        <f t="shared" si="533"/>
        <v>14.9</v>
      </c>
      <c r="H306" s="19">
        <f t="shared" si="534"/>
        <v>9.1999999999999993</v>
      </c>
      <c r="I306" s="5">
        <f t="shared" si="535"/>
        <v>989.99176</v>
      </c>
      <c r="J306" s="5">
        <f t="shared" si="536"/>
        <v>5.9873564315000003</v>
      </c>
      <c r="K306" s="23">
        <f t="shared" si="537"/>
        <v>8.9126435685000001</v>
      </c>
      <c r="L306" s="5">
        <f t="shared" si="538"/>
        <v>111.077230048662</v>
      </c>
      <c r="M306" s="24">
        <f t="shared" si="539"/>
        <v>468.24178076113799</v>
      </c>
      <c r="N306" s="16">
        <f t="shared" si="540"/>
        <v>0.40183600211409398</v>
      </c>
      <c r="O306" s="17">
        <f t="shared" si="541"/>
        <v>0.51389031867314106</v>
      </c>
    </row>
    <row r="307" ht="14.25">
      <c r="A307" s="13">
        <v>29.300000000000001</v>
      </c>
      <c r="B307" s="13">
        <v>6.4882</v>
      </c>
      <c r="C307" s="18">
        <v>52151</v>
      </c>
      <c r="G307" s="19">
        <f t="shared" si="533"/>
        <v>14.9</v>
      </c>
      <c r="H307" s="19">
        <f t="shared" si="534"/>
        <v>9.1999999999999993</v>
      </c>
      <c r="I307" s="5">
        <f t="shared" si="535"/>
        <v>989.99176</v>
      </c>
      <c r="J307" s="5">
        <f t="shared" si="536"/>
        <v>6.0066637414999997</v>
      </c>
      <c r="K307" s="23">
        <f t="shared" si="537"/>
        <v>8.8933362584999998</v>
      </c>
      <c r="L307" s="5">
        <f t="shared" si="538"/>
        <v>111.31837717862</v>
      </c>
      <c r="M307" s="24">
        <f t="shared" si="539"/>
        <v>468.48509043856399</v>
      </c>
      <c r="N307" s="16">
        <f t="shared" si="540"/>
        <v>0.40313179473154398</v>
      </c>
      <c r="O307" s="17">
        <f t="shared" si="541"/>
        <v>0.51605895165536297</v>
      </c>
    </row>
    <row r="308" ht="14.25">
      <c r="A308" s="13">
        <v>29.399999999999999</v>
      </c>
      <c r="B308" s="13">
        <v>6.5090000000000003</v>
      </c>
      <c r="C308" s="18">
        <v>52290</v>
      </c>
      <c r="G308" s="19">
        <f t="shared" si="533"/>
        <v>14.9</v>
      </c>
      <c r="H308" s="19">
        <f t="shared" si="534"/>
        <v>9.1999999999999993</v>
      </c>
      <c r="I308" s="5">
        <f t="shared" si="535"/>
        <v>989.99176</v>
      </c>
      <c r="J308" s="5">
        <f t="shared" si="536"/>
        <v>6.0261802849999997</v>
      </c>
      <c r="K308" s="23">
        <f t="shared" si="537"/>
        <v>8.8738197149999998</v>
      </c>
      <c r="L308" s="5">
        <f t="shared" si="538"/>
        <v>111.563204098744</v>
      </c>
      <c r="M308" s="24">
        <f t="shared" si="539"/>
        <v>468.70292425196601</v>
      </c>
      <c r="N308" s="16">
        <f t="shared" si="540"/>
        <v>0.40444162986577198</v>
      </c>
      <c r="O308" s="17">
        <f t="shared" si="541"/>
        <v>0.51825587629302405</v>
      </c>
    </row>
    <row r="309" ht="14.25">
      <c r="A309" s="13">
        <v>29.5</v>
      </c>
      <c r="B309" s="13">
        <v>6.5301999999999998</v>
      </c>
      <c r="C309" s="18">
        <v>52432</v>
      </c>
      <c r="G309" s="19">
        <f t="shared" si="533"/>
        <v>14.9</v>
      </c>
      <c r="H309" s="19">
        <f t="shared" si="534"/>
        <v>9.1999999999999993</v>
      </c>
      <c r="I309" s="5">
        <f t="shared" si="535"/>
        <v>989.99176</v>
      </c>
      <c r="J309" s="5">
        <f t="shared" si="536"/>
        <v>6.0460691280000001</v>
      </c>
      <c r="K309" s="23">
        <f t="shared" si="537"/>
        <v>8.8539308719999994</v>
      </c>
      <c r="L309" s="5">
        <f t="shared" si="538"/>
        <v>111.813811776054</v>
      </c>
      <c r="M309" s="24">
        <f t="shared" si="539"/>
        <v>468.92239131435201</v>
      </c>
      <c r="N309" s="16">
        <f t="shared" si="540"/>
        <v>0.40577645154362402</v>
      </c>
      <c r="O309" s="17">
        <f t="shared" si="541"/>
        <v>0.52049968621655596</v>
      </c>
    </row>
    <row r="310" ht="14.25">
      <c r="A310" s="13">
        <v>29.600000000000001</v>
      </c>
      <c r="B310" s="13">
        <v>6.5507999999999997</v>
      </c>
      <c r="C310" s="18">
        <v>52573</v>
      </c>
      <c r="G310" s="19">
        <f t="shared" si="533"/>
        <v>14.9</v>
      </c>
      <c r="H310" s="19">
        <f t="shared" si="534"/>
        <v>9.1999999999999993</v>
      </c>
      <c r="I310" s="5">
        <f t="shared" si="535"/>
        <v>989.99176</v>
      </c>
      <c r="J310" s="5">
        <f t="shared" si="536"/>
        <v>6.0653672045000002</v>
      </c>
      <c r="K310" s="23">
        <f t="shared" si="537"/>
        <v>8.8346327954999992</v>
      </c>
      <c r="L310" s="5">
        <f t="shared" si="538"/>
        <v>112.058054128097</v>
      </c>
      <c r="M310" s="24">
        <f t="shared" si="539"/>
        <v>469.15860184313198</v>
      </c>
      <c r="N310" s="16">
        <f t="shared" si="540"/>
        <v>0.40707162446308698</v>
      </c>
      <c r="O310" s="17">
        <f t="shared" si="541"/>
        <v>0.52268167052227499</v>
      </c>
    </row>
    <row r="311" ht="14.25">
      <c r="A311" s="13">
        <v>29.699999999999999</v>
      </c>
      <c r="B311" s="13">
        <v>6.5713999999999997</v>
      </c>
      <c r="C311" s="18">
        <v>52705</v>
      </c>
      <c r="G311" s="19">
        <f t="shared" si="533"/>
        <v>14.9</v>
      </c>
      <c r="H311" s="19">
        <f t="shared" si="534"/>
        <v>9.1999999999999993</v>
      </c>
      <c r="I311" s="5">
        <f t="shared" si="535"/>
        <v>989.99176</v>
      </c>
      <c r="J311" s="5">
        <f t="shared" si="536"/>
        <v>6.0847483824999999</v>
      </c>
      <c r="K311" s="23">
        <f t="shared" si="537"/>
        <v>8.8152516174999995</v>
      </c>
      <c r="L311" s="5">
        <f t="shared" si="538"/>
        <v>112.30442453107899</v>
      </c>
      <c r="M311" s="24">
        <f t="shared" si="539"/>
        <v>469.30475108231002</v>
      </c>
      <c r="N311" s="16">
        <f t="shared" si="540"/>
        <v>0.40837237466442999</v>
      </c>
      <c r="O311" s="17">
        <f t="shared" si="541"/>
        <v>0.52487785326619096</v>
      </c>
    </row>
    <row r="312" ht="14.25">
      <c r="A312" s="13">
        <v>29.800000000000001</v>
      </c>
      <c r="B312" s="13">
        <v>6.5919999999999996</v>
      </c>
      <c r="C312" s="18">
        <v>52850</v>
      </c>
      <c r="G312" s="19">
        <f t="shared" si="533"/>
        <v>14.9</v>
      </c>
      <c r="H312" s="19">
        <f t="shared" si="534"/>
        <v>9.1999999999999993</v>
      </c>
      <c r="I312" s="5">
        <f t="shared" si="535"/>
        <v>989.99176</v>
      </c>
      <c r="J312" s="5">
        <f t="shared" si="536"/>
        <v>6.1040095250000004</v>
      </c>
      <c r="K312" s="23">
        <f t="shared" si="537"/>
        <v>8.795990475</v>
      </c>
      <c r="L312" s="5">
        <f t="shared" si="538"/>
        <v>112.55034470691599</v>
      </c>
      <c r="M312" s="24">
        <f t="shared" si="539"/>
        <v>469.56764226375998</v>
      </c>
      <c r="N312" s="16">
        <f t="shared" si="540"/>
        <v>0.40966506879194597</v>
      </c>
      <c r="O312" s="17">
        <f t="shared" si="541"/>
        <v>0.52706522313806603</v>
      </c>
    </row>
    <row r="313" ht="14.25">
      <c r="A313" s="13">
        <v>29.899999999999999</v>
      </c>
      <c r="B313" s="13">
        <v>6.6125999999999996</v>
      </c>
      <c r="C313" s="18">
        <v>52993</v>
      </c>
      <c r="G313" s="19">
        <f t="shared" si="533"/>
        <v>14.9</v>
      </c>
      <c r="H313" s="19">
        <f t="shared" si="534"/>
        <v>9.1999999999999993</v>
      </c>
      <c r="I313" s="5">
        <f t="shared" si="535"/>
        <v>989.99176</v>
      </c>
      <c r="J313" s="5">
        <f t="shared" si="536"/>
        <v>6.1232891345000002</v>
      </c>
      <c r="K313" s="23">
        <f t="shared" si="537"/>
        <v>8.7767108655000001</v>
      </c>
      <c r="L313" s="5">
        <f t="shared" si="538"/>
        <v>112.797581596486</v>
      </c>
      <c r="M313" s="24">
        <f t="shared" si="539"/>
        <v>469.80617181646198</v>
      </c>
      <c r="N313" s="16">
        <f t="shared" si="540"/>
        <v>0.41095900231543597</v>
      </c>
      <c r="O313" s="17">
        <f t="shared" si="541"/>
        <v>0.52925949217639701</v>
      </c>
    </row>
    <row r="314" ht="14.25">
      <c r="A314" s="13">
        <v>30</v>
      </c>
      <c r="B314" s="13">
        <v>6.6333000000000002</v>
      </c>
      <c r="C314" s="18">
        <v>53138</v>
      </c>
      <c r="G314" s="19">
        <f t="shared" si="533"/>
        <v>14.9</v>
      </c>
      <c r="H314" s="19">
        <f t="shared" si="534"/>
        <v>9.1999999999999993</v>
      </c>
      <c r="I314" s="5">
        <f t="shared" si="535"/>
        <v>989.99176</v>
      </c>
      <c r="J314" s="5">
        <f t="shared" si="536"/>
        <v>6.1426502770000004</v>
      </c>
      <c r="K314" s="23">
        <f t="shared" si="537"/>
        <v>8.7573497230000008</v>
      </c>
      <c r="L314" s="5">
        <f t="shared" si="538"/>
        <v>113.046959561284</v>
      </c>
      <c r="M314" s="24">
        <f t="shared" si="539"/>
        <v>470.052447285798</v>
      </c>
      <c r="N314" s="16">
        <f t="shared" si="540"/>
        <v>0.41225840785234902</v>
      </c>
      <c r="O314" s="17">
        <f t="shared" si="541"/>
        <v>0.53146789681502005</v>
      </c>
    </row>
    <row r="315" ht="14.25">
      <c r="A315" s="13">
        <v>30.100000000000001</v>
      </c>
      <c r="B315" s="13">
        <v>6.6539999999999999</v>
      </c>
      <c r="C315" s="18">
        <v>53275</v>
      </c>
      <c r="G315" s="19">
        <f t="shared" si="533"/>
        <v>14.9</v>
      </c>
      <c r="H315" s="19">
        <f t="shared" si="534"/>
        <v>9.1999999999999993</v>
      </c>
      <c r="I315" s="5">
        <f t="shared" si="535"/>
        <v>989.99176</v>
      </c>
      <c r="J315" s="5">
        <f t="shared" si="536"/>
        <v>6.1620852875000001</v>
      </c>
      <c r="K315" s="23">
        <f t="shared" si="537"/>
        <v>8.7379147125000003</v>
      </c>
      <c r="L315" s="5">
        <f t="shared" si="538"/>
        <v>113.29840042771001</v>
      </c>
      <c r="M315" s="24">
        <f t="shared" si="539"/>
        <v>470.218465564236</v>
      </c>
      <c r="N315" s="16">
        <f t="shared" si="540"/>
        <v>0.41356277097315403</v>
      </c>
      <c r="O315" s="17">
        <f t="shared" si="541"/>
        <v>0.53368964299852895</v>
      </c>
    </row>
    <row r="316" ht="14.25">
      <c r="A316" s="13">
        <v>30.199999999999999</v>
      </c>
      <c r="B316" s="13">
        <v>6.6746999999999996</v>
      </c>
      <c r="C316" s="18">
        <v>53421</v>
      </c>
      <c r="G316" s="19">
        <f t="shared" si="533"/>
        <v>14.9</v>
      </c>
      <c r="H316" s="19">
        <f t="shared" si="534"/>
        <v>9.1999999999999993</v>
      </c>
      <c r="I316" s="5">
        <f t="shared" si="535"/>
        <v>989.99176</v>
      </c>
      <c r="J316" s="5">
        <f t="shared" si="536"/>
        <v>6.1814371965000001</v>
      </c>
      <c r="K316" s="23">
        <f t="shared" si="537"/>
        <v>8.7185628034999993</v>
      </c>
      <c r="L316" s="5">
        <f t="shared" si="538"/>
        <v>113.549879987396</v>
      </c>
      <c r="M316" s="24">
        <f t="shared" si="539"/>
        <v>470.462848625905</v>
      </c>
      <c r="N316" s="16">
        <f t="shared" si="540"/>
        <v>0.41486155681208098</v>
      </c>
      <c r="O316" s="17">
        <f t="shared" si="541"/>
        <v>0.53590680472657803</v>
      </c>
    </row>
    <row r="317" ht="14.25">
      <c r="A317" s="13">
        <v>30.300000000000001</v>
      </c>
      <c r="B317" s="13">
        <v>6.6961000000000004</v>
      </c>
      <c r="C317" s="18">
        <v>53566</v>
      </c>
      <c r="G317" s="19">
        <f t="shared" si="533"/>
        <v>14.9</v>
      </c>
      <c r="H317" s="19">
        <f t="shared" si="534"/>
        <v>9.1999999999999993</v>
      </c>
      <c r="I317" s="5">
        <f t="shared" si="535"/>
        <v>989.99176</v>
      </c>
      <c r="J317" s="5">
        <f t="shared" si="536"/>
        <v>6.2014983389999996</v>
      </c>
      <c r="K317" s="23">
        <f t="shared" si="537"/>
        <v>8.6985016609999999</v>
      </c>
      <c r="L317" s="5">
        <f t="shared" si="538"/>
        <v>113.81175730972799</v>
      </c>
      <c r="M317" s="24">
        <f t="shared" si="539"/>
        <v>470.65436178289599</v>
      </c>
      <c r="N317" s="16">
        <f t="shared" si="540"/>
        <v>0.41620794221476498</v>
      </c>
      <c r="O317" s="17">
        <f t="shared" si="541"/>
        <v>0.53821042499650096</v>
      </c>
    </row>
    <row r="318" ht="14.25">
      <c r="A318" s="13">
        <v>30.399999999999999</v>
      </c>
      <c r="B318" s="13">
        <v>6.7168999999999999</v>
      </c>
      <c r="C318" s="18">
        <v>53705</v>
      </c>
      <c r="G318" s="19">
        <f t="shared" si="533"/>
        <v>14.9</v>
      </c>
      <c r="H318" s="19">
        <f t="shared" si="534"/>
        <v>9.1999999999999993</v>
      </c>
      <c r="I318" s="5">
        <f t="shared" si="535"/>
        <v>989.99176</v>
      </c>
      <c r="J318" s="5">
        <f t="shared" si="536"/>
        <v>6.2210148824999996</v>
      </c>
      <c r="K318" s="23">
        <f t="shared" si="537"/>
        <v>8.6789851174999999</v>
      </c>
      <c r="L318" s="5">
        <f t="shared" si="538"/>
        <v>114.067687246498</v>
      </c>
      <c r="M318" s="24">
        <f t="shared" si="539"/>
        <v>470.81694471410299</v>
      </c>
      <c r="N318" s="16">
        <f t="shared" si="540"/>
        <v>0.41751777734899298</v>
      </c>
      <c r="O318" s="17">
        <f t="shared" si="541"/>
        <v>0.54045661306206305</v>
      </c>
    </row>
    <row r="319" ht="14.25">
      <c r="A319" s="13">
        <v>30.5</v>
      </c>
      <c r="B319" s="13">
        <v>6.7377000000000002</v>
      </c>
      <c r="C319" s="18">
        <v>53863</v>
      </c>
      <c r="G319" s="19">
        <f t="shared" si="533"/>
        <v>14.9</v>
      </c>
      <c r="H319" s="19">
        <f t="shared" si="534"/>
        <v>9.1999999999999993</v>
      </c>
      <c r="I319" s="5">
        <f t="shared" si="535"/>
        <v>989.99176</v>
      </c>
      <c r="J319" s="5">
        <f t="shared" si="536"/>
        <v>6.2403559895000003</v>
      </c>
      <c r="K319" s="23">
        <f t="shared" si="537"/>
        <v>8.6596440104999992</v>
      </c>
      <c r="L319" s="5">
        <f t="shared" si="538"/>
        <v>114.322454687469</v>
      </c>
      <c r="M319" s="24">
        <f t="shared" si="539"/>
        <v>471.14978546645801</v>
      </c>
      <c r="N319" s="16">
        <f t="shared" si="540"/>
        <v>0.418815838221477</v>
      </c>
      <c r="O319" s="17">
        <f t="shared" si="541"/>
        <v>0.54268759855456306</v>
      </c>
    </row>
    <row r="320" ht="14.25">
      <c r="A320" s="13">
        <v>30.600000000000001</v>
      </c>
      <c r="B320" s="13">
        <v>6.7584999999999997</v>
      </c>
      <c r="C320" s="18">
        <v>54017</v>
      </c>
      <c r="G320" s="19">
        <f t="shared" si="533"/>
        <v>14.9</v>
      </c>
      <c r="H320" s="19">
        <f t="shared" si="534"/>
        <v>9.1999999999999993</v>
      </c>
      <c r="I320" s="5">
        <f t="shared" si="535"/>
        <v>989.99176</v>
      </c>
      <c r="J320" s="5">
        <f t="shared" si="536"/>
        <v>6.2597340304999998</v>
      </c>
      <c r="K320" s="23">
        <f t="shared" si="537"/>
        <v>8.6402659694999997</v>
      </c>
      <c r="L320" s="5">
        <f t="shared" si="538"/>
        <v>114.578852490728</v>
      </c>
      <c r="M320" s="24">
        <f t="shared" si="539"/>
        <v>471.43952680422501</v>
      </c>
      <c r="N320" s="16">
        <f t="shared" si="540"/>
        <v>0.420116377885906</v>
      </c>
      <c r="O320" s="17">
        <f t="shared" si="541"/>
        <v>0.54492784710230702</v>
      </c>
    </row>
    <row r="321" ht="14.25">
      <c r="A321" s="13">
        <v>30.699999999999999</v>
      </c>
      <c r="B321" s="13">
        <v>6.7790999999999997</v>
      </c>
      <c r="C321" s="18">
        <v>54170</v>
      </c>
      <c r="G321" s="19">
        <f t="shared" si="533"/>
        <v>14.9</v>
      </c>
      <c r="H321" s="19">
        <f t="shared" si="534"/>
        <v>9.1999999999999993</v>
      </c>
      <c r="I321" s="5">
        <f t="shared" si="535"/>
        <v>989.99176</v>
      </c>
      <c r="J321" s="5">
        <f t="shared" si="536"/>
        <v>6.2789213049999999</v>
      </c>
      <c r="K321" s="23">
        <f t="shared" si="537"/>
        <v>8.6210786949999996</v>
      </c>
      <c r="L321" s="5">
        <f t="shared" si="538"/>
        <v>114.83386186628501</v>
      </c>
      <c r="M321" s="24">
        <f t="shared" si="539"/>
        <v>471.72496961808099</v>
      </c>
      <c r="N321" s="16">
        <f t="shared" si="540"/>
        <v>0.42140411442953002</v>
      </c>
      <c r="O321" s="17">
        <f t="shared" si="541"/>
        <v>0.54715099747390705</v>
      </c>
    </row>
    <row r="322" ht="14.25">
      <c r="A322" s="13">
        <v>30.800000000000001</v>
      </c>
      <c r="B322" s="13">
        <v>6.7999000000000001</v>
      </c>
      <c r="C322" s="18">
        <v>54314</v>
      </c>
      <c r="G322" s="19">
        <f t="shared" si="533"/>
        <v>14.9</v>
      </c>
      <c r="H322" s="19">
        <f t="shared" si="534"/>
        <v>9.1999999999999993</v>
      </c>
      <c r="I322" s="5">
        <f t="shared" si="535"/>
        <v>989.99176</v>
      </c>
      <c r="J322" s="5">
        <f t="shared" si="536"/>
        <v>6.298391681</v>
      </c>
      <c r="K322" s="23">
        <f t="shared" si="537"/>
        <v>8.6016083190000003</v>
      </c>
      <c r="L322" s="5">
        <f t="shared" si="538"/>
        <v>115.09379679765399</v>
      </c>
      <c r="M322" s="24">
        <f t="shared" si="539"/>
        <v>471.91075028560499</v>
      </c>
      <c r="N322" s="16">
        <f t="shared" si="540"/>
        <v>0.422710851073826</v>
      </c>
      <c r="O322" s="17">
        <f t="shared" si="541"/>
        <v>0.54941201333964995</v>
      </c>
    </row>
    <row r="323" ht="14.25">
      <c r="A323" s="13">
        <v>30.899999999999999</v>
      </c>
      <c r="B323" s="13">
        <v>6.8204000000000002</v>
      </c>
      <c r="C323" s="18">
        <v>54474</v>
      </c>
      <c r="G323" s="19">
        <f t="shared" si="533"/>
        <v>14.9</v>
      </c>
      <c r="H323" s="19">
        <f t="shared" si="534"/>
        <v>9.1999999999999993</v>
      </c>
      <c r="I323" s="5">
        <f t="shared" si="535"/>
        <v>989.99176</v>
      </c>
      <c r="J323" s="5">
        <f t="shared" si="536"/>
        <v>6.3174143210000002</v>
      </c>
      <c r="K323" s="23">
        <f t="shared" si="537"/>
        <v>8.5825856789999992</v>
      </c>
      <c r="L323" s="5">
        <f t="shared" si="538"/>
        <v>115.34889333203201</v>
      </c>
      <c r="M323" s="24">
        <f t="shared" si="539"/>
        <v>472.25420570959699</v>
      </c>
      <c r="N323" s="16">
        <f t="shared" si="540"/>
        <v>0.42398753832214803</v>
      </c>
      <c r="O323" s="17">
        <f t="shared" si="541"/>
        <v>0.55162598366289295</v>
      </c>
    </row>
    <row r="324" ht="14.25">
      <c r="A324" s="13">
        <v>31</v>
      </c>
      <c r="B324" s="13">
        <v>6.8410000000000002</v>
      </c>
      <c r="C324" s="18">
        <v>54636</v>
      </c>
      <c r="G324" s="19">
        <f t="shared" si="533"/>
        <v>14.9</v>
      </c>
      <c r="H324" s="19">
        <f t="shared" si="534"/>
        <v>9.1999999999999993</v>
      </c>
      <c r="I324" s="5">
        <f t="shared" si="535"/>
        <v>989.99176</v>
      </c>
      <c r="J324" s="5">
        <f t="shared" si="536"/>
        <v>6.3365184939999999</v>
      </c>
      <c r="K324" s="23">
        <f t="shared" si="537"/>
        <v>8.5634815060000005</v>
      </c>
      <c r="L324" s="5">
        <f t="shared" si="538"/>
        <v>115.606223859579</v>
      </c>
      <c r="M324" s="24">
        <f t="shared" si="539"/>
        <v>472.604312950863</v>
      </c>
      <c r="N324" s="16">
        <f t="shared" si="540"/>
        <v>0.42526969758389299</v>
      </c>
      <c r="O324" s="17">
        <f t="shared" si="541"/>
        <v>0.55385438749445104</v>
      </c>
    </row>
    <row r="325" ht="14.25">
      <c r="A325" s="13">
        <v>31.100000000000001</v>
      </c>
      <c r="B325" s="13">
        <v>6.8623000000000003</v>
      </c>
      <c r="C325" s="18">
        <v>54796</v>
      </c>
      <c r="G325" s="19">
        <f t="shared" si="533"/>
        <v>14.9</v>
      </c>
      <c r="H325" s="19">
        <f t="shared" si="534"/>
        <v>9.1999999999999993</v>
      </c>
      <c r="I325" s="5">
        <f t="shared" si="535"/>
        <v>989.99176</v>
      </c>
      <c r="J325" s="5">
        <f t="shared" si="536"/>
        <v>6.356341134</v>
      </c>
      <c r="K325" s="23">
        <f t="shared" si="537"/>
        <v>8.5436588659999995</v>
      </c>
      <c r="L325" s="5">
        <f t="shared" si="538"/>
        <v>115.874448585457</v>
      </c>
      <c r="M325" s="24">
        <f t="shared" si="539"/>
        <v>472.89113923668998</v>
      </c>
      <c r="N325" s="16">
        <f t="shared" si="540"/>
        <v>0.42660007610738299</v>
      </c>
      <c r="O325" s="17">
        <f t="shared" si="541"/>
        <v>0.55617185826287696</v>
      </c>
    </row>
    <row r="326" ht="14.25">
      <c r="A326" s="13">
        <v>31.199999999999999</v>
      </c>
      <c r="B326" s="13">
        <v>6.8829000000000002</v>
      </c>
      <c r="C326" s="18">
        <v>54958</v>
      </c>
      <c r="G326" s="19">
        <f t="shared" si="533"/>
        <v>14.9</v>
      </c>
      <c r="H326" s="19">
        <f t="shared" si="534"/>
        <v>9.1999999999999993</v>
      </c>
      <c r="I326" s="5">
        <f t="shared" si="535"/>
        <v>989.99176</v>
      </c>
      <c r="J326" s="5">
        <f t="shared" si="536"/>
        <v>6.3754453069999997</v>
      </c>
      <c r="K326" s="23">
        <f t="shared" si="537"/>
        <v>8.5245546930000007</v>
      </c>
      <c r="L326" s="5">
        <f t="shared" si="538"/>
        <v>116.13413200491701</v>
      </c>
      <c r="M326" s="24">
        <f t="shared" si="539"/>
        <v>473.228662850582</v>
      </c>
      <c r="N326" s="16">
        <f t="shared" si="540"/>
        <v>0.42788223536912801</v>
      </c>
      <c r="O326" s="17">
        <f t="shared" si="541"/>
        <v>0.55841042657136997</v>
      </c>
    </row>
    <row r="327" ht="14.25">
      <c r="A327" s="13">
        <v>31.300000000000001</v>
      </c>
      <c r="B327" s="13">
        <v>6.9036</v>
      </c>
      <c r="C327" s="18">
        <v>55121</v>
      </c>
      <c r="G327" s="19">
        <f t="shared" si="533"/>
        <v>14.9</v>
      </c>
      <c r="H327" s="19">
        <f t="shared" si="534"/>
        <v>9.1999999999999993</v>
      </c>
      <c r="I327" s="5">
        <f t="shared" si="535"/>
        <v>989.99176</v>
      </c>
      <c r="J327" s="5">
        <f t="shared" si="536"/>
        <v>6.3946402464999998</v>
      </c>
      <c r="K327" s="23">
        <f t="shared" si="537"/>
        <v>8.5053597535000005</v>
      </c>
      <c r="L327" s="5">
        <f t="shared" si="538"/>
        <v>116.396224109464</v>
      </c>
      <c r="M327" s="24">
        <f t="shared" si="539"/>
        <v>473.56347185422402</v>
      </c>
      <c r="N327" s="16">
        <f t="shared" si="540"/>
        <v>0.429170486342282</v>
      </c>
      <c r="O327" s="17">
        <f t="shared" si="541"/>
        <v>0.56066468893879196</v>
      </c>
    </row>
    <row r="328" ht="14.25">
      <c r="A328" s="13">
        <v>31.399999999999999</v>
      </c>
      <c r="B328" s="13">
        <v>6.9242999999999997</v>
      </c>
      <c r="C328" s="18">
        <v>55277</v>
      </c>
      <c r="G328" s="19">
        <f t="shared" si="533"/>
        <v>14.9</v>
      </c>
      <c r="H328" s="19">
        <f t="shared" si="534"/>
        <v>9.1999999999999993</v>
      </c>
      <c r="I328" s="5">
        <f t="shared" si="535"/>
        <v>989.99176</v>
      </c>
      <c r="J328" s="5">
        <f t="shared" si="536"/>
        <v>6.4138998205000002</v>
      </c>
      <c r="K328" s="23">
        <f t="shared" si="537"/>
        <v>8.4861001794999993</v>
      </c>
      <c r="L328" s="5">
        <f t="shared" si="538"/>
        <v>116.660390410137</v>
      </c>
      <c r="M328" s="24">
        <f t="shared" si="539"/>
        <v>473.82834744222703</v>
      </c>
      <c r="N328" s="16">
        <f t="shared" si="540"/>
        <v>0.43046307520134203</v>
      </c>
      <c r="O328" s="17">
        <f t="shared" si="541"/>
        <v>0.56293166097346303</v>
      </c>
    </row>
    <row r="329" ht="14.25">
      <c r="A329" s="13">
        <v>31.5</v>
      </c>
      <c r="B329" s="13">
        <v>6.9450000000000003</v>
      </c>
      <c r="C329" s="18">
        <v>55444</v>
      </c>
      <c r="G329" s="19">
        <f t="shared" si="533"/>
        <v>14.9</v>
      </c>
      <c r="H329" s="19">
        <f t="shared" si="534"/>
        <v>9.1999999999999993</v>
      </c>
      <c r="I329" s="5">
        <f t="shared" si="535"/>
        <v>989.99176</v>
      </c>
      <c r="J329" s="5">
        <f t="shared" si="536"/>
        <v>6.4330578259999998</v>
      </c>
      <c r="K329" s="23">
        <f t="shared" si="537"/>
        <v>8.4669421739999997</v>
      </c>
      <c r="L329" s="5">
        <f t="shared" si="538"/>
        <v>116.924355883761</v>
      </c>
      <c r="M329" s="24">
        <f t="shared" si="539"/>
        <v>474.18691837925599</v>
      </c>
      <c r="N329" s="16">
        <f t="shared" si="540"/>
        <v>0.43174884738254998</v>
      </c>
      <c r="O329" s="17">
        <f t="shared" si="541"/>
        <v>0.56519178788823399</v>
      </c>
    </row>
    <row r="330" ht="14.25">
      <c r="A330" s="13">
        <v>31.600000000000001</v>
      </c>
      <c r="B330" s="13">
        <v>6.9659000000000004</v>
      </c>
      <c r="C330" s="18">
        <v>55614</v>
      </c>
      <c r="G330" s="19">
        <f t="shared" si="533"/>
        <v>14.9</v>
      </c>
      <c r="H330" s="19">
        <f t="shared" si="534"/>
        <v>9.1999999999999993</v>
      </c>
      <c r="I330" s="5">
        <f t="shared" si="535"/>
        <v>989.99176</v>
      </c>
      <c r="J330" s="5">
        <f t="shared" si="536"/>
        <v>6.4523881310000002</v>
      </c>
      <c r="K330" s="23">
        <f t="shared" si="537"/>
        <v>8.4476118689999993</v>
      </c>
      <c r="L330" s="5">
        <f t="shared" si="538"/>
        <v>117.191908832004</v>
      </c>
      <c r="M330" s="24">
        <f t="shared" si="539"/>
        <v>474.55494627810401</v>
      </c>
      <c r="N330" s="16">
        <f t="shared" si="540"/>
        <v>0.43304618328859101</v>
      </c>
      <c r="O330" s="17">
        <f t="shared" si="541"/>
        <v>0.56747743057987599</v>
      </c>
    </row>
    <row r="331" ht="14.25">
      <c r="A331" s="13">
        <v>31.699999999999999</v>
      </c>
      <c r="B331" s="13">
        <v>6.9866000000000001</v>
      </c>
      <c r="C331" s="18">
        <v>55782</v>
      </c>
      <c r="G331" s="19">
        <f t="shared" si="533"/>
        <v>14.9</v>
      </c>
      <c r="H331" s="19">
        <f t="shared" si="534"/>
        <v>9.1999999999999993</v>
      </c>
      <c r="I331" s="5">
        <f t="shared" si="535"/>
        <v>989.99176</v>
      </c>
      <c r="J331" s="5">
        <f t="shared" si="536"/>
        <v>6.4715369029999996</v>
      </c>
      <c r="K331" s="23">
        <f t="shared" si="537"/>
        <v>8.4284630969999998</v>
      </c>
      <c r="L331" s="5">
        <f t="shared" si="538"/>
        <v>117.4581591693</v>
      </c>
      <c r="M331" s="24">
        <f t="shared" si="539"/>
        <v>474.90953710246401</v>
      </c>
      <c r="N331" s="16">
        <f t="shared" si="540"/>
        <v>0.43433133577181199</v>
      </c>
      <c r="O331" s="17">
        <f t="shared" si="541"/>
        <v>0.56974677108191196</v>
      </c>
    </row>
    <row r="332" ht="14.25">
      <c r="A332" s="13">
        <v>31.800000000000001</v>
      </c>
      <c r="B332" s="13">
        <v>7.0072000000000001</v>
      </c>
      <c r="C332" s="18">
        <v>55935</v>
      </c>
      <c r="G332" s="19">
        <f t="shared" si="533"/>
        <v>14.9</v>
      </c>
      <c r="H332" s="19">
        <f t="shared" si="534"/>
        <v>9.1999999999999993</v>
      </c>
      <c r="I332" s="5">
        <f t="shared" si="535"/>
        <v>989.99176</v>
      </c>
      <c r="J332" s="5">
        <f t="shared" si="536"/>
        <v>6.4907241774999997</v>
      </c>
      <c r="K332" s="23">
        <f t="shared" si="537"/>
        <v>8.4092758224999997</v>
      </c>
      <c r="L332" s="5">
        <f t="shared" si="538"/>
        <v>117.72616107455499</v>
      </c>
      <c r="M332" s="24">
        <f t="shared" si="539"/>
        <v>475.12803857229801</v>
      </c>
      <c r="N332" s="16">
        <f t="shared" si="540"/>
        <v>0.43561907231543601</v>
      </c>
      <c r="O332" s="17">
        <f t="shared" si="541"/>
        <v>0.57202585177047205</v>
      </c>
    </row>
    <row r="333" ht="14.25">
      <c r="A333" s="13">
        <v>31.899999999999999</v>
      </c>
      <c r="B333" s="13">
        <v>7.0285000000000002</v>
      </c>
      <c r="C333" s="18">
        <v>56106</v>
      </c>
      <c r="G333" s="19">
        <f t="shared" si="533"/>
        <v>14.9</v>
      </c>
      <c r="H333" s="19">
        <f t="shared" si="534"/>
        <v>9.1999999999999993</v>
      </c>
      <c r="I333" s="5">
        <f t="shared" si="535"/>
        <v>989.99176</v>
      </c>
      <c r="J333" s="5">
        <f t="shared" si="536"/>
        <v>6.510445249</v>
      </c>
      <c r="K333" s="23">
        <f t="shared" si="537"/>
        <v>8.3895547510000004</v>
      </c>
      <c r="L333" s="5">
        <f t="shared" si="538"/>
        <v>118.002896385174</v>
      </c>
      <c r="M333" s="24">
        <f t="shared" si="539"/>
        <v>475.46290573126203</v>
      </c>
      <c r="N333" s="16">
        <f t="shared" si="540"/>
        <v>0.43694263416107398</v>
      </c>
      <c r="O333" s="17">
        <f t="shared" si="541"/>
        <v>0.57437376289123498</v>
      </c>
    </row>
    <row r="334" ht="14.25">
      <c r="A334" s="13">
        <v>32</v>
      </c>
      <c r="B334" s="13">
        <v>7.0491000000000001</v>
      </c>
      <c r="C334" s="18">
        <v>56266</v>
      </c>
      <c r="G334" s="19">
        <f t="shared" ref="G334:G397" si="542">$G$11</f>
        <v>14.9</v>
      </c>
      <c r="H334" s="19">
        <f t="shared" ref="H334:H397" si="543">$H$11</f>
        <v>9.1999999999999993</v>
      </c>
      <c r="I334" s="5">
        <f t="shared" si="535"/>
        <v>989.99176</v>
      </c>
      <c r="J334" s="5">
        <f t="shared" si="536"/>
        <v>6.529567889</v>
      </c>
      <c r="K334" s="23">
        <f t="shared" si="537"/>
        <v>8.3704321109999995</v>
      </c>
      <c r="L334" s="5">
        <f t="shared" si="538"/>
        <v>118.272479469609</v>
      </c>
      <c r="M334" s="24">
        <f t="shared" si="539"/>
        <v>475.73197291816501</v>
      </c>
      <c r="N334" s="16">
        <f t="shared" si="540"/>
        <v>0.43822603281879202</v>
      </c>
      <c r="O334" s="17">
        <f t="shared" si="541"/>
        <v>0.57665570361773999</v>
      </c>
    </row>
    <row r="335" ht="14.25">
      <c r="A335" s="13">
        <v>32.100000000000001</v>
      </c>
      <c r="B335" s="13">
        <v>7.0697999999999999</v>
      </c>
      <c r="C335" s="18">
        <v>56439</v>
      </c>
      <c r="G335" s="19">
        <f t="shared" si="542"/>
        <v>14.9</v>
      </c>
      <c r="H335" s="19">
        <f t="shared" si="543"/>
        <v>9.1999999999999993</v>
      </c>
      <c r="I335" s="5">
        <f t="shared" si="535"/>
        <v>989.99176</v>
      </c>
      <c r="J335" s="5">
        <f t="shared" si="536"/>
        <v>6.5486704935000004</v>
      </c>
      <c r="K335" s="23">
        <f t="shared" si="537"/>
        <v>8.3513295065000008</v>
      </c>
      <c r="L335" s="5">
        <f t="shared" si="538"/>
        <v>118.543012729826</v>
      </c>
      <c r="M335" s="24">
        <f t="shared" si="539"/>
        <v>476.10566578589902</v>
      </c>
      <c r="N335" s="16">
        <f t="shared" si="540"/>
        <v>0.43950808681208098</v>
      </c>
      <c r="O335" s="17">
        <f t="shared" si="541"/>
        <v>0.57894046442785096</v>
      </c>
    </row>
    <row r="336" ht="14.25">
      <c r="A336" s="13">
        <v>32.200000000000003</v>
      </c>
      <c r="B336" s="13">
        <v>7.0903999999999998</v>
      </c>
      <c r="C336" s="18">
        <v>56617</v>
      </c>
      <c r="G336" s="19">
        <f t="shared" si="542"/>
        <v>14.9</v>
      </c>
      <c r="H336" s="19">
        <f t="shared" si="543"/>
        <v>9.1999999999999993</v>
      </c>
      <c r="I336" s="5">
        <f t="shared" si="535"/>
        <v>989.99176</v>
      </c>
      <c r="J336" s="5">
        <f t="shared" si="536"/>
        <v>6.5676269305000003</v>
      </c>
      <c r="K336" s="23">
        <f t="shared" si="537"/>
        <v>8.3323730694999991</v>
      </c>
      <c r="L336" s="5">
        <f t="shared" si="538"/>
        <v>118.81270218490199</v>
      </c>
      <c r="M336" s="24">
        <f t="shared" si="539"/>
        <v>476.52312386507299</v>
      </c>
      <c r="N336" s="16">
        <f t="shared" si="540"/>
        <v>0.44078033090604002</v>
      </c>
      <c r="O336" s="17">
        <f t="shared" si="541"/>
        <v>0.58121291505100003</v>
      </c>
    </row>
    <row r="337" ht="14.25">
      <c r="A337" s="13">
        <v>32.299999999999997</v>
      </c>
      <c r="B337" s="13">
        <v>7.1109999999999998</v>
      </c>
      <c r="C337" s="18">
        <v>56793</v>
      </c>
      <c r="G337" s="19">
        <f t="shared" si="542"/>
        <v>14.9</v>
      </c>
      <c r="H337" s="19">
        <f t="shared" si="543"/>
        <v>9.1999999999999993</v>
      </c>
      <c r="I337" s="5">
        <f t="shared" si="535"/>
        <v>989.99176</v>
      </c>
      <c r="J337" s="5">
        <f t="shared" si="536"/>
        <v>6.5866018344999997</v>
      </c>
      <c r="K337" s="23">
        <f t="shared" si="537"/>
        <v>8.3133981655000007</v>
      </c>
      <c r="L337" s="5">
        <f t="shared" si="538"/>
        <v>119.083886070608</v>
      </c>
      <c r="M337" s="24">
        <f t="shared" si="539"/>
        <v>476.915910909442</v>
      </c>
      <c r="N337" s="16">
        <f t="shared" si="540"/>
        <v>0.44205381439597302</v>
      </c>
      <c r="O337" s="17">
        <f t="shared" si="541"/>
        <v>0.58349276282145801</v>
      </c>
    </row>
    <row r="338" ht="14.25">
      <c r="A338" s="13">
        <v>32.399999999999999</v>
      </c>
      <c r="B338" s="13">
        <v>7.1315999999999997</v>
      </c>
      <c r="C338" s="18">
        <v>56960</v>
      </c>
      <c r="G338" s="19">
        <f t="shared" si="542"/>
        <v>14.9</v>
      </c>
      <c r="H338" s="19">
        <f t="shared" si="543"/>
        <v>9.1999999999999993</v>
      </c>
      <c r="I338" s="5">
        <f t="shared" si="535"/>
        <v>989.99176</v>
      </c>
      <c r="J338" s="5">
        <f t="shared" si="536"/>
        <v>6.6056598400000004</v>
      </c>
      <c r="K338" s="23">
        <f t="shared" si="537"/>
        <v>8.2943401600000009</v>
      </c>
      <c r="L338" s="5">
        <f t="shared" si="538"/>
        <v>119.357506552999</v>
      </c>
      <c r="M338" s="24">
        <f t="shared" si="539"/>
        <v>477.22176547570501</v>
      </c>
      <c r="N338" s="16">
        <f t="shared" si="540"/>
        <v>0.44333287516778502</v>
      </c>
      <c r="O338" s="17">
        <f t="shared" si="541"/>
        <v>0.585787839187902</v>
      </c>
    </row>
    <row r="339" ht="14.25">
      <c r="A339" s="13">
        <v>32.5</v>
      </c>
      <c r="B339" s="13">
        <v>7.1521999999999997</v>
      </c>
      <c r="C339" s="18">
        <v>57131</v>
      </c>
      <c r="G339" s="19">
        <f t="shared" si="542"/>
        <v>14.9</v>
      </c>
      <c r="H339" s="19">
        <f t="shared" si="543"/>
        <v>9.1999999999999993</v>
      </c>
      <c r="I339" s="5">
        <f t="shared" si="535"/>
        <v>989.99176</v>
      </c>
      <c r="J339" s="5">
        <f t="shared" si="536"/>
        <v>6.6246809114999996</v>
      </c>
      <c r="K339" s="23">
        <f t="shared" si="537"/>
        <v>8.2753190884999999</v>
      </c>
      <c r="L339" s="5">
        <f t="shared" si="538"/>
        <v>119.63185339593301</v>
      </c>
      <c r="M339" s="24">
        <f t="shared" si="539"/>
        <v>477.55675748765202</v>
      </c>
      <c r="N339" s="16">
        <f t="shared" si="540"/>
        <v>0.44460945714765099</v>
      </c>
      <c r="O339" s="17">
        <f t="shared" si="541"/>
        <v>0.58808373188791896</v>
      </c>
    </row>
    <row r="340" ht="14.25">
      <c r="A340" s="13">
        <v>32.600000000000001</v>
      </c>
      <c r="B340" s="13">
        <v>7.1729000000000003</v>
      </c>
      <c r="C340" s="18">
        <v>57298</v>
      </c>
      <c r="G340" s="19">
        <f t="shared" si="542"/>
        <v>14.9</v>
      </c>
      <c r="H340" s="19">
        <f t="shared" si="543"/>
        <v>9.1999999999999993</v>
      </c>
      <c r="I340" s="5">
        <f t="shared" si="535"/>
        <v>989.99176</v>
      </c>
      <c r="J340" s="5">
        <f t="shared" si="536"/>
        <v>6.6438389170000001</v>
      </c>
      <c r="K340" s="23">
        <f t="shared" si="537"/>
        <v>8.2561610830000003</v>
      </c>
      <c r="L340" s="5">
        <f t="shared" si="538"/>
        <v>119.90945307964699</v>
      </c>
      <c r="M340" s="24">
        <f t="shared" si="539"/>
        <v>477.84389410850702</v>
      </c>
      <c r="N340" s="16">
        <f t="shared" si="540"/>
        <v>0.445895229328859</v>
      </c>
      <c r="O340" s="17">
        <f t="shared" si="541"/>
        <v>0.59040149338025705</v>
      </c>
    </row>
    <row r="341" ht="14.25">
      <c r="A341" s="13">
        <v>32.700000000000003</v>
      </c>
      <c r="B341" s="13">
        <v>7.1943000000000001</v>
      </c>
      <c r="C341" s="18">
        <v>57478</v>
      </c>
      <c r="G341" s="19">
        <f t="shared" si="542"/>
        <v>14.9</v>
      </c>
      <c r="H341" s="19">
        <f t="shared" si="543"/>
        <v>9.1999999999999993</v>
      </c>
      <c r="I341" s="5">
        <f t="shared" si="535"/>
        <v>989.99176</v>
      </c>
      <c r="J341" s="5">
        <f t="shared" si="536"/>
        <v>6.6635768869999996</v>
      </c>
      <c r="K341" s="23">
        <f t="shared" si="537"/>
        <v>8.2364231130000007</v>
      </c>
      <c r="L341" s="5">
        <f t="shared" si="538"/>
        <v>120.19680708697901</v>
      </c>
      <c r="M341" s="24">
        <f t="shared" si="539"/>
        <v>478.19905863561303</v>
      </c>
      <c r="N341" s="16">
        <f t="shared" si="540"/>
        <v>0.44721992530201299</v>
      </c>
      <c r="O341" s="17">
        <f t="shared" si="541"/>
        <v>0.59279505150175804</v>
      </c>
    </row>
    <row r="342" ht="14.25">
      <c r="A342" s="13">
        <v>32.799999999999997</v>
      </c>
      <c r="B342" s="13">
        <v>7.2149999999999999</v>
      </c>
      <c r="C342" s="18">
        <v>57660</v>
      </c>
      <c r="G342" s="19">
        <f t="shared" si="542"/>
        <v>14.9</v>
      </c>
      <c r="H342" s="19">
        <f t="shared" si="543"/>
        <v>9.1999999999999993</v>
      </c>
      <c r="I342" s="5">
        <f t="shared" si="535"/>
        <v>989.99176</v>
      </c>
      <c r="J342" s="5">
        <f t="shared" si="536"/>
        <v>6.6825963899999996</v>
      </c>
      <c r="K342" s="23">
        <f t="shared" si="537"/>
        <v>8.2174036099999999</v>
      </c>
      <c r="L342" s="5">
        <f t="shared" si="538"/>
        <v>120.475007311951</v>
      </c>
      <c r="M342" s="24">
        <f t="shared" si="539"/>
        <v>478.60549076953998</v>
      </c>
      <c r="N342" s="16">
        <f t="shared" si="540"/>
        <v>0.448496402013423</v>
      </c>
      <c r="O342" s="17">
        <f t="shared" si="541"/>
        <v>0.59510691630881396</v>
      </c>
    </row>
    <row r="343" ht="14.25">
      <c r="A343" s="13">
        <v>32.899999999999999</v>
      </c>
      <c r="B343" s="13">
        <v>7.2355999999999998</v>
      </c>
      <c r="C343" s="18">
        <v>57841</v>
      </c>
      <c r="G343" s="19">
        <f t="shared" si="542"/>
        <v>14.9</v>
      </c>
      <c r="H343" s="19">
        <f t="shared" si="543"/>
        <v>9.1999999999999993</v>
      </c>
      <c r="I343" s="5">
        <f t="shared" si="535"/>
        <v>989.99176</v>
      </c>
      <c r="J343" s="5">
        <f t="shared" si="536"/>
        <v>6.7015251265</v>
      </c>
      <c r="K343" s="23">
        <f t="shared" si="537"/>
        <v>8.1984748735000004</v>
      </c>
      <c r="L343" s="5">
        <f t="shared" si="538"/>
        <v>120.753161444692</v>
      </c>
      <c r="M343" s="24">
        <f t="shared" si="539"/>
        <v>479.00195165070198</v>
      </c>
      <c r="N343" s="16">
        <f t="shared" si="540"/>
        <v>0.44976678701342299</v>
      </c>
      <c r="O343" s="17">
        <f t="shared" si="541"/>
        <v>0.59741306701626895</v>
      </c>
    </row>
    <row r="344" ht="14.25">
      <c r="A344" s="13">
        <v>33</v>
      </c>
      <c r="B344" s="13">
        <v>7.2561999999999998</v>
      </c>
      <c r="C344" s="18">
        <v>58017</v>
      </c>
      <c r="G344" s="19">
        <f t="shared" si="542"/>
        <v>14.9</v>
      </c>
      <c r="H344" s="19">
        <f t="shared" si="543"/>
        <v>9.1999999999999993</v>
      </c>
      <c r="I344" s="5">
        <f t="shared" si="535"/>
        <v>989.99176</v>
      </c>
      <c r="J344" s="5">
        <f t="shared" si="536"/>
        <v>6.7205000305000002</v>
      </c>
      <c r="K344" s="23">
        <f t="shared" si="537"/>
        <v>8.1794999695000001</v>
      </c>
      <c r="L344" s="5">
        <f t="shared" si="538"/>
        <v>121.03328610446999</v>
      </c>
      <c r="M344" s="24">
        <f t="shared" si="539"/>
        <v>479.34747429663599</v>
      </c>
      <c r="N344" s="16">
        <f t="shared" si="540"/>
        <v>0.45104027050335599</v>
      </c>
      <c r="O344" s="17">
        <f t="shared" si="541"/>
        <v>0.59973019262815896</v>
      </c>
    </row>
    <row r="345" ht="14.25">
      <c r="A345" s="13">
        <v>33.100000000000001</v>
      </c>
      <c r="B345" s="13">
        <v>7.2769000000000004</v>
      </c>
      <c r="C345" s="18">
        <v>58202</v>
      </c>
      <c r="G345" s="19">
        <f t="shared" si="542"/>
        <v>14.9</v>
      </c>
      <c r="H345" s="19">
        <f t="shared" si="543"/>
        <v>9.1999999999999993</v>
      </c>
      <c r="I345" s="5">
        <f t="shared" si="535"/>
        <v>989.99176</v>
      </c>
      <c r="J345" s="5">
        <f t="shared" si="536"/>
        <v>6.7394918329999998</v>
      </c>
      <c r="K345" s="23">
        <f t="shared" si="537"/>
        <v>8.1605081669999997</v>
      </c>
      <c r="L345" s="5">
        <f t="shared" si="538"/>
        <v>121.314964673817</v>
      </c>
      <c r="M345" s="24">
        <f t="shared" si="539"/>
        <v>479.75944399348703</v>
      </c>
      <c r="N345" s="16">
        <f t="shared" si="540"/>
        <v>0.452314888120805</v>
      </c>
      <c r="O345" s="17">
        <f t="shared" si="541"/>
        <v>0.60205477054678103</v>
      </c>
    </row>
    <row r="346" ht="14.25">
      <c r="A346" s="13">
        <v>33.200000000000003</v>
      </c>
      <c r="B346" s="13">
        <v>7.2976000000000001</v>
      </c>
      <c r="C346" s="18">
        <v>58387</v>
      </c>
      <c r="G346" s="19">
        <f t="shared" si="542"/>
        <v>14.9</v>
      </c>
      <c r="H346" s="19">
        <f t="shared" si="543"/>
        <v>9.1999999999999993</v>
      </c>
      <c r="I346" s="5">
        <f t="shared" si="535"/>
        <v>989.99176</v>
      </c>
      <c r="J346" s="5">
        <f t="shared" si="536"/>
        <v>6.7584836355000002</v>
      </c>
      <c r="K346" s="23">
        <f t="shared" si="537"/>
        <v>8.1415163644999993</v>
      </c>
      <c r="L346" s="5">
        <f t="shared" si="538"/>
        <v>121.59795739240001</v>
      </c>
      <c r="M346" s="24">
        <f t="shared" si="539"/>
        <v>480.16431568487099</v>
      </c>
      <c r="N346" s="16">
        <f t="shared" si="540"/>
        <v>0.45358950573825502</v>
      </c>
      <c r="O346" s="17">
        <f t="shared" si="541"/>
        <v>0.60438476472085501</v>
      </c>
    </row>
    <row r="347" ht="14.25">
      <c r="A347" s="13">
        <v>33.299999999999997</v>
      </c>
      <c r="B347" s="13">
        <v>7.3182</v>
      </c>
      <c r="C347" s="18">
        <v>58570</v>
      </c>
      <c r="G347" s="19">
        <f t="shared" si="542"/>
        <v>14.9</v>
      </c>
      <c r="H347" s="19">
        <f t="shared" si="543"/>
        <v>9.1999999999999993</v>
      </c>
      <c r="I347" s="5">
        <f t="shared" si="535"/>
        <v>989.99176</v>
      </c>
      <c r="J347" s="5">
        <f t="shared" si="536"/>
        <v>6.7773939050000003</v>
      </c>
      <c r="K347" s="23">
        <f t="shared" si="537"/>
        <v>8.1226060950000001</v>
      </c>
      <c r="L347" s="5">
        <f t="shared" si="538"/>
        <v>121.881050049861</v>
      </c>
      <c r="M347" s="24">
        <f t="shared" si="539"/>
        <v>480.55050375787999</v>
      </c>
      <c r="N347" s="16">
        <f t="shared" si="540"/>
        <v>0.45485865134228198</v>
      </c>
      <c r="O347" s="17">
        <f t="shared" si="541"/>
        <v>0.606710162610411</v>
      </c>
    </row>
    <row r="348" ht="14.25">
      <c r="A348" s="13">
        <v>33.399999999999999</v>
      </c>
      <c r="B348" s="13">
        <v>7.3388999999999998</v>
      </c>
      <c r="C348" s="18">
        <v>58745</v>
      </c>
      <c r="G348" s="19">
        <f t="shared" si="542"/>
        <v>14.9</v>
      </c>
      <c r="H348" s="19">
        <f t="shared" si="543"/>
        <v>9.1999999999999993</v>
      </c>
      <c r="I348" s="5">
        <f t="shared" si="535"/>
        <v>989.99176</v>
      </c>
      <c r="J348" s="5">
        <f t="shared" si="536"/>
        <v>6.7964780425000004</v>
      </c>
      <c r="K348" s="23">
        <f t="shared" si="537"/>
        <v>8.1035219574999999</v>
      </c>
      <c r="L348" s="5">
        <f t="shared" si="538"/>
        <v>122.168085085984</v>
      </c>
      <c r="M348" s="24">
        <f t="shared" si="539"/>
        <v>480.85389861561799</v>
      </c>
      <c r="N348" s="16">
        <f t="shared" si="540"/>
        <v>0.45613946593959698</v>
      </c>
      <c r="O348" s="17">
        <f t="shared" si="541"/>
        <v>0.60906243620740697</v>
      </c>
    </row>
    <row r="349" ht="14.25">
      <c r="A349" s="13">
        <v>33.5</v>
      </c>
      <c r="B349" s="13">
        <v>7.3601000000000001</v>
      </c>
      <c r="C349" s="18">
        <v>58940</v>
      </c>
      <c r="G349" s="19">
        <f t="shared" si="542"/>
        <v>14.9</v>
      </c>
      <c r="H349" s="19">
        <f t="shared" si="543"/>
        <v>9.1999999999999993</v>
      </c>
      <c r="I349" s="5">
        <f t="shared" si="535"/>
        <v>989.99176</v>
      </c>
      <c r="J349" s="5">
        <f t="shared" si="536"/>
        <v>6.81587751</v>
      </c>
      <c r="K349" s="23">
        <f t="shared" si="537"/>
        <v>8.0841224900000004</v>
      </c>
      <c r="L349" s="5">
        <f t="shared" si="538"/>
        <v>122.461251821037</v>
      </c>
      <c r="M349" s="24">
        <f t="shared" si="539"/>
        <v>481.295096396156</v>
      </c>
      <c r="N349" s="16">
        <f t="shared" si="540"/>
        <v>0.457441443624161</v>
      </c>
      <c r="O349" s="17">
        <f t="shared" si="541"/>
        <v>0.61145926137243201</v>
      </c>
    </row>
    <row r="350" ht="14.25">
      <c r="A350" s="13">
        <v>33.600000000000001</v>
      </c>
      <c r="B350" s="13">
        <v>7.3807</v>
      </c>
      <c r="C350" s="18">
        <v>59117</v>
      </c>
      <c r="G350" s="19">
        <f t="shared" si="542"/>
        <v>14.9</v>
      </c>
      <c r="H350" s="19">
        <f t="shared" si="543"/>
        <v>9.1999999999999993</v>
      </c>
      <c r="I350" s="5">
        <f t="shared" si="535"/>
        <v>989.99176</v>
      </c>
      <c r="J350" s="5">
        <f t="shared" si="536"/>
        <v>6.8348431805000001</v>
      </c>
      <c r="K350" s="23">
        <f t="shared" si="537"/>
        <v>8.0651568195000003</v>
      </c>
      <c r="L350" s="5">
        <f t="shared" si="538"/>
        <v>122.749226351853</v>
      </c>
      <c r="M350" s="24">
        <f t="shared" si="539"/>
        <v>481.60792338148502</v>
      </c>
      <c r="N350" s="16">
        <f t="shared" si="540"/>
        <v>0.45871430741610703</v>
      </c>
      <c r="O350" s="17">
        <f t="shared" si="541"/>
        <v>0.61380805711194897</v>
      </c>
    </row>
    <row r="351" ht="14.25">
      <c r="A351" s="13">
        <v>33.700000000000003</v>
      </c>
      <c r="B351" s="13">
        <v>7.4015000000000004</v>
      </c>
      <c r="C351" s="18">
        <v>59304</v>
      </c>
      <c r="G351" s="19">
        <f t="shared" si="542"/>
        <v>14.9</v>
      </c>
      <c r="H351" s="19">
        <f t="shared" si="543"/>
        <v>9.1999999999999993</v>
      </c>
      <c r="I351" s="5">
        <f t="shared" si="535"/>
        <v>989.99176</v>
      </c>
      <c r="J351" s="5">
        <f t="shared" si="536"/>
        <v>6.853916516</v>
      </c>
      <c r="K351" s="23">
        <f t="shared" si="537"/>
        <v>8.0460834840000004</v>
      </c>
      <c r="L351" s="5">
        <f t="shared" si="538"/>
        <v>123.040204836135</v>
      </c>
      <c r="M351" s="24">
        <f t="shared" si="539"/>
        <v>481.98879446747702</v>
      </c>
      <c r="N351" s="16">
        <f t="shared" si="540"/>
        <v>0.45999439704697997</v>
      </c>
      <c r="O351" s="17">
        <f t="shared" si="541"/>
        <v>0.61617576363871895</v>
      </c>
    </row>
    <row r="352" ht="14.25">
      <c r="A352" s="13">
        <v>33.799999999999997</v>
      </c>
      <c r="B352" s="13">
        <v>7.4222000000000001</v>
      </c>
      <c r="C352" s="18">
        <v>59488</v>
      </c>
      <c r="G352" s="19">
        <f t="shared" si="542"/>
        <v>14.9</v>
      </c>
      <c r="H352" s="19">
        <f t="shared" si="543"/>
        <v>9.1999999999999993</v>
      </c>
      <c r="I352" s="5">
        <f t="shared" si="535"/>
        <v>989.99176</v>
      </c>
      <c r="J352" s="5">
        <f t="shared" si="536"/>
        <v>6.8729175519999997</v>
      </c>
      <c r="K352" s="23">
        <f t="shared" si="537"/>
        <v>8.0270824479999998</v>
      </c>
      <c r="L352" s="5">
        <f t="shared" si="538"/>
        <v>123.331455284437</v>
      </c>
      <c r="M352" s="24">
        <f t="shared" si="539"/>
        <v>482.34247996834199</v>
      </c>
      <c r="N352" s="16">
        <f t="shared" si="540"/>
        <v>0.46126963436241603</v>
      </c>
      <c r="O352" s="17">
        <f t="shared" si="541"/>
        <v>0.61854008252047699</v>
      </c>
    </row>
    <row r="353" ht="14.25">
      <c r="A353" s="13">
        <v>33.899999999999999</v>
      </c>
      <c r="B353" s="13">
        <v>7.4429999999999996</v>
      </c>
      <c r="C353" s="18">
        <v>59671</v>
      </c>
      <c r="G353" s="19">
        <f t="shared" si="542"/>
        <v>14.9</v>
      </c>
      <c r="H353" s="19">
        <f t="shared" si="543"/>
        <v>9.1999999999999993</v>
      </c>
      <c r="I353" s="5">
        <f t="shared" si="535"/>
        <v>989.99176</v>
      </c>
      <c r="J353" s="5">
        <f t="shared" si="536"/>
        <v>6.8920278215000002</v>
      </c>
      <c r="K353" s="23">
        <f t="shared" si="537"/>
        <v>8.0079721784999993</v>
      </c>
      <c r="L353" s="5">
        <f t="shared" si="538"/>
        <v>123.625774157652</v>
      </c>
      <c r="M353" s="24">
        <f t="shared" si="539"/>
        <v>482.67442939451701</v>
      </c>
      <c r="N353" s="16">
        <f t="shared" si="540"/>
        <v>0.46255220278523501</v>
      </c>
      <c r="O353" s="17">
        <f t="shared" si="541"/>
        <v>0.62092364515781595</v>
      </c>
    </row>
    <row r="354" ht="14.25">
      <c r="A354" s="13">
        <v>34</v>
      </c>
      <c r="B354" s="13">
        <v>7.4638</v>
      </c>
      <c r="C354" s="18">
        <v>59842</v>
      </c>
      <c r="G354" s="19">
        <f t="shared" si="542"/>
        <v>14.9</v>
      </c>
      <c r="H354" s="19">
        <f t="shared" si="543"/>
        <v>9.1999999999999993</v>
      </c>
      <c r="I354" s="5">
        <f t="shared" si="535"/>
        <v>989.99176</v>
      </c>
      <c r="J354" s="5">
        <f t="shared" si="536"/>
        <v>6.9112488929999998</v>
      </c>
      <c r="K354" s="23">
        <f t="shared" si="537"/>
        <v>7.9887511069999997</v>
      </c>
      <c r="L354" s="5">
        <f t="shared" si="538"/>
        <v>123.92321988008101</v>
      </c>
      <c r="M354" s="24">
        <f t="shared" si="539"/>
        <v>482.89578061245101</v>
      </c>
      <c r="N354" s="16">
        <f t="shared" si="540"/>
        <v>0.463842207583893</v>
      </c>
      <c r="O354" s="17">
        <f t="shared" si="541"/>
        <v>0.62332677239920498</v>
      </c>
    </row>
    <row r="355" ht="14.25">
      <c r="A355" s="13">
        <v>34.100000000000001</v>
      </c>
      <c r="B355" s="13">
        <v>7.4843999999999999</v>
      </c>
      <c r="C355" s="18">
        <v>60026</v>
      </c>
      <c r="G355" s="19">
        <f t="shared" si="542"/>
        <v>14.9</v>
      </c>
      <c r="H355" s="19">
        <f t="shared" si="543"/>
        <v>9.1999999999999993</v>
      </c>
      <c r="I355" s="5">
        <f t="shared" si="535"/>
        <v>989.99176</v>
      </c>
      <c r="J355" s="5">
        <f t="shared" si="536"/>
        <v>6.9301499289999997</v>
      </c>
      <c r="K355" s="23">
        <f t="shared" si="537"/>
        <v>7.9698500709999998</v>
      </c>
      <c r="L355" s="5">
        <f t="shared" si="538"/>
        <v>124.217112138947</v>
      </c>
      <c r="M355" s="24">
        <f t="shared" si="539"/>
        <v>483.23454769143302</v>
      </c>
      <c r="N355" s="16">
        <f t="shared" si="540"/>
        <v>0.46511073348993298</v>
      </c>
      <c r="O355" s="17">
        <f t="shared" si="541"/>
        <v>0.62569553199498895</v>
      </c>
    </row>
    <row r="356" ht="14.25">
      <c r="A356" s="13">
        <v>34.200000000000003</v>
      </c>
      <c r="B356" s="13">
        <v>7.5050999999999997</v>
      </c>
      <c r="C356" s="18">
        <v>60210</v>
      </c>
      <c r="G356" s="19">
        <f t="shared" si="542"/>
        <v>14.9</v>
      </c>
      <c r="H356" s="19">
        <f t="shared" si="543"/>
        <v>9.1999999999999993</v>
      </c>
      <c r="I356" s="5">
        <f t="shared" ref="I356:I419" si="544">(3.14*POWER(H356,2)*0.25*G356)</f>
        <v>989.99176</v>
      </c>
      <c r="J356" s="5">
        <f t="shared" ref="J356:J419" si="545">B356-C356/(2*10^5/1.8467)</f>
        <v>6.9491509650000003</v>
      </c>
      <c r="K356" s="23">
        <f t="shared" ref="K356:K419" si="546">G356-J356</f>
        <v>7.9508490350000001</v>
      </c>
      <c r="L356" s="5">
        <f t="shared" ref="L356:L419" si="547">I356/K356</f>
        <v>124.513967708607</v>
      </c>
      <c r="M356" s="24">
        <f t="shared" ref="M356:M419" si="548">C356/L356</f>
        <v>483.56020700349097</v>
      </c>
      <c r="N356" s="16">
        <f t="shared" ref="N356:N419" si="549">J356/G356</f>
        <v>0.46638597080536898</v>
      </c>
      <c r="O356" s="17">
        <f t="shared" ref="O356:O419" si="550">LN(L356/(3.14*H356^2/4))</f>
        <v>0.62808249313220499</v>
      </c>
    </row>
    <row r="357" ht="14.25">
      <c r="A357" s="13">
        <v>34.299999999999997</v>
      </c>
      <c r="B357" s="13">
        <v>7.5265000000000004</v>
      </c>
      <c r="C357" s="18">
        <v>60398</v>
      </c>
      <c r="G357" s="19">
        <f t="shared" si="542"/>
        <v>14.9</v>
      </c>
      <c r="H357" s="19">
        <f t="shared" si="543"/>
        <v>9.1999999999999993</v>
      </c>
      <c r="I357" s="5">
        <f t="shared" si="544"/>
        <v>989.99176</v>
      </c>
      <c r="J357" s="5">
        <f t="shared" si="545"/>
        <v>6.9688150670000004</v>
      </c>
      <c r="K357" s="23">
        <f t="shared" si="546"/>
        <v>7.9311849329999999</v>
      </c>
      <c r="L357" s="5">
        <f t="shared" si="547"/>
        <v>124.822680137094</v>
      </c>
      <c r="M357" s="24">
        <f t="shared" si="548"/>
        <v>483.87039866203901</v>
      </c>
      <c r="N357" s="16">
        <f t="shared" si="549"/>
        <v>0.467705709194631</v>
      </c>
      <c r="O357" s="17">
        <f t="shared" si="550"/>
        <v>0.63055876438157299</v>
      </c>
    </row>
    <row r="358" ht="14.25">
      <c r="A358" s="13">
        <v>34.399999999999999</v>
      </c>
      <c r="B358" s="13">
        <v>7.5471000000000004</v>
      </c>
      <c r="C358" s="18">
        <v>60591</v>
      </c>
      <c r="G358" s="19">
        <f t="shared" si="542"/>
        <v>14.9</v>
      </c>
      <c r="H358" s="19">
        <f t="shared" si="543"/>
        <v>9.1999999999999993</v>
      </c>
      <c r="I358" s="5">
        <f t="shared" si="544"/>
        <v>989.99176</v>
      </c>
      <c r="J358" s="5">
        <f t="shared" si="545"/>
        <v>6.9876330014999999</v>
      </c>
      <c r="K358" s="23">
        <f t="shared" si="546"/>
        <v>7.9123669984999996</v>
      </c>
      <c r="L358" s="5">
        <f t="shared" si="547"/>
        <v>125.119545161098</v>
      </c>
      <c r="M358" s="24">
        <f t="shared" si="548"/>
        <v>484.26486782689301</v>
      </c>
      <c r="N358" s="16">
        <f t="shared" si="549"/>
        <v>0.46896865781879199</v>
      </c>
      <c r="O358" s="17">
        <f t="shared" si="550"/>
        <v>0.632934234658727</v>
      </c>
    </row>
    <row r="359" ht="14.25">
      <c r="A359" s="13">
        <v>34.5</v>
      </c>
      <c r="B359" s="13">
        <v>7.5677000000000003</v>
      </c>
      <c r="C359" s="18">
        <v>60777</v>
      </c>
      <c r="G359" s="19">
        <f t="shared" si="542"/>
        <v>14.9</v>
      </c>
      <c r="H359" s="19">
        <f t="shared" si="543"/>
        <v>9.1999999999999993</v>
      </c>
      <c r="I359" s="5">
        <f t="shared" si="544"/>
        <v>989.99176</v>
      </c>
      <c r="J359" s="5">
        <f t="shared" si="545"/>
        <v>7.0065155705000004</v>
      </c>
      <c r="K359" s="23">
        <f t="shared" si="546"/>
        <v>7.8934844295</v>
      </c>
      <c r="L359" s="5">
        <f t="shared" si="547"/>
        <v>125.418852579242</v>
      </c>
      <c r="M359" s="24">
        <f t="shared" si="548"/>
        <v>484.59221839555698</v>
      </c>
      <c r="N359" s="16">
        <f t="shared" si="549"/>
        <v>0.47023594432885901</v>
      </c>
      <c r="O359" s="17">
        <f t="shared" si="550"/>
        <v>0.63532354953608405</v>
      </c>
    </row>
    <row r="360" ht="14.25">
      <c r="A360" s="13">
        <v>34.600000000000001</v>
      </c>
      <c r="B360" s="13">
        <v>7.5881999999999996</v>
      </c>
      <c r="C360" s="18">
        <v>60956</v>
      </c>
      <c r="G360" s="19">
        <f t="shared" si="542"/>
        <v>14.9</v>
      </c>
      <c r="H360" s="19">
        <f t="shared" si="543"/>
        <v>9.1999999999999993</v>
      </c>
      <c r="I360" s="5">
        <f t="shared" si="544"/>
        <v>989.99176</v>
      </c>
      <c r="J360" s="5">
        <f t="shared" si="545"/>
        <v>7.0253627740000004</v>
      </c>
      <c r="K360" s="23">
        <f t="shared" si="546"/>
        <v>7.8746372259999999</v>
      </c>
      <c r="L360" s="5">
        <f t="shared" si="547"/>
        <v>125.719030805801</v>
      </c>
      <c r="M360" s="24">
        <f t="shared" si="548"/>
        <v>484.85897170301303</v>
      </c>
      <c r="N360" s="16">
        <f t="shared" si="549"/>
        <v>0.47150085731543601</v>
      </c>
      <c r="O360" s="17">
        <f t="shared" si="550"/>
        <v>0.63771409584049499</v>
      </c>
    </row>
    <row r="361" ht="14.25">
      <c r="A361" s="13">
        <v>34.700000000000003</v>
      </c>
      <c r="B361" s="13">
        <v>7.6087999999999996</v>
      </c>
      <c r="C361" s="18">
        <v>61149</v>
      </c>
      <c r="G361" s="19">
        <f t="shared" si="542"/>
        <v>14.9</v>
      </c>
      <c r="H361" s="19">
        <f t="shared" si="543"/>
        <v>9.1999999999999993</v>
      </c>
      <c r="I361" s="5">
        <f t="shared" si="544"/>
        <v>989.99176</v>
      </c>
      <c r="J361" s="5">
        <f t="shared" si="545"/>
        <v>7.0441807084999999</v>
      </c>
      <c r="K361" s="23">
        <f t="shared" si="546"/>
        <v>7.8558192914999996</v>
      </c>
      <c r="L361" s="5">
        <f t="shared" si="547"/>
        <v>126.020179852046</v>
      </c>
      <c r="M361" s="24">
        <f t="shared" si="548"/>
        <v>485.231810268738</v>
      </c>
      <c r="N361" s="16">
        <f t="shared" si="549"/>
        <v>0.47276380593959699</v>
      </c>
      <c r="O361" s="17">
        <f t="shared" si="550"/>
        <v>0.64010664477328305</v>
      </c>
    </row>
    <row r="362" ht="14.25">
      <c r="A362" s="13">
        <v>34.799999999999997</v>
      </c>
      <c r="B362" s="13">
        <v>7.6295000000000002</v>
      </c>
      <c r="C362" s="18">
        <v>61344</v>
      </c>
      <c r="G362" s="19">
        <f t="shared" si="542"/>
        <v>14.9</v>
      </c>
      <c r="H362" s="19">
        <f t="shared" si="543"/>
        <v>9.1999999999999993</v>
      </c>
      <c r="I362" s="5">
        <f t="shared" si="544"/>
        <v>989.99176</v>
      </c>
      <c r="J362" s="5">
        <f t="shared" si="545"/>
        <v>7.0630801759999997</v>
      </c>
      <c r="K362" s="23">
        <f t="shared" si="546"/>
        <v>7.8369198239999998</v>
      </c>
      <c r="L362" s="5">
        <f t="shared" si="547"/>
        <v>126.324089340333</v>
      </c>
      <c r="M362" s="24">
        <f t="shared" si="548"/>
        <v>485.60809201427702</v>
      </c>
      <c r="N362" s="16">
        <f t="shared" si="549"/>
        <v>0.47403222657718103</v>
      </c>
      <c r="O362" s="17">
        <f t="shared" si="550"/>
        <v>0.64251533537834105</v>
      </c>
    </row>
    <row r="363" ht="14.25">
      <c r="A363" s="13">
        <v>34.899999999999999</v>
      </c>
      <c r="B363" s="13">
        <v>7.6501000000000001</v>
      </c>
      <c r="C363" s="18">
        <v>61545</v>
      </c>
      <c r="G363" s="19">
        <f t="shared" si="542"/>
        <v>14.9</v>
      </c>
      <c r="H363" s="19">
        <f t="shared" si="543"/>
        <v>9.1999999999999993</v>
      </c>
      <c r="I363" s="5">
        <f t="shared" si="544"/>
        <v>989.99176</v>
      </c>
      <c r="J363" s="5">
        <f t="shared" si="545"/>
        <v>7.0818242424999998</v>
      </c>
      <c r="K363" s="23">
        <f t="shared" si="546"/>
        <v>7.8181757574999997</v>
      </c>
      <c r="L363" s="5">
        <f t="shared" si="547"/>
        <v>126.62695118491</v>
      </c>
      <c r="M363" s="24">
        <f t="shared" si="548"/>
        <v>486.03397163158002</v>
      </c>
      <c r="N363" s="16">
        <f t="shared" si="549"/>
        <v>0.47529021761744999</v>
      </c>
      <c r="O363" s="17">
        <f t="shared" si="550"/>
        <v>0.64490996470006501</v>
      </c>
    </row>
    <row r="364" ht="14.25">
      <c r="A364" s="13">
        <v>35</v>
      </c>
      <c r="B364" s="13">
        <v>7.6707999999999998</v>
      </c>
      <c r="C364" s="18">
        <v>61739</v>
      </c>
      <c r="G364" s="19">
        <f t="shared" si="542"/>
        <v>14.9</v>
      </c>
      <c r="H364" s="19">
        <f t="shared" si="543"/>
        <v>9.1999999999999993</v>
      </c>
      <c r="I364" s="5">
        <f t="shared" si="544"/>
        <v>989.99176</v>
      </c>
      <c r="J364" s="5">
        <f t="shared" si="545"/>
        <v>7.1007329434999997</v>
      </c>
      <c r="K364" s="23">
        <f t="shared" si="546"/>
        <v>7.7992670564999997</v>
      </c>
      <c r="L364" s="5">
        <f t="shared" si="547"/>
        <v>126.933948129771</v>
      </c>
      <c r="M364" s="24">
        <f t="shared" si="548"/>
        <v>486.38682487746502</v>
      </c>
      <c r="N364" s="16">
        <f t="shared" si="549"/>
        <v>0.47655925795302001</v>
      </c>
      <c r="O364" s="17">
        <f t="shared" si="550"/>
        <v>0.64733145078643795</v>
      </c>
    </row>
    <row r="365" ht="14.25">
      <c r="A365" s="13">
        <v>35.100000000000001</v>
      </c>
      <c r="B365" s="13">
        <v>7.6921999999999997</v>
      </c>
      <c r="C365" s="18">
        <v>61952</v>
      </c>
      <c r="G365" s="19">
        <f t="shared" si="542"/>
        <v>14.9</v>
      </c>
      <c r="H365" s="19">
        <f t="shared" si="543"/>
        <v>9.1999999999999993</v>
      </c>
      <c r="I365" s="5">
        <f t="shared" si="544"/>
        <v>989.99176</v>
      </c>
      <c r="J365" s="5">
        <f t="shared" si="545"/>
        <v>7.1201662079999997</v>
      </c>
      <c r="K365" s="23">
        <f t="shared" si="546"/>
        <v>7.7798337919999998</v>
      </c>
      <c r="L365" s="5">
        <f t="shared" si="547"/>
        <v>127.25101672711899</v>
      </c>
      <c r="M365" s="24">
        <f t="shared" si="548"/>
        <v>486.84876233917799</v>
      </c>
      <c r="N365" s="16">
        <f t="shared" si="549"/>
        <v>0.477863503892617</v>
      </c>
      <c r="O365" s="17">
        <f t="shared" si="550"/>
        <v>0.64982623848545995</v>
      </c>
    </row>
    <row r="366" ht="14.25">
      <c r="A366" s="13">
        <v>35.200000000000003</v>
      </c>
      <c r="B366" s="13">
        <v>7.7127999999999997</v>
      </c>
      <c r="C366" s="18">
        <v>62151</v>
      </c>
      <c r="G366" s="19">
        <f t="shared" si="542"/>
        <v>14.9</v>
      </c>
      <c r="H366" s="19">
        <f t="shared" si="543"/>
        <v>9.1999999999999993</v>
      </c>
      <c r="I366" s="5">
        <f t="shared" si="544"/>
        <v>989.99176</v>
      </c>
      <c r="J366" s="5">
        <f t="shared" si="545"/>
        <v>7.1389287415</v>
      </c>
      <c r="K366" s="23">
        <f t="shared" si="546"/>
        <v>7.7610712585000003</v>
      </c>
      <c r="L366" s="5">
        <f t="shared" si="547"/>
        <v>127.55864841670601</v>
      </c>
      <c r="M366" s="24">
        <f t="shared" si="548"/>
        <v>487.23470161714602</v>
      </c>
      <c r="N366" s="16">
        <f t="shared" si="549"/>
        <v>0.47912273432885899</v>
      </c>
      <c r="O366" s="17">
        <f t="shared" si="550"/>
        <v>0.65224083950836798</v>
      </c>
    </row>
    <row r="367" ht="14.25">
      <c r="A367" s="13">
        <v>35.299999999999997</v>
      </c>
      <c r="B367" s="13">
        <v>7.7335000000000003</v>
      </c>
      <c r="C367" s="18">
        <v>62337</v>
      </c>
      <c r="G367" s="19">
        <f t="shared" si="542"/>
        <v>14.9</v>
      </c>
      <c r="H367" s="19">
        <f t="shared" si="543"/>
        <v>9.1999999999999993</v>
      </c>
      <c r="I367" s="5">
        <f t="shared" si="544"/>
        <v>989.99176</v>
      </c>
      <c r="J367" s="5">
        <f t="shared" si="545"/>
        <v>7.1579113105000003</v>
      </c>
      <c r="K367" s="23">
        <f t="shared" si="546"/>
        <v>7.7420886895000001</v>
      </c>
      <c r="L367" s="5">
        <f t="shared" si="547"/>
        <v>127.87140521170301</v>
      </c>
      <c r="M367" s="24">
        <f t="shared" si="548"/>
        <v>487.497575371094</v>
      </c>
      <c r="N367" s="16">
        <f t="shared" si="549"/>
        <v>0.48039673224832202</v>
      </c>
      <c r="O367" s="17">
        <f t="shared" si="550"/>
        <v>0.65468970522995296</v>
      </c>
    </row>
    <row r="368" ht="14.25">
      <c r="A368" s="13">
        <v>35.399999999999999</v>
      </c>
      <c r="B368" s="13">
        <v>7.7542</v>
      </c>
      <c r="C368" s="18">
        <v>62538</v>
      </c>
      <c r="G368" s="19">
        <f t="shared" si="542"/>
        <v>14.9</v>
      </c>
      <c r="H368" s="19">
        <f t="shared" si="543"/>
        <v>9.1999999999999993</v>
      </c>
      <c r="I368" s="5">
        <f t="shared" si="544"/>
        <v>989.99176</v>
      </c>
      <c r="J368" s="5">
        <f t="shared" si="545"/>
        <v>7.1767553770000001</v>
      </c>
      <c r="K368" s="23">
        <f t="shared" si="546"/>
        <v>7.7232446230000003</v>
      </c>
      <c r="L368" s="5">
        <f t="shared" si="547"/>
        <v>128.18340067227501</v>
      </c>
      <c r="M368" s="24">
        <f t="shared" si="548"/>
        <v>487.879083188707</v>
      </c>
      <c r="N368" s="16">
        <f t="shared" si="549"/>
        <v>0.481661434697987</v>
      </c>
      <c r="O368" s="17">
        <f t="shared" si="550"/>
        <v>0.657126649257604</v>
      </c>
    </row>
    <row r="369" ht="14.25">
      <c r="A369" s="13">
        <v>35.5</v>
      </c>
      <c r="B369" s="13">
        <v>7.7747999999999999</v>
      </c>
      <c r="C369" s="18">
        <v>62741</v>
      </c>
      <c r="G369" s="19">
        <f t="shared" si="542"/>
        <v>14.9</v>
      </c>
      <c r="H369" s="19">
        <f t="shared" si="543"/>
        <v>9.1999999999999993</v>
      </c>
      <c r="I369" s="5">
        <f t="shared" si="544"/>
        <v>989.99176</v>
      </c>
      <c r="J369" s="5">
        <f t="shared" si="545"/>
        <v>7.1954809764999998</v>
      </c>
      <c r="K369" s="23">
        <f t="shared" si="546"/>
        <v>7.7045190234999996</v>
      </c>
      <c r="L369" s="5">
        <f t="shared" si="547"/>
        <v>128.49494653467301</v>
      </c>
      <c r="M369" s="24">
        <f t="shared" si="548"/>
        <v>488.27601156338301</v>
      </c>
      <c r="N369" s="16">
        <f t="shared" si="549"/>
        <v>0.48291818634228201</v>
      </c>
      <c r="O369" s="17">
        <f t="shared" si="550"/>
        <v>0.65955417007327999</v>
      </c>
    </row>
    <row r="370" ht="14.25">
      <c r="A370" s="13">
        <v>35.600000000000001</v>
      </c>
      <c r="B370" s="13">
        <v>7.7953999999999999</v>
      </c>
      <c r="C370" s="18">
        <v>62937</v>
      </c>
      <c r="G370" s="19">
        <f t="shared" si="542"/>
        <v>14.9</v>
      </c>
      <c r="H370" s="19">
        <f t="shared" si="543"/>
        <v>9.1999999999999993</v>
      </c>
      <c r="I370" s="5">
        <f t="shared" si="544"/>
        <v>989.99176</v>
      </c>
      <c r="J370" s="5">
        <f t="shared" si="545"/>
        <v>7.2142712104999998</v>
      </c>
      <c r="K370" s="23">
        <f t="shared" si="546"/>
        <v>7.6857287894999997</v>
      </c>
      <c r="L370" s="5">
        <f t="shared" si="547"/>
        <v>128.80909372608801</v>
      </c>
      <c r="M370" s="24">
        <f t="shared" si="548"/>
        <v>488.60680701500098</v>
      </c>
      <c r="N370" s="16">
        <f t="shared" si="549"/>
        <v>0.48417927587248299</v>
      </c>
      <c r="O370" s="17">
        <f t="shared" si="550"/>
        <v>0.66199600773110301</v>
      </c>
    </row>
    <row r="371" ht="14.25">
      <c r="A371" s="13">
        <v>35.700000000000003</v>
      </c>
      <c r="B371" s="13">
        <v>7.8159000000000001</v>
      </c>
      <c r="C371" s="18">
        <v>63144</v>
      </c>
      <c r="G371" s="19">
        <f t="shared" si="542"/>
        <v>14.9</v>
      </c>
      <c r="H371" s="19">
        <f t="shared" si="543"/>
        <v>9.1999999999999993</v>
      </c>
      <c r="I371" s="5">
        <f t="shared" si="544"/>
        <v>989.99176</v>
      </c>
      <c r="J371" s="5">
        <f t="shared" si="545"/>
        <v>7.232859876</v>
      </c>
      <c r="K371" s="23">
        <f t="shared" si="546"/>
        <v>7.6671401240000003</v>
      </c>
      <c r="L371" s="5">
        <f t="shared" si="547"/>
        <v>129.12138606950501</v>
      </c>
      <c r="M371" s="24">
        <f t="shared" si="548"/>
        <v>489.028207658876</v>
      </c>
      <c r="N371" s="16">
        <f t="shared" si="549"/>
        <v>0.48542683731543601</v>
      </c>
      <c r="O371" s="17">
        <f t="shared" si="550"/>
        <v>0.66441753229280598</v>
      </c>
    </row>
    <row r="372" ht="14.25">
      <c r="A372" s="13">
        <v>35.799999999999997</v>
      </c>
      <c r="B372" s="13">
        <v>7.8365</v>
      </c>
      <c r="C372" s="18">
        <v>63350</v>
      </c>
      <c r="G372" s="19">
        <f t="shared" si="542"/>
        <v>14.9</v>
      </c>
      <c r="H372" s="19">
        <f t="shared" si="543"/>
        <v>9.1999999999999993</v>
      </c>
      <c r="I372" s="5">
        <f t="shared" si="544"/>
        <v>989.99176</v>
      </c>
      <c r="J372" s="5">
        <f t="shared" si="545"/>
        <v>7.2515577750000002</v>
      </c>
      <c r="K372" s="23">
        <f t="shared" si="546"/>
        <v>7.6484422250000001</v>
      </c>
      <c r="L372" s="5">
        <f t="shared" si="547"/>
        <v>129.43704494022001</v>
      </c>
      <c r="M372" s="24">
        <f t="shared" si="548"/>
        <v>489.42711902344502</v>
      </c>
      <c r="N372" s="16">
        <f t="shared" si="549"/>
        <v>0.48668172986577202</v>
      </c>
      <c r="O372" s="17">
        <f t="shared" si="550"/>
        <v>0.66685921656747305</v>
      </c>
    </row>
    <row r="373" ht="14.25">
      <c r="A373" s="13">
        <v>35.899999999999999</v>
      </c>
      <c r="B373" s="13">
        <v>7.8577000000000004</v>
      </c>
      <c r="C373" s="18">
        <v>63550</v>
      </c>
      <c r="G373" s="19">
        <f t="shared" si="542"/>
        <v>14.9</v>
      </c>
      <c r="H373" s="19">
        <f t="shared" si="543"/>
        <v>9.1999999999999993</v>
      </c>
      <c r="I373" s="5">
        <f t="shared" si="544"/>
        <v>989.99176</v>
      </c>
      <c r="J373" s="5">
        <f t="shared" si="545"/>
        <v>7.2709110749999999</v>
      </c>
      <c r="K373" s="23">
        <f t="shared" si="546"/>
        <v>7.6290889249999996</v>
      </c>
      <c r="L373" s="5">
        <f t="shared" si="547"/>
        <v>129.76539790431099</v>
      </c>
      <c r="M373" s="24">
        <f t="shared" si="548"/>
        <v>489.72993591759803</v>
      </c>
      <c r="N373" s="16">
        <f t="shared" si="549"/>
        <v>0.48798060906040303</v>
      </c>
      <c r="O373" s="17">
        <f t="shared" si="550"/>
        <v>0.66939278173089001</v>
      </c>
    </row>
    <row r="374" ht="14.25">
      <c r="A374" s="13">
        <v>36</v>
      </c>
      <c r="B374" s="13">
        <v>7.8784000000000001</v>
      </c>
      <c r="C374" s="18">
        <v>63747</v>
      </c>
      <c r="G374" s="19">
        <f t="shared" si="542"/>
        <v>14.9</v>
      </c>
      <c r="H374" s="19">
        <f t="shared" si="543"/>
        <v>9.1999999999999993</v>
      </c>
      <c r="I374" s="5">
        <f t="shared" si="544"/>
        <v>989.99176</v>
      </c>
      <c r="J374" s="5">
        <f t="shared" si="545"/>
        <v>7.2897920755000003</v>
      </c>
      <c r="K374" s="23">
        <f t="shared" si="546"/>
        <v>7.6102079245000001</v>
      </c>
      <c r="L374" s="5">
        <f t="shared" si="547"/>
        <v>130.08734712922401</v>
      </c>
      <c r="M374" s="24">
        <f t="shared" si="548"/>
        <v>490.032285281952</v>
      </c>
      <c r="N374" s="16">
        <f t="shared" si="549"/>
        <v>0.48924779030201299</v>
      </c>
      <c r="O374" s="17">
        <f t="shared" si="550"/>
        <v>0.67187071891493599</v>
      </c>
    </row>
    <row r="375" ht="14.25">
      <c r="A375" s="13">
        <v>36.100000000000001</v>
      </c>
      <c r="B375" s="13">
        <v>7.8989000000000003</v>
      </c>
      <c r="C375" s="18">
        <v>63952</v>
      </c>
      <c r="G375" s="19">
        <f t="shared" si="542"/>
        <v>14.9</v>
      </c>
      <c r="H375" s="19">
        <f t="shared" si="543"/>
        <v>9.1999999999999993</v>
      </c>
      <c r="I375" s="5">
        <f t="shared" si="544"/>
        <v>989.99176</v>
      </c>
      <c r="J375" s="5">
        <f t="shared" si="545"/>
        <v>7.308399208</v>
      </c>
      <c r="K375" s="23">
        <f t="shared" si="546"/>
        <v>7.5916007920000004</v>
      </c>
      <c r="L375" s="5">
        <f t="shared" si="547"/>
        <v>130.406193255479</v>
      </c>
      <c r="M375" s="24">
        <f t="shared" si="548"/>
        <v>490.406156360316</v>
      </c>
      <c r="N375" s="16">
        <f t="shared" si="549"/>
        <v>0.49049659114094002</v>
      </c>
      <c r="O375" s="17">
        <f t="shared" si="550"/>
        <v>0.67431873574495804</v>
      </c>
    </row>
    <row r="376" ht="14.25">
      <c r="A376" s="13">
        <v>36.200000000000003</v>
      </c>
      <c r="B376" s="13">
        <v>7.9196</v>
      </c>
      <c r="C376" s="18">
        <v>64167</v>
      </c>
      <c r="G376" s="19">
        <f t="shared" si="542"/>
        <v>14.9</v>
      </c>
      <c r="H376" s="19">
        <f t="shared" si="543"/>
        <v>9.1999999999999993</v>
      </c>
      <c r="I376" s="5">
        <f t="shared" si="544"/>
        <v>989.99176</v>
      </c>
      <c r="J376" s="5">
        <f t="shared" si="545"/>
        <v>7.3271140055000004</v>
      </c>
      <c r="K376" s="23">
        <f t="shared" si="546"/>
        <v>7.5728859945</v>
      </c>
      <c r="L376" s="5">
        <f t="shared" si="547"/>
        <v>130.72846477802599</v>
      </c>
      <c r="M376" s="24">
        <f t="shared" si="548"/>
        <v>490.84183853114303</v>
      </c>
      <c r="N376" s="16">
        <f t="shared" si="549"/>
        <v>0.49175261781879198</v>
      </c>
      <c r="O376" s="17">
        <f t="shared" si="550"/>
        <v>0.676786977138774</v>
      </c>
    </row>
    <row r="377" ht="14.25">
      <c r="A377" s="13">
        <v>36.299999999999997</v>
      </c>
      <c r="B377" s="13">
        <v>7.9402999999999997</v>
      </c>
      <c r="C377" s="18">
        <v>64366</v>
      </c>
      <c r="G377" s="19">
        <f t="shared" si="542"/>
        <v>14.9</v>
      </c>
      <c r="H377" s="19">
        <f t="shared" si="543"/>
        <v>9.1999999999999993</v>
      </c>
      <c r="I377" s="5">
        <f t="shared" si="544"/>
        <v>989.99176</v>
      </c>
      <c r="J377" s="5">
        <f t="shared" si="545"/>
        <v>7.3459765389999996</v>
      </c>
      <c r="K377" s="23">
        <f t="shared" si="546"/>
        <v>7.5540234609999999</v>
      </c>
      <c r="L377" s="5">
        <f t="shared" si="547"/>
        <v>131.054896124051</v>
      </c>
      <c r="M377" s="24">
        <f t="shared" si="548"/>
        <v>491.13769804581602</v>
      </c>
      <c r="N377" s="16">
        <f t="shared" si="549"/>
        <v>0.49301855966442998</v>
      </c>
      <c r="O377" s="17">
        <f t="shared" si="550"/>
        <v>0.67928088289419497</v>
      </c>
    </row>
    <row r="378" ht="14.25">
      <c r="A378" s="13">
        <v>36.399999999999999</v>
      </c>
      <c r="B378" s="13">
        <v>7.9611000000000001</v>
      </c>
      <c r="C378" s="18">
        <v>64579</v>
      </c>
      <c r="G378" s="19">
        <f t="shared" si="542"/>
        <v>14.9</v>
      </c>
      <c r="H378" s="19">
        <f t="shared" si="543"/>
        <v>9.1999999999999993</v>
      </c>
      <c r="I378" s="5">
        <f t="shared" si="544"/>
        <v>989.99176</v>
      </c>
      <c r="J378" s="5">
        <f t="shared" si="545"/>
        <v>7.3648098035</v>
      </c>
      <c r="K378" s="23">
        <f t="shared" si="546"/>
        <v>7.5351901965000003</v>
      </c>
      <c r="L378" s="5">
        <f t="shared" si="547"/>
        <v>131.382451429008</v>
      </c>
      <c r="M378" s="24">
        <f t="shared" si="548"/>
        <v>491.53444236725102</v>
      </c>
      <c r="N378" s="16">
        <f t="shared" si="549"/>
        <v>0.49428253714765102</v>
      </c>
      <c r="O378" s="17">
        <f t="shared" si="550"/>
        <v>0.68177713945296903</v>
      </c>
    </row>
    <row r="379" ht="14.25">
      <c r="A379" s="13">
        <v>36.5</v>
      </c>
      <c r="B379" s="13">
        <v>7.9819000000000004</v>
      </c>
      <c r="C379" s="18">
        <v>64798</v>
      </c>
      <c r="G379" s="19">
        <f t="shared" si="542"/>
        <v>14.9</v>
      </c>
      <c r="H379" s="19">
        <f t="shared" si="543"/>
        <v>9.1999999999999993</v>
      </c>
      <c r="I379" s="5">
        <f t="shared" si="544"/>
        <v>989.99176</v>
      </c>
      <c r="J379" s="5">
        <f t="shared" si="545"/>
        <v>7.3835876669999996</v>
      </c>
      <c r="K379" s="23">
        <f t="shared" si="546"/>
        <v>7.5164123329999999</v>
      </c>
      <c r="L379" s="5">
        <f t="shared" si="547"/>
        <v>131.71067740038001</v>
      </c>
      <c r="M379" s="24">
        <f t="shared" si="548"/>
        <v>491.972262833515</v>
      </c>
      <c r="N379" s="16">
        <f t="shared" si="549"/>
        <v>0.49554279644295302</v>
      </c>
      <c r="O379" s="17">
        <f t="shared" si="550"/>
        <v>0.68427227220780795</v>
      </c>
    </row>
    <row r="380" ht="14.25">
      <c r="A380" s="13">
        <v>36.600000000000001</v>
      </c>
      <c r="B380" s="13">
        <v>8.0025999999999993</v>
      </c>
      <c r="C380" s="18">
        <v>65012</v>
      </c>
      <c r="G380" s="19">
        <f t="shared" si="542"/>
        <v>14.9</v>
      </c>
      <c r="H380" s="19">
        <f t="shared" si="543"/>
        <v>9.1999999999999993</v>
      </c>
      <c r="I380" s="5">
        <f t="shared" si="544"/>
        <v>989.99176</v>
      </c>
      <c r="J380" s="5">
        <f t="shared" si="545"/>
        <v>7.4023116980000001</v>
      </c>
      <c r="K380" s="23">
        <f t="shared" si="546"/>
        <v>7.4976883020000002</v>
      </c>
      <c r="L380" s="5">
        <f t="shared" si="547"/>
        <v>132.039599423721</v>
      </c>
      <c r="M380" s="24">
        <f t="shared" si="548"/>
        <v>492.36744343167499</v>
      </c>
      <c r="N380" s="16">
        <f t="shared" si="549"/>
        <v>0.49679944281879201</v>
      </c>
      <c r="O380" s="17">
        <f t="shared" si="550"/>
        <v>0.68676646632066896</v>
      </c>
    </row>
    <row r="381" ht="14.25">
      <c r="A381" s="13">
        <v>36.700000000000003</v>
      </c>
      <c r="B381" s="13">
        <v>8.0239999999999991</v>
      </c>
      <c r="C381" s="18">
        <v>65245</v>
      </c>
      <c r="G381" s="19">
        <f t="shared" si="542"/>
        <v>14.9</v>
      </c>
      <c r="H381" s="19">
        <f t="shared" si="543"/>
        <v>9.1999999999999993</v>
      </c>
      <c r="I381" s="5">
        <f t="shared" si="544"/>
        <v>989.99176</v>
      </c>
      <c r="J381" s="5">
        <f t="shared" si="545"/>
        <v>7.4215602924999997</v>
      </c>
      <c r="K381" s="23">
        <f t="shared" si="546"/>
        <v>7.4784397074999998</v>
      </c>
      <c r="L381" s="5">
        <f t="shared" si="547"/>
        <v>132.379453297879</v>
      </c>
      <c r="M381" s="24">
        <f t="shared" si="548"/>
        <v>492.863494859632</v>
      </c>
      <c r="N381" s="16">
        <f t="shared" si="549"/>
        <v>0.49809129479865799</v>
      </c>
      <c r="O381" s="17">
        <f t="shared" si="550"/>
        <v>0.68933703797805401</v>
      </c>
    </row>
    <row r="382" ht="14.25">
      <c r="A382" s="13">
        <v>36.799999999999997</v>
      </c>
      <c r="B382" s="13">
        <v>8.0444999999999993</v>
      </c>
      <c r="C382" s="18">
        <v>65469</v>
      </c>
      <c r="G382" s="19">
        <f t="shared" si="542"/>
        <v>14.9</v>
      </c>
      <c r="H382" s="19">
        <f t="shared" si="543"/>
        <v>9.1999999999999993</v>
      </c>
      <c r="I382" s="5">
        <f t="shared" si="544"/>
        <v>989.99176</v>
      </c>
      <c r="J382" s="5">
        <f t="shared" si="545"/>
        <v>7.4399919885000001</v>
      </c>
      <c r="K382" s="23">
        <f t="shared" si="546"/>
        <v>7.4600080115000003</v>
      </c>
      <c r="L382" s="5">
        <f t="shared" si="547"/>
        <v>132.70652772408201</v>
      </c>
      <c r="M382" s="24">
        <f t="shared" si="548"/>
        <v>493.33669656492299</v>
      </c>
      <c r="N382" s="16">
        <f t="shared" si="549"/>
        <v>0.49932832137583899</v>
      </c>
      <c r="O382" s="17">
        <f t="shared" si="550"/>
        <v>0.69180472480870703</v>
      </c>
    </row>
    <row r="383" ht="14.25">
      <c r="A383" s="13">
        <v>36.899999999999999</v>
      </c>
      <c r="B383" s="13">
        <v>8.0650999999999993</v>
      </c>
      <c r="C383" s="18">
        <v>65686</v>
      </c>
      <c r="G383" s="19">
        <f t="shared" si="542"/>
        <v>14.9</v>
      </c>
      <c r="H383" s="19">
        <f t="shared" si="543"/>
        <v>9.1999999999999993</v>
      </c>
      <c r="I383" s="5">
        <f t="shared" si="544"/>
        <v>989.99176</v>
      </c>
      <c r="J383" s="5">
        <f t="shared" si="545"/>
        <v>7.4585883190000004</v>
      </c>
      <c r="K383" s="23">
        <f t="shared" si="546"/>
        <v>7.4414116809999999</v>
      </c>
      <c r="L383" s="5">
        <f t="shared" si="547"/>
        <v>133.038165665223</v>
      </c>
      <c r="M383" s="24">
        <f t="shared" si="548"/>
        <v>493.73801624183801</v>
      </c>
      <c r="N383" s="16">
        <f t="shared" si="549"/>
        <v>0.50057639724832204</v>
      </c>
      <c r="O383" s="17">
        <f t="shared" si="550"/>
        <v>0.69430064003527003</v>
      </c>
    </row>
    <row r="384" ht="14.25">
      <c r="A384" s="13">
        <v>37</v>
      </c>
      <c r="B384" s="13">
        <v>8.0856999999999992</v>
      </c>
      <c r="C384" s="18">
        <v>65914</v>
      </c>
      <c r="G384" s="19">
        <f t="shared" si="542"/>
        <v>14.9</v>
      </c>
      <c r="H384" s="19">
        <f t="shared" si="543"/>
        <v>9.1999999999999993</v>
      </c>
      <c r="I384" s="5">
        <f t="shared" si="544"/>
        <v>989.99176</v>
      </c>
      <c r="J384" s="5">
        <f t="shared" si="545"/>
        <v>7.477083081</v>
      </c>
      <c r="K384" s="23">
        <f t="shared" si="546"/>
        <v>7.4229169190000004</v>
      </c>
      <c r="L384" s="5">
        <f t="shared" si="547"/>
        <v>133.36964037223399</v>
      </c>
      <c r="M384" s="24">
        <f t="shared" si="548"/>
        <v>494.220422399239</v>
      </c>
      <c r="N384" s="16">
        <f t="shared" si="549"/>
        <v>0.50181765644295295</v>
      </c>
      <c r="O384" s="17">
        <f t="shared" si="550"/>
        <v>0.69678911725368897</v>
      </c>
    </row>
    <row r="385" ht="14.25">
      <c r="A385" s="13">
        <v>37.100000000000001</v>
      </c>
      <c r="B385" s="13">
        <v>8.1062999999999992</v>
      </c>
      <c r="C385" s="18">
        <v>66143</v>
      </c>
      <c r="G385" s="19">
        <f t="shared" si="542"/>
        <v>14.9</v>
      </c>
      <c r="H385" s="19">
        <f t="shared" si="543"/>
        <v>9.1999999999999993</v>
      </c>
      <c r="I385" s="5">
        <f t="shared" si="544"/>
        <v>989.99176</v>
      </c>
      <c r="J385" s="5">
        <f t="shared" si="545"/>
        <v>7.4955686095000003</v>
      </c>
      <c r="K385" s="23">
        <f t="shared" si="546"/>
        <v>7.4044313905000001</v>
      </c>
      <c r="L385" s="5">
        <f t="shared" si="547"/>
        <v>133.70260426346499</v>
      </c>
      <c r="M385" s="24">
        <f t="shared" si="548"/>
        <v>494.70240586835001</v>
      </c>
      <c r="N385" s="16">
        <f t="shared" si="549"/>
        <v>0.50305829593959706</v>
      </c>
      <c r="O385" s="17">
        <f t="shared" si="550"/>
        <v>0.69928255541829498</v>
      </c>
    </row>
    <row r="386" ht="14.25">
      <c r="A386" s="13">
        <v>37.200000000000003</v>
      </c>
      <c r="B386" s="13">
        <v>8.1267999999999994</v>
      </c>
      <c r="C386" s="18">
        <v>66460</v>
      </c>
      <c r="G386" s="19">
        <f t="shared" si="542"/>
        <v>14.9</v>
      </c>
      <c r="H386" s="19">
        <f t="shared" si="543"/>
        <v>9.1999999999999993</v>
      </c>
      <c r="I386" s="5">
        <f t="shared" si="544"/>
        <v>989.99176</v>
      </c>
      <c r="J386" s="5">
        <f t="shared" si="545"/>
        <v>7.51314159</v>
      </c>
      <c r="K386" s="23">
        <f t="shared" si="546"/>
        <v>7.3868584100000003</v>
      </c>
      <c r="L386" s="5">
        <f t="shared" si="547"/>
        <v>134.02067632158699</v>
      </c>
      <c r="M386" s="24">
        <f t="shared" si="548"/>
        <v>495.893632416294</v>
      </c>
      <c r="N386" s="16">
        <f t="shared" si="549"/>
        <v>0.50423769060402701</v>
      </c>
      <c r="O386" s="17">
        <f t="shared" si="550"/>
        <v>0.70165868204485304</v>
      </c>
    </row>
    <row r="387" ht="14.25">
      <c r="A387" s="13">
        <v>37.299999999999997</v>
      </c>
      <c r="B387" s="13">
        <v>8.1473999999999993</v>
      </c>
      <c r="C387" s="18">
        <v>66598</v>
      </c>
      <c r="G387" s="19">
        <f t="shared" si="542"/>
        <v>14.9</v>
      </c>
      <c r="H387" s="19">
        <f t="shared" si="543"/>
        <v>9.1999999999999993</v>
      </c>
      <c r="I387" s="5">
        <f t="shared" si="544"/>
        <v>989.99176</v>
      </c>
      <c r="J387" s="5">
        <f t="shared" si="545"/>
        <v>7.5324673669999997</v>
      </c>
      <c r="K387" s="23">
        <f t="shared" si="546"/>
        <v>7.3675326329999997</v>
      </c>
      <c r="L387" s="5">
        <f t="shared" si="547"/>
        <v>134.37222599676301</v>
      </c>
      <c r="M387" s="24">
        <f t="shared" si="548"/>
        <v>495.62325477591298</v>
      </c>
      <c r="N387" s="16">
        <f t="shared" si="549"/>
        <v>0.50553472261745003</v>
      </c>
      <c r="O387" s="17">
        <f t="shared" si="550"/>
        <v>0.70427834801356004</v>
      </c>
    </row>
    <row r="388" ht="14.25">
      <c r="A388" s="13">
        <v>37.399999999999999</v>
      </c>
      <c r="B388" s="13">
        <v>8.1681000000000008</v>
      </c>
      <c r="C388" s="18">
        <v>66827</v>
      </c>
      <c r="G388" s="19">
        <f t="shared" si="542"/>
        <v>14.9</v>
      </c>
      <c r="H388" s="19">
        <f t="shared" si="543"/>
        <v>9.1999999999999993</v>
      </c>
      <c r="I388" s="5">
        <f t="shared" si="544"/>
        <v>989.99176</v>
      </c>
      <c r="J388" s="5">
        <f t="shared" si="545"/>
        <v>7.5510528954999998</v>
      </c>
      <c r="K388" s="23">
        <f t="shared" si="546"/>
        <v>7.3489471044999997</v>
      </c>
      <c r="L388" s="5">
        <f t="shared" si="547"/>
        <v>134.71205411096199</v>
      </c>
      <c r="M388" s="24">
        <f t="shared" si="548"/>
        <v>496.07290484157301</v>
      </c>
      <c r="N388" s="16">
        <f t="shared" si="549"/>
        <v>0.50678207352349003</v>
      </c>
      <c r="O388" s="17">
        <f t="shared" si="550"/>
        <v>0.706804161076521</v>
      </c>
    </row>
    <row r="389" ht="14.25">
      <c r="A389" s="13">
        <v>37.5</v>
      </c>
      <c r="B389" s="13">
        <v>8.1893999999999991</v>
      </c>
      <c r="C389" s="18">
        <v>67058</v>
      </c>
      <c r="G389" s="19">
        <f t="shared" si="542"/>
        <v>14.9</v>
      </c>
      <c r="H389" s="19">
        <f t="shared" si="543"/>
        <v>9.1999999999999993</v>
      </c>
      <c r="I389" s="5">
        <f t="shared" si="544"/>
        <v>989.99176</v>
      </c>
      <c r="J389" s="5">
        <f t="shared" si="545"/>
        <v>7.5702199569999999</v>
      </c>
      <c r="K389" s="23">
        <f t="shared" si="546"/>
        <v>7.3297800430000004</v>
      </c>
      <c r="L389" s="5">
        <f t="shared" si="547"/>
        <v>135.06432037417699</v>
      </c>
      <c r="M389" s="24">
        <f t="shared" si="548"/>
        <v>496.48937494539803</v>
      </c>
      <c r="N389" s="16">
        <f t="shared" si="549"/>
        <v>0.50806845348993301</v>
      </c>
      <c r="O389" s="17">
        <f t="shared" si="550"/>
        <v>0.70941570527935804</v>
      </c>
    </row>
    <row r="390" ht="14.25">
      <c r="A390" s="13">
        <v>37.600000000000001</v>
      </c>
      <c r="B390" s="13">
        <v>8.2101000000000006</v>
      </c>
      <c r="C390" s="18">
        <v>67292</v>
      </c>
      <c r="G390" s="19">
        <f t="shared" si="542"/>
        <v>14.9</v>
      </c>
      <c r="H390" s="19">
        <f t="shared" si="543"/>
        <v>9.1999999999999993</v>
      </c>
      <c r="I390" s="5">
        <f t="shared" si="544"/>
        <v>989.99176</v>
      </c>
      <c r="J390" s="5">
        <f t="shared" si="545"/>
        <v>7.5887593180000001</v>
      </c>
      <c r="K390" s="23">
        <f t="shared" si="546"/>
        <v>7.3112406820000002</v>
      </c>
      <c r="L390" s="5">
        <f t="shared" si="547"/>
        <v>135.406807552831</v>
      </c>
      <c r="M390" s="24">
        <f t="shared" si="548"/>
        <v>496.96172013910899</v>
      </c>
      <c r="N390" s="16">
        <f t="shared" si="549"/>
        <v>0.50931270590604005</v>
      </c>
      <c r="O390" s="17">
        <f t="shared" si="550"/>
        <v>0.71194822965139604</v>
      </c>
    </row>
    <row r="391" ht="14.25">
      <c r="A391" s="13">
        <v>37.700000000000003</v>
      </c>
      <c r="B391" s="13">
        <v>8.2307000000000006</v>
      </c>
      <c r="C391" s="18">
        <v>67525</v>
      </c>
      <c r="G391" s="19">
        <f t="shared" si="542"/>
        <v>14.9</v>
      </c>
      <c r="H391" s="19">
        <f t="shared" si="543"/>
        <v>9.1999999999999993</v>
      </c>
      <c r="I391" s="5">
        <f t="shared" si="544"/>
        <v>989.99176</v>
      </c>
      <c r="J391" s="5">
        <f t="shared" si="545"/>
        <v>7.6072079124999998</v>
      </c>
      <c r="K391" s="23">
        <f t="shared" si="546"/>
        <v>7.2927920874999996</v>
      </c>
      <c r="L391" s="5">
        <f t="shared" si="547"/>
        <v>135.74934649472101</v>
      </c>
      <c r="M391" s="24">
        <f t="shared" si="548"/>
        <v>497.42412574064002</v>
      </c>
      <c r="N391" s="16">
        <f t="shared" si="549"/>
        <v>0.51055086661073801</v>
      </c>
      <c r="O391" s="17">
        <f t="shared" si="550"/>
        <v>0.714474737856995</v>
      </c>
    </row>
    <row r="392" ht="14.25">
      <c r="A392" s="13">
        <v>37.799999999999997</v>
      </c>
      <c r="B392" s="13">
        <v>8.2514000000000003</v>
      </c>
      <c r="C392" s="18">
        <v>67759</v>
      </c>
      <c r="G392" s="19">
        <f t="shared" si="542"/>
        <v>14.9</v>
      </c>
      <c r="H392" s="19">
        <f t="shared" si="543"/>
        <v>9.1999999999999993</v>
      </c>
      <c r="I392" s="5">
        <f t="shared" si="544"/>
        <v>989.99176</v>
      </c>
      <c r="J392" s="5">
        <f t="shared" si="545"/>
        <v>7.6257472735</v>
      </c>
      <c r="K392" s="23">
        <f t="shared" si="546"/>
        <v>7.2742527265000003</v>
      </c>
      <c r="L392" s="5">
        <f t="shared" si="547"/>
        <v>136.09532102087601</v>
      </c>
      <c r="M392" s="24">
        <f t="shared" si="548"/>
        <v>497.87898284619399</v>
      </c>
      <c r="N392" s="16">
        <f t="shared" si="549"/>
        <v>0.51179511902684605</v>
      </c>
      <c r="O392" s="17">
        <f t="shared" si="550"/>
        <v>0.71702012317658603</v>
      </c>
    </row>
    <row r="393" ht="14.25">
      <c r="A393" s="13">
        <v>37.899999999999999</v>
      </c>
      <c r="B393" s="13">
        <v>8.2721</v>
      </c>
      <c r="C393" s="18">
        <v>67986</v>
      </c>
      <c r="G393" s="19">
        <f t="shared" si="542"/>
        <v>14.9</v>
      </c>
      <c r="H393" s="19">
        <f t="shared" si="543"/>
        <v>9.1999999999999993</v>
      </c>
      <c r="I393" s="5">
        <f t="shared" si="544"/>
        <v>989.99176</v>
      </c>
      <c r="J393" s="5">
        <f t="shared" si="545"/>
        <v>7.6443512690000004</v>
      </c>
      <c r="K393" s="23">
        <f t="shared" si="546"/>
        <v>7.255648731</v>
      </c>
      <c r="L393" s="5">
        <f t="shared" si="547"/>
        <v>136.44427903051999</v>
      </c>
      <c r="M393" s="24">
        <f t="shared" si="548"/>
        <v>498.26933370209701</v>
      </c>
      <c r="N393" s="16">
        <f t="shared" si="549"/>
        <v>0.51304370932885901</v>
      </c>
      <c r="O393" s="17">
        <f t="shared" si="550"/>
        <v>0.71958091214283504</v>
      </c>
    </row>
    <row r="394" ht="14.25">
      <c r="A394" s="13">
        <v>38</v>
      </c>
      <c r="B394" s="13">
        <v>8.2927</v>
      </c>
      <c r="C394" s="18">
        <v>68230</v>
      </c>
      <c r="G394" s="19">
        <f t="shared" si="542"/>
        <v>14.9</v>
      </c>
      <c r="H394" s="19">
        <f t="shared" si="543"/>
        <v>9.1999999999999993</v>
      </c>
      <c r="I394" s="5">
        <f t="shared" si="544"/>
        <v>989.99176</v>
      </c>
      <c r="J394" s="5">
        <f t="shared" si="545"/>
        <v>7.6626982950000002</v>
      </c>
      <c r="K394" s="23">
        <f t="shared" si="546"/>
        <v>7.2373017050000001</v>
      </c>
      <c r="L394" s="5">
        <f t="shared" si="547"/>
        <v>136.790174066676</v>
      </c>
      <c r="M394" s="24">
        <f t="shared" si="548"/>
        <v>498.793136755148</v>
      </c>
      <c r="N394" s="16">
        <f t="shared" si="549"/>
        <v>0.514275053355705</v>
      </c>
      <c r="O394" s="17">
        <f t="shared" si="550"/>
        <v>0.72211276870052399</v>
      </c>
    </row>
    <row r="395" ht="14.25">
      <c r="A395" s="13">
        <v>38.100000000000001</v>
      </c>
      <c r="B395" s="13">
        <v>8.3133999999999997</v>
      </c>
      <c r="C395" s="18">
        <v>68460</v>
      </c>
      <c r="G395" s="19">
        <f t="shared" si="542"/>
        <v>14.9</v>
      </c>
      <c r="H395" s="19">
        <f t="shared" si="543"/>
        <v>9.1999999999999993</v>
      </c>
      <c r="I395" s="5">
        <f t="shared" si="544"/>
        <v>989.99176</v>
      </c>
      <c r="J395" s="5">
        <f t="shared" si="545"/>
        <v>7.6812745900000001</v>
      </c>
      <c r="K395" s="23">
        <f t="shared" si="546"/>
        <v>7.2187254100000002</v>
      </c>
      <c r="L395" s="5">
        <f t="shared" si="547"/>
        <v>137.14218283307699</v>
      </c>
      <c r="M395" s="24">
        <f t="shared" si="548"/>
        <v>499.189954438207</v>
      </c>
      <c r="N395" s="16">
        <f t="shared" si="549"/>
        <v>0.51552178456375797</v>
      </c>
      <c r="O395" s="17">
        <f t="shared" si="550"/>
        <v>0.72468281164207504</v>
      </c>
    </row>
    <row r="396" ht="14.25">
      <c r="A396" s="13">
        <v>38.200000000000003</v>
      </c>
      <c r="B396" s="13">
        <v>8.3339999999999996</v>
      </c>
      <c r="C396" s="18">
        <v>68698</v>
      </c>
      <c r="G396" s="19">
        <f t="shared" si="542"/>
        <v>14.9</v>
      </c>
      <c r="H396" s="19">
        <f t="shared" si="543"/>
        <v>9.1999999999999993</v>
      </c>
      <c r="I396" s="5">
        <f t="shared" si="544"/>
        <v>989.99176</v>
      </c>
      <c r="J396" s="5">
        <f t="shared" si="545"/>
        <v>7.699677017</v>
      </c>
      <c r="K396" s="23">
        <f t="shared" si="546"/>
        <v>7.2003229830000004</v>
      </c>
      <c r="L396" s="5">
        <f t="shared" si="547"/>
        <v>137.492687805446</v>
      </c>
      <c r="M396" s="24">
        <f t="shared" si="548"/>
        <v>499.64838928167899</v>
      </c>
      <c r="N396" s="16">
        <f t="shared" si="549"/>
        <v>0.51675684677852396</v>
      </c>
      <c r="O396" s="17">
        <f t="shared" si="550"/>
        <v>0.72723532918552802</v>
      </c>
    </row>
    <row r="397" ht="14.25">
      <c r="A397" s="13">
        <v>38.299999999999997</v>
      </c>
      <c r="B397" s="13">
        <v>8.3552999999999997</v>
      </c>
      <c r="C397" s="18">
        <v>68939</v>
      </c>
      <c r="G397" s="19">
        <f t="shared" si="542"/>
        <v>14.9</v>
      </c>
      <c r="H397" s="19">
        <f t="shared" si="543"/>
        <v>9.1999999999999993</v>
      </c>
      <c r="I397" s="5">
        <f t="shared" si="544"/>
        <v>989.99176</v>
      </c>
      <c r="J397" s="5">
        <f t="shared" si="545"/>
        <v>7.7187517435000004</v>
      </c>
      <c r="K397" s="23">
        <f t="shared" si="546"/>
        <v>7.1812482565</v>
      </c>
      <c r="L397" s="5">
        <f t="shared" si="547"/>
        <v>137.85789387018099</v>
      </c>
      <c r="M397" s="24">
        <f t="shared" si="548"/>
        <v>500.07292338963902</v>
      </c>
      <c r="N397" s="16">
        <f t="shared" si="549"/>
        <v>0.51803702976510102</v>
      </c>
      <c r="O397" s="17">
        <f t="shared" si="550"/>
        <v>0.72988799312154495</v>
      </c>
    </row>
    <row r="398" ht="14.25">
      <c r="A398" s="13">
        <v>38.399999999999999</v>
      </c>
      <c r="B398" s="13">
        <v>8.3758999999999997</v>
      </c>
      <c r="C398" s="18">
        <v>69178</v>
      </c>
      <c r="G398" s="19">
        <f t="shared" ref="G398:G461" si="551">$G$11</f>
        <v>14.9</v>
      </c>
      <c r="H398" s="19">
        <f t="shared" ref="H398:H461" si="552">$H$11</f>
        <v>9.1999999999999993</v>
      </c>
      <c r="I398" s="5">
        <f t="shared" si="544"/>
        <v>989.99176</v>
      </c>
      <c r="J398" s="5">
        <f t="shared" si="545"/>
        <v>7.7371449370000001</v>
      </c>
      <c r="K398" s="23">
        <f t="shared" si="546"/>
        <v>7.1628550630000003</v>
      </c>
      <c r="L398" s="5">
        <f t="shared" si="547"/>
        <v>138.21189334317799</v>
      </c>
      <c r="M398" s="24">
        <f t="shared" si="548"/>
        <v>500.521325094882</v>
      </c>
      <c r="N398" s="16">
        <f t="shared" si="549"/>
        <v>0.51927147228187898</v>
      </c>
      <c r="O398" s="17">
        <f t="shared" si="550"/>
        <v>0.73245255964359401</v>
      </c>
    </row>
    <row r="399" ht="14.25">
      <c r="A399" s="13">
        <v>38.5</v>
      </c>
      <c r="B399" s="13">
        <v>8.3965999999999994</v>
      </c>
      <c r="C399" s="18">
        <v>69418</v>
      </c>
      <c r="G399" s="19">
        <f t="shared" si="551"/>
        <v>14.9</v>
      </c>
      <c r="H399" s="19">
        <f t="shared" si="552"/>
        <v>9.1999999999999993</v>
      </c>
      <c r="I399" s="5">
        <f t="shared" si="544"/>
        <v>989.99176</v>
      </c>
      <c r="J399" s="5">
        <f t="shared" si="545"/>
        <v>7.7556288970000002</v>
      </c>
      <c r="K399" s="23">
        <f t="shared" si="546"/>
        <v>7.1443711030000001</v>
      </c>
      <c r="L399" s="5">
        <f t="shared" si="547"/>
        <v>138.569475987087</v>
      </c>
      <c r="M399" s="24">
        <f t="shared" si="548"/>
        <v>500.96169813378498</v>
      </c>
      <c r="N399" s="16">
        <f t="shared" si="549"/>
        <v>0.52051200651006702</v>
      </c>
      <c r="O399" s="17">
        <f t="shared" si="550"/>
        <v>0.73503642461774499</v>
      </c>
    </row>
    <row r="400" ht="14.25">
      <c r="A400" s="13">
        <v>38.600000000000001</v>
      </c>
      <c r="B400" s="13">
        <v>8.4172999999999991</v>
      </c>
      <c r="C400" s="18">
        <v>69648</v>
      </c>
      <c r="G400" s="19">
        <f t="shared" si="551"/>
        <v>14.9</v>
      </c>
      <c r="H400" s="19">
        <f t="shared" si="552"/>
        <v>9.1999999999999993</v>
      </c>
      <c r="I400" s="5">
        <f t="shared" si="544"/>
        <v>989.99176</v>
      </c>
      <c r="J400" s="5">
        <f t="shared" si="545"/>
        <v>7.7742051920000002</v>
      </c>
      <c r="K400" s="23">
        <f t="shared" si="546"/>
        <v>7.1257948080000002</v>
      </c>
      <c r="L400" s="5">
        <f t="shared" si="547"/>
        <v>138.930713930824</v>
      </c>
      <c r="M400" s="24">
        <f t="shared" si="548"/>
        <v>501.31463395976601</v>
      </c>
      <c r="N400" s="16">
        <f t="shared" si="549"/>
        <v>0.52175873771812098</v>
      </c>
      <c r="O400" s="17">
        <f t="shared" si="550"/>
        <v>0.73763994101816099</v>
      </c>
    </row>
    <row r="401" ht="14.25">
      <c r="A401" s="13">
        <v>38.700000000000003</v>
      </c>
      <c r="B401" s="13">
        <v>8.4382000000000001</v>
      </c>
      <c r="C401" s="18">
        <v>69890</v>
      </c>
      <c r="G401" s="19">
        <f t="shared" si="551"/>
        <v>14.9</v>
      </c>
      <c r="H401" s="19">
        <f t="shared" si="552"/>
        <v>9.1999999999999993</v>
      </c>
      <c r="I401" s="5">
        <f t="shared" si="544"/>
        <v>989.99176</v>
      </c>
      <c r="J401" s="5">
        <f t="shared" si="545"/>
        <v>7.7928706849999996</v>
      </c>
      <c r="K401" s="23">
        <f t="shared" si="546"/>
        <v>7.1071293149999999</v>
      </c>
      <c r="L401" s="5">
        <f t="shared" si="547"/>
        <v>139.29558843266901</v>
      </c>
      <c r="M401" s="24">
        <f t="shared" si="548"/>
        <v>501.738790053515</v>
      </c>
      <c r="N401" s="16">
        <f t="shared" si="549"/>
        <v>0.52301145536912796</v>
      </c>
      <c r="O401" s="17">
        <f t="shared" si="550"/>
        <v>0.74026280383107601</v>
      </c>
    </row>
    <row r="402" ht="14.25">
      <c r="A402" s="13">
        <v>38.799999999999997</v>
      </c>
      <c r="B402" s="13">
        <v>8.4588999999999999</v>
      </c>
      <c r="C402" s="18">
        <v>70133</v>
      </c>
      <c r="G402" s="19">
        <f t="shared" si="551"/>
        <v>14.9</v>
      </c>
      <c r="H402" s="19">
        <f t="shared" si="552"/>
        <v>9.1999999999999993</v>
      </c>
      <c r="I402" s="5">
        <f t="shared" si="544"/>
        <v>989.99176</v>
      </c>
      <c r="J402" s="5">
        <f t="shared" si="545"/>
        <v>7.8113269445000002</v>
      </c>
      <c r="K402" s="23">
        <f t="shared" si="546"/>
        <v>7.0886730555000002</v>
      </c>
      <c r="L402" s="5">
        <f t="shared" si="547"/>
        <v>139.65826216683499</v>
      </c>
      <c r="M402" s="24">
        <f t="shared" si="548"/>
        <v>502.17580336363801</v>
      </c>
      <c r="N402" s="16">
        <f t="shared" si="549"/>
        <v>0.524250130503356</v>
      </c>
      <c r="O402" s="17">
        <f t="shared" si="550"/>
        <v>0.74286304711670004</v>
      </c>
    </row>
    <row r="403" ht="14.25">
      <c r="A403" s="13">
        <v>38.899999999999999</v>
      </c>
      <c r="B403" s="13">
        <v>8.4794999999999998</v>
      </c>
      <c r="C403" s="18">
        <v>70379</v>
      </c>
      <c r="G403" s="19">
        <f t="shared" si="551"/>
        <v>14.9</v>
      </c>
      <c r="H403" s="19">
        <f t="shared" si="552"/>
        <v>9.1999999999999993</v>
      </c>
      <c r="I403" s="5">
        <f t="shared" si="544"/>
        <v>989.99176</v>
      </c>
      <c r="J403" s="5">
        <f t="shared" si="545"/>
        <v>7.8296555034999997</v>
      </c>
      <c r="K403" s="23">
        <f t="shared" si="546"/>
        <v>7.0703444964999997</v>
      </c>
      <c r="L403" s="5">
        <f t="shared" si="547"/>
        <v>140.020300353126</v>
      </c>
      <c r="M403" s="24">
        <f t="shared" si="548"/>
        <v>502.63425962168998</v>
      </c>
      <c r="N403" s="16">
        <f t="shared" si="549"/>
        <v>0.52548023513422804</v>
      </c>
      <c r="O403" s="17">
        <f t="shared" si="550"/>
        <v>0.74545200770952103</v>
      </c>
    </row>
    <row r="404" ht="14.25">
      <c r="A404" s="13">
        <v>39</v>
      </c>
      <c r="B404" s="13">
        <v>8.5002999999999993</v>
      </c>
      <c r="C404" s="18">
        <v>70610</v>
      </c>
      <c r="G404" s="19">
        <f t="shared" si="551"/>
        <v>14.9</v>
      </c>
      <c r="H404" s="19">
        <f t="shared" si="552"/>
        <v>9.1999999999999993</v>
      </c>
      <c r="I404" s="5">
        <f t="shared" si="544"/>
        <v>989.99176</v>
      </c>
      <c r="J404" s="5">
        <f t="shared" si="545"/>
        <v>7.8483225650000001</v>
      </c>
      <c r="K404" s="23">
        <f t="shared" si="546"/>
        <v>7.0516774350000002</v>
      </c>
      <c r="L404" s="5">
        <f t="shared" si="547"/>
        <v>140.39095933207599</v>
      </c>
      <c r="M404" s="24">
        <f t="shared" si="548"/>
        <v>502.95261415645501</v>
      </c>
      <c r="N404" s="16">
        <f t="shared" si="549"/>
        <v>0.52673305805369097</v>
      </c>
      <c r="O404" s="17">
        <f t="shared" si="550"/>
        <v>0.74809569038649804</v>
      </c>
    </row>
    <row r="405" ht="14.25">
      <c r="A405" s="13">
        <v>39.100000000000001</v>
      </c>
      <c r="B405" s="13">
        <v>8.5216999999999992</v>
      </c>
      <c r="C405" s="18">
        <v>70869</v>
      </c>
      <c r="G405" s="19">
        <f t="shared" si="551"/>
        <v>14.9</v>
      </c>
      <c r="H405" s="19">
        <f t="shared" si="552"/>
        <v>9.1999999999999993</v>
      </c>
      <c r="I405" s="5">
        <f t="shared" si="544"/>
        <v>989.99176</v>
      </c>
      <c r="J405" s="5">
        <f t="shared" si="545"/>
        <v>7.8673310885000003</v>
      </c>
      <c r="K405" s="23">
        <f t="shared" si="546"/>
        <v>7.0326689115000001</v>
      </c>
      <c r="L405" s="5">
        <f t="shared" si="547"/>
        <v>140.77042051292099</v>
      </c>
      <c r="M405" s="24">
        <f t="shared" si="548"/>
        <v>503.43672869468497</v>
      </c>
      <c r="N405" s="16">
        <f t="shared" si="549"/>
        <v>0.52800879788590604</v>
      </c>
      <c r="O405" s="17">
        <f t="shared" si="550"/>
        <v>0.75079493315908497</v>
      </c>
    </row>
    <row r="406" ht="14.25">
      <c r="A406" s="13">
        <v>39.200000000000003</v>
      </c>
      <c r="B406" s="13">
        <v>8.5422999999999991</v>
      </c>
      <c r="C406" s="18">
        <v>71110</v>
      </c>
      <c r="G406" s="19">
        <f t="shared" si="551"/>
        <v>14.9</v>
      </c>
      <c r="H406" s="19">
        <f t="shared" si="552"/>
        <v>9.1999999999999993</v>
      </c>
      <c r="I406" s="5">
        <f t="shared" si="544"/>
        <v>989.99176</v>
      </c>
      <c r="J406" s="5">
        <f t="shared" si="545"/>
        <v>7.8857058149999997</v>
      </c>
      <c r="K406" s="23">
        <f t="shared" si="546"/>
        <v>7.0142941849999998</v>
      </c>
      <c r="L406" s="5">
        <f t="shared" si="547"/>
        <v>141.13918434118301</v>
      </c>
      <c r="M406" s="24">
        <f t="shared" si="548"/>
        <v>503.828900045946</v>
      </c>
      <c r="N406" s="16">
        <f t="shared" si="549"/>
        <v>0.52924200100671104</v>
      </c>
      <c r="O406" s="17">
        <f t="shared" si="550"/>
        <v>0.75341111956950602</v>
      </c>
    </row>
    <row r="407" ht="14.25">
      <c r="A407" s="13">
        <v>39.299999999999997</v>
      </c>
      <c r="B407" s="13">
        <v>8.5629000000000008</v>
      </c>
      <c r="C407" s="18">
        <v>71368</v>
      </c>
      <c r="G407" s="19">
        <f t="shared" si="551"/>
        <v>14.9</v>
      </c>
      <c r="H407" s="19">
        <f t="shared" si="552"/>
        <v>9.1999999999999993</v>
      </c>
      <c r="I407" s="5">
        <f t="shared" si="544"/>
        <v>989.99176</v>
      </c>
      <c r="J407" s="5">
        <f t="shared" si="545"/>
        <v>7.9039235720000001</v>
      </c>
      <c r="K407" s="23">
        <f t="shared" si="546"/>
        <v>6.9960764280000003</v>
      </c>
      <c r="L407" s="5">
        <f t="shared" si="547"/>
        <v>141.50671025230801</v>
      </c>
      <c r="M407" s="24">
        <f t="shared" si="548"/>
        <v>504.343574045004</v>
      </c>
      <c r="N407" s="16">
        <f t="shared" si="549"/>
        <v>0.53046466926174496</v>
      </c>
      <c r="O407" s="17">
        <f t="shared" si="550"/>
        <v>0.75601173132642796</v>
      </c>
    </row>
    <row r="408" ht="14.25">
      <c r="A408" s="13">
        <v>39.399999999999999</v>
      </c>
      <c r="B408" s="13">
        <v>8.5833999999999993</v>
      </c>
      <c r="C408" s="18">
        <v>71626</v>
      </c>
      <c r="G408" s="19">
        <f t="shared" si="551"/>
        <v>14.9</v>
      </c>
      <c r="H408" s="19">
        <f t="shared" si="552"/>
        <v>9.1999999999999993</v>
      </c>
      <c r="I408" s="5">
        <f t="shared" si="544"/>
        <v>989.99176</v>
      </c>
      <c r="J408" s="5">
        <f t="shared" si="545"/>
        <v>7.9220413289999998</v>
      </c>
      <c r="K408" s="23">
        <f t="shared" si="546"/>
        <v>6.9779586709999997</v>
      </c>
      <c r="L408" s="5">
        <f t="shared" si="547"/>
        <v>141.87412202860301</v>
      </c>
      <c r="M408" s="24">
        <f t="shared" si="548"/>
        <v>504.85598765897402</v>
      </c>
      <c r="N408" s="16">
        <f t="shared" si="549"/>
        <v>0.53168062610738198</v>
      </c>
      <c r="O408" s="17">
        <f t="shared" si="550"/>
        <v>0.75860479296160799</v>
      </c>
    </row>
    <row r="409" ht="14.25">
      <c r="A409" s="13">
        <v>39.5</v>
      </c>
      <c r="B409" s="13">
        <v>8.6041000000000007</v>
      </c>
      <c r="C409" s="18">
        <v>71880</v>
      </c>
      <c r="G409" s="19">
        <f t="shared" si="551"/>
        <v>14.9</v>
      </c>
      <c r="H409" s="19">
        <f t="shared" si="552"/>
        <v>9.1999999999999993</v>
      </c>
      <c r="I409" s="5">
        <f t="shared" si="544"/>
        <v>989.99176</v>
      </c>
      <c r="J409" s="5">
        <f t="shared" si="545"/>
        <v>7.9403960199999997</v>
      </c>
      <c r="K409" s="23">
        <f t="shared" si="546"/>
        <v>6.9596039799999998</v>
      </c>
      <c r="L409" s="5">
        <f t="shared" si="547"/>
        <v>142.248289248205</v>
      </c>
      <c r="M409" s="24">
        <f t="shared" si="548"/>
        <v>505.313634208834</v>
      </c>
      <c r="N409" s="16">
        <f t="shared" si="549"/>
        <v>0.53291248456375795</v>
      </c>
      <c r="O409" s="17">
        <f t="shared" si="550"/>
        <v>0.76123863964920602</v>
      </c>
    </row>
    <row r="410" ht="14.25">
      <c r="A410" s="13">
        <v>39.600000000000001</v>
      </c>
      <c r="B410" s="13">
        <v>8.6249000000000002</v>
      </c>
      <c r="C410" s="18">
        <v>72124</v>
      </c>
      <c r="G410" s="19">
        <f t="shared" si="551"/>
        <v>14.9</v>
      </c>
      <c r="H410" s="19">
        <f t="shared" si="552"/>
        <v>9.1999999999999993</v>
      </c>
      <c r="I410" s="5">
        <f t="shared" si="544"/>
        <v>989.99176</v>
      </c>
      <c r="J410" s="5">
        <f t="shared" si="545"/>
        <v>7.9589430459999999</v>
      </c>
      <c r="K410" s="23">
        <f t="shared" si="546"/>
        <v>6.9410569539999996</v>
      </c>
      <c r="L410" s="5">
        <f t="shared" si="547"/>
        <v>142.628387371103</v>
      </c>
      <c r="M410" s="24">
        <f t="shared" si="548"/>
        <v>505.67773589377799</v>
      </c>
      <c r="N410" s="16">
        <f t="shared" si="549"/>
        <v>0.53415725140939596</v>
      </c>
      <c r="O410" s="17">
        <f t="shared" si="550"/>
        <v>0.76390715118173003</v>
      </c>
    </row>
    <row r="411" ht="14.25">
      <c r="A411" s="13">
        <v>39.700000000000003</v>
      </c>
      <c r="B411" s="13">
        <v>8.6456</v>
      </c>
      <c r="C411" s="18">
        <v>72382</v>
      </c>
      <c r="G411" s="19">
        <f t="shared" si="551"/>
        <v>14.9</v>
      </c>
      <c r="H411" s="19">
        <f t="shared" si="552"/>
        <v>9.1999999999999993</v>
      </c>
      <c r="I411" s="5">
        <f t="shared" si="544"/>
        <v>989.99176</v>
      </c>
      <c r="J411" s="5">
        <f t="shared" si="545"/>
        <v>7.9772608030000001</v>
      </c>
      <c r="K411" s="23">
        <f t="shared" si="546"/>
        <v>6.9227391970000003</v>
      </c>
      <c r="L411" s="5">
        <f t="shared" si="547"/>
        <v>143.00578597977801</v>
      </c>
      <c r="M411" s="24">
        <f t="shared" si="548"/>
        <v>506.147352738829</v>
      </c>
      <c r="N411" s="16">
        <f t="shared" si="549"/>
        <v>0.535386631073825</v>
      </c>
      <c r="O411" s="17">
        <f t="shared" si="550"/>
        <v>0.76654968392815304</v>
      </c>
    </row>
    <row r="412" ht="14.25">
      <c r="A412" s="13">
        <v>39.799999999999997</v>
      </c>
      <c r="B412" s="13">
        <v>8.6662999999999997</v>
      </c>
      <c r="C412" s="18">
        <v>72645</v>
      </c>
      <c r="G412" s="19">
        <f t="shared" si="551"/>
        <v>14.9</v>
      </c>
      <c r="H412" s="19">
        <f t="shared" si="552"/>
        <v>9.1999999999999993</v>
      </c>
      <c r="I412" s="5">
        <f t="shared" si="544"/>
        <v>989.99176</v>
      </c>
      <c r="J412" s="5">
        <f t="shared" si="545"/>
        <v>7.9955323925000004</v>
      </c>
      <c r="K412" s="23">
        <f t="shared" si="546"/>
        <v>6.9044676075</v>
      </c>
      <c r="L412" s="5">
        <f t="shared" si="547"/>
        <v>143.38422834001301</v>
      </c>
      <c r="M412" s="24">
        <f t="shared" si="548"/>
        <v>506.645680916412</v>
      </c>
      <c r="N412" s="16">
        <f t="shared" si="549"/>
        <v>0.53661291224832197</v>
      </c>
      <c r="O412" s="17">
        <f t="shared" si="550"/>
        <v>0.76919253152469003</v>
      </c>
    </row>
    <row r="413" ht="14.25">
      <c r="A413" s="13">
        <v>39.899999999999999</v>
      </c>
      <c r="B413" s="13">
        <v>8.6876999999999995</v>
      </c>
      <c r="C413" s="18">
        <v>72906</v>
      </c>
      <c r="G413" s="19">
        <f t="shared" si="551"/>
        <v>14.9</v>
      </c>
      <c r="H413" s="19">
        <f t="shared" si="552"/>
        <v>9.1999999999999993</v>
      </c>
      <c r="I413" s="5">
        <f t="shared" si="544"/>
        <v>989.99176</v>
      </c>
      <c r="J413" s="5">
        <f t="shared" si="545"/>
        <v>8.0145224489999993</v>
      </c>
      <c r="K413" s="23">
        <f t="shared" si="546"/>
        <v>6.8854775510000001</v>
      </c>
      <c r="L413" s="5">
        <f t="shared" si="547"/>
        <v>143.779680155405</v>
      </c>
      <c r="M413" s="24">
        <f t="shared" si="548"/>
        <v>507.06747936286501</v>
      </c>
      <c r="N413" s="16">
        <f t="shared" si="549"/>
        <v>0.53788741268456397</v>
      </c>
      <c r="O413" s="17">
        <f t="shared" si="550"/>
        <v>0.77194672210136295</v>
      </c>
    </row>
    <row r="414" ht="14.25">
      <c r="A414" s="13">
        <v>40</v>
      </c>
      <c r="B414" s="13">
        <v>8.7085000000000008</v>
      </c>
      <c r="C414" s="18">
        <v>73323</v>
      </c>
      <c r="G414" s="19">
        <f t="shared" si="551"/>
        <v>14.9</v>
      </c>
      <c r="H414" s="19">
        <f t="shared" si="552"/>
        <v>9.1999999999999993</v>
      </c>
      <c r="I414" s="5">
        <f t="shared" si="544"/>
        <v>989.99176</v>
      </c>
      <c r="J414" s="5">
        <f t="shared" si="545"/>
        <v>8.0314720795000003</v>
      </c>
      <c r="K414" s="23">
        <f t="shared" si="546"/>
        <v>6.8685279205000001</v>
      </c>
      <c r="L414" s="5">
        <f t="shared" si="547"/>
        <v>144.134488708307</v>
      </c>
      <c r="M414" s="24">
        <f t="shared" si="548"/>
        <v>508.71238838878998</v>
      </c>
      <c r="N414" s="16">
        <f t="shared" si="549"/>
        <v>0.53902497177852404</v>
      </c>
      <c r="O414" s="17">
        <f t="shared" si="550"/>
        <v>0.774411406169637</v>
      </c>
    </row>
    <row r="415" ht="14.25">
      <c r="A415" s="13">
        <v>40.100000000000001</v>
      </c>
      <c r="B415" s="13">
        <v>8.7292000000000005</v>
      </c>
      <c r="C415" s="18">
        <v>73446</v>
      </c>
      <c r="G415" s="19">
        <f t="shared" si="551"/>
        <v>14.9</v>
      </c>
      <c r="H415" s="19">
        <f t="shared" si="552"/>
        <v>9.1999999999999993</v>
      </c>
      <c r="I415" s="5">
        <f t="shared" si="544"/>
        <v>989.99176</v>
      </c>
      <c r="J415" s="5">
        <f t="shared" si="545"/>
        <v>8.0510363589999994</v>
      </c>
      <c r="K415" s="23">
        <f t="shared" si="546"/>
        <v>6.8489636410000001</v>
      </c>
      <c r="L415" s="5">
        <f t="shared" si="547"/>
        <v>144.54621339695899</v>
      </c>
      <c r="M415" s="24">
        <f t="shared" si="548"/>
        <v>508.11431357457599</v>
      </c>
      <c r="N415" s="16">
        <f t="shared" si="549"/>
        <v>0.54033801067114096</v>
      </c>
      <c r="O415" s="17">
        <f t="shared" si="550"/>
        <v>0.77726386540793502</v>
      </c>
    </row>
    <row r="416" ht="14.25">
      <c r="A416" s="13">
        <v>40.200000000000003</v>
      </c>
      <c r="B416" s="13">
        <v>8.7499000000000002</v>
      </c>
      <c r="C416" s="18">
        <v>73691</v>
      </c>
      <c r="G416" s="19">
        <f t="shared" si="551"/>
        <v>14.9</v>
      </c>
      <c r="H416" s="19">
        <f t="shared" si="552"/>
        <v>9.1999999999999993</v>
      </c>
      <c r="I416" s="5">
        <f t="shared" si="544"/>
        <v>989.99176</v>
      </c>
      <c r="J416" s="5">
        <f t="shared" si="545"/>
        <v>8.0694741514999997</v>
      </c>
      <c r="K416" s="23">
        <f t="shared" si="546"/>
        <v>6.8305258484999998</v>
      </c>
      <c r="L416" s="5">
        <f t="shared" si="547"/>
        <v>144.93639025133101</v>
      </c>
      <c r="M416" s="24">
        <f t="shared" si="548"/>
        <v>508.43683820339402</v>
      </c>
      <c r="N416" s="16">
        <f t="shared" si="549"/>
        <v>0.54157544640939603</v>
      </c>
      <c r="O416" s="17">
        <f t="shared" si="550"/>
        <v>0.77995955133676198</v>
      </c>
    </row>
    <row r="417" ht="14.25">
      <c r="A417" s="13">
        <v>40.299999999999997</v>
      </c>
      <c r="B417" s="13">
        <v>8.7705000000000002</v>
      </c>
      <c r="C417" s="18">
        <v>73956</v>
      </c>
      <c r="G417" s="19">
        <f t="shared" si="551"/>
        <v>14.9</v>
      </c>
      <c r="H417" s="19">
        <f t="shared" si="552"/>
        <v>9.1999999999999993</v>
      </c>
      <c r="I417" s="5">
        <f t="shared" si="544"/>
        <v>989.99176</v>
      </c>
      <c r="J417" s="5">
        <f t="shared" si="545"/>
        <v>8.0876272740000008</v>
      </c>
      <c r="K417" s="23">
        <f t="shared" si="546"/>
        <v>6.8123727260000004</v>
      </c>
      <c r="L417" s="5">
        <f t="shared" si="547"/>
        <v>145.32260635440801</v>
      </c>
      <c r="M417" s="24">
        <f t="shared" si="548"/>
        <v>508.90912195476898</v>
      </c>
      <c r="N417" s="16">
        <f t="shared" si="549"/>
        <v>0.54279377677852403</v>
      </c>
      <c r="O417" s="17">
        <f t="shared" si="550"/>
        <v>0.78262073555858802</v>
      </c>
    </row>
    <row r="418" ht="14.25">
      <c r="A418" s="13">
        <v>40.399999999999999</v>
      </c>
      <c r="B418" s="13">
        <v>8.7911999999999999</v>
      </c>
      <c r="C418" s="18">
        <v>74225</v>
      </c>
      <c r="G418" s="19">
        <f t="shared" si="551"/>
        <v>14.9</v>
      </c>
      <c r="H418" s="19">
        <f t="shared" si="552"/>
        <v>9.1999999999999993</v>
      </c>
      <c r="I418" s="5">
        <f t="shared" si="544"/>
        <v>989.99176</v>
      </c>
      <c r="J418" s="5">
        <f t="shared" si="545"/>
        <v>8.1058434624999993</v>
      </c>
      <c r="K418" s="23">
        <f t="shared" si="546"/>
        <v>6.7941565375000001</v>
      </c>
      <c r="L418" s="5">
        <f t="shared" si="547"/>
        <v>145.71223882402299</v>
      </c>
      <c r="M418" s="24">
        <f t="shared" si="548"/>
        <v>509.39441051098999</v>
      </c>
      <c r="N418" s="16">
        <f t="shared" si="549"/>
        <v>0.544016339765101</v>
      </c>
      <c r="O418" s="17">
        <f t="shared" si="550"/>
        <v>0.78529830292796499</v>
      </c>
    </row>
    <row r="419" ht="14.25">
      <c r="A419" s="13">
        <v>40.5</v>
      </c>
      <c r="B419" s="13">
        <v>8.8117999999999999</v>
      </c>
      <c r="C419" s="18">
        <v>74494</v>
      </c>
      <c r="G419" s="19">
        <f t="shared" si="551"/>
        <v>14.9</v>
      </c>
      <c r="H419" s="19">
        <f t="shared" si="552"/>
        <v>9.1999999999999993</v>
      </c>
      <c r="I419" s="5">
        <f t="shared" si="544"/>
        <v>989.99176</v>
      </c>
      <c r="J419" s="5">
        <f t="shared" si="545"/>
        <v>8.1239596509999998</v>
      </c>
      <c r="K419" s="23">
        <f t="shared" si="546"/>
        <v>6.7760403489999996</v>
      </c>
      <c r="L419" s="5">
        <f t="shared" si="547"/>
        <v>146.101810055795</v>
      </c>
      <c r="M419" s="24">
        <f t="shared" si="548"/>
        <v>509.87732439147402</v>
      </c>
      <c r="N419" s="16">
        <f t="shared" si="549"/>
        <v>0.54523219134228196</v>
      </c>
      <c r="O419" s="17">
        <f t="shared" si="550"/>
        <v>0.78796830092635495</v>
      </c>
    </row>
    <row r="420" ht="14.25">
      <c r="A420" s="13">
        <v>40.600000000000001</v>
      </c>
      <c r="B420" s="13">
        <v>8.8323</v>
      </c>
      <c r="C420" s="18">
        <v>74750</v>
      </c>
      <c r="G420" s="19">
        <f t="shared" si="551"/>
        <v>14.9</v>
      </c>
      <c r="H420" s="19">
        <f t="shared" si="552"/>
        <v>9.1999999999999993</v>
      </c>
      <c r="I420" s="5">
        <f t="shared" ref="I420:I483" si="553">(3.14*POWER(H420,2)*0.25*G420)</f>
        <v>989.99176</v>
      </c>
      <c r="J420" s="5">
        <f t="shared" ref="J420:J483" si="554">B420-C420/(2*10^5/1.8467)</f>
        <v>8.1420958750000008</v>
      </c>
      <c r="K420" s="23">
        <f t="shared" ref="K420:K483" si="555">G420-J420</f>
        <v>6.7579041249999996</v>
      </c>
      <c r="L420" s="5">
        <f t="shared" ref="L420:L483" si="556">I420/K420</f>
        <v>146.49390427686799</v>
      </c>
      <c r="M420" s="24">
        <f t="shared" ref="M420:M483" si="557">C420/L420</f>
        <v>510.260139280099</v>
      </c>
      <c r="N420" s="16">
        <f t="shared" ref="N420:N483" si="558">J420/G420</f>
        <v>0.54644938758389305</v>
      </c>
      <c r="O420" s="17">
        <f t="shared" ref="O420:O483" si="559">LN(L420/(3.14*H420^2/4))</f>
        <v>0.79064841164956301</v>
      </c>
    </row>
    <row r="421" ht="14.25">
      <c r="A421" s="13">
        <v>40.700000000000003</v>
      </c>
      <c r="B421" s="13">
        <v>8.8536000000000001</v>
      </c>
      <c r="C421" s="18">
        <v>75035</v>
      </c>
      <c r="G421" s="19">
        <f t="shared" si="551"/>
        <v>14.9</v>
      </c>
      <c r="H421" s="19">
        <f t="shared" si="552"/>
        <v>9.1999999999999993</v>
      </c>
      <c r="I421" s="5">
        <f t="shared" si="553"/>
        <v>989.99176</v>
      </c>
      <c r="J421" s="5">
        <f t="shared" si="554"/>
        <v>8.1607643275000008</v>
      </c>
      <c r="K421" s="23">
        <f t="shared" si="555"/>
        <v>6.7392356725000004</v>
      </c>
      <c r="L421" s="5">
        <f t="shared" si="556"/>
        <v>146.899709122763</v>
      </c>
      <c r="M421" s="24">
        <f t="shared" si="557"/>
        <v>510.79066424354602</v>
      </c>
      <c r="N421" s="16">
        <f t="shared" si="558"/>
        <v>0.54770230385906105</v>
      </c>
      <c r="O421" s="17">
        <f t="shared" si="559"/>
        <v>0.79341469616388904</v>
      </c>
    </row>
    <row r="422" ht="14.25">
      <c r="A422" s="13">
        <v>40.799999999999997</v>
      </c>
      <c r="B422" s="13">
        <v>8.8742999999999999</v>
      </c>
      <c r="C422" s="18">
        <v>75308</v>
      </c>
      <c r="G422" s="19">
        <f t="shared" si="551"/>
        <v>14.9</v>
      </c>
      <c r="H422" s="19">
        <f t="shared" si="552"/>
        <v>9.1999999999999993</v>
      </c>
      <c r="I422" s="5">
        <f t="shared" si="553"/>
        <v>989.99176</v>
      </c>
      <c r="J422" s="5">
        <f t="shared" si="554"/>
        <v>8.1789435820000005</v>
      </c>
      <c r="K422" s="23">
        <f t="shared" si="555"/>
        <v>6.7210564179999999</v>
      </c>
      <c r="L422" s="5">
        <f t="shared" si="556"/>
        <v>147.297046539983</v>
      </c>
      <c r="M422" s="24">
        <f t="shared" si="557"/>
        <v>511.26619147491101</v>
      </c>
      <c r="N422" s="16">
        <f t="shared" si="558"/>
        <v>0.54892238805369098</v>
      </c>
      <c r="O422" s="17">
        <f t="shared" si="559"/>
        <v>0.79611586571225201</v>
      </c>
    </row>
    <row r="423" ht="14.25">
      <c r="A423" s="13">
        <v>40.899999999999999</v>
      </c>
      <c r="B423" s="13">
        <v>8.8948</v>
      </c>
      <c r="C423" s="18">
        <v>75567</v>
      </c>
      <c r="G423" s="19">
        <f t="shared" si="551"/>
        <v>14.9</v>
      </c>
      <c r="H423" s="19">
        <f t="shared" si="552"/>
        <v>9.1999999999999993</v>
      </c>
      <c r="I423" s="5">
        <f t="shared" si="553"/>
        <v>989.99176</v>
      </c>
      <c r="J423" s="5">
        <f t="shared" si="554"/>
        <v>8.1970521054999992</v>
      </c>
      <c r="K423" s="23">
        <f t="shared" si="555"/>
        <v>6.7029478945000003</v>
      </c>
      <c r="L423" s="5">
        <f t="shared" si="556"/>
        <v>147.694980713235</v>
      </c>
      <c r="M423" s="24">
        <f t="shared" si="557"/>
        <v>511.64230250126701</v>
      </c>
      <c r="N423" s="16">
        <f t="shared" si="558"/>
        <v>0.55013772520134196</v>
      </c>
      <c r="O423" s="17">
        <f t="shared" si="559"/>
        <v>0.79881379906545102</v>
      </c>
    </row>
    <row r="424" ht="14.25">
      <c r="A424" s="13">
        <v>41</v>
      </c>
      <c r="B424" s="13">
        <v>8.9583999999999993</v>
      </c>
      <c r="C424" s="18">
        <v>76400</v>
      </c>
      <c r="G424" s="19">
        <f t="shared" si="551"/>
        <v>14.9</v>
      </c>
      <c r="H424" s="19">
        <f t="shared" si="552"/>
        <v>9.1999999999999993</v>
      </c>
      <c r="I424" s="5">
        <f t="shared" si="553"/>
        <v>989.99176</v>
      </c>
      <c r="J424" s="5">
        <f t="shared" si="554"/>
        <v>8.2529605999999998</v>
      </c>
      <c r="K424" s="23">
        <f t="shared" si="555"/>
        <v>6.6470393999999997</v>
      </c>
      <c r="L424" s="5">
        <f t="shared" si="556"/>
        <v>148.93724866442</v>
      </c>
      <c r="M424" s="24">
        <f t="shared" si="557"/>
        <v>512.96771415551996</v>
      </c>
      <c r="N424" s="16">
        <f t="shared" si="558"/>
        <v>0.55388997315436195</v>
      </c>
      <c r="O424" s="17">
        <f t="shared" si="559"/>
        <v>0.80718966042345197</v>
      </c>
    </row>
    <row r="425" ht="14.25">
      <c r="A425" s="13">
        <v>41.100000000000001</v>
      </c>
      <c r="B425" s="13">
        <v>8.9789999999999992</v>
      </c>
      <c r="C425" s="18">
        <v>76676</v>
      </c>
      <c r="G425" s="19">
        <f t="shared" si="551"/>
        <v>14.9</v>
      </c>
      <c r="H425" s="19">
        <f t="shared" si="552"/>
        <v>9.1999999999999993</v>
      </c>
      <c r="I425" s="5">
        <f t="shared" si="553"/>
        <v>989.99176</v>
      </c>
      <c r="J425" s="5">
        <f t="shared" si="554"/>
        <v>8.2710121539999992</v>
      </c>
      <c r="K425" s="23">
        <f t="shared" si="555"/>
        <v>6.6289878460000002</v>
      </c>
      <c r="L425" s="5">
        <f t="shared" si="556"/>
        <v>149.342823218083</v>
      </c>
      <c r="M425" s="24">
        <f t="shared" si="557"/>
        <v>513.42272998302099</v>
      </c>
      <c r="N425" s="16">
        <f t="shared" si="558"/>
        <v>0.55510148684563798</v>
      </c>
      <c r="O425" s="17">
        <f t="shared" si="559"/>
        <v>0.80990908315288301</v>
      </c>
    </row>
    <row r="426" ht="14.25">
      <c r="A426" s="13">
        <v>41.200000000000003</v>
      </c>
      <c r="B426" s="13">
        <v>8.9997000000000007</v>
      </c>
      <c r="C426" s="18">
        <v>76936</v>
      </c>
      <c r="G426" s="19">
        <f t="shared" si="551"/>
        <v>14.9</v>
      </c>
      <c r="H426" s="19">
        <f t="shared" si="552"/>
        <v>9.1999999999999993</v>
      </c>
      <c r="I426" s="5">
        <f t="shared" si="553"/>
        <v>989.99176</v>
      </c>
      <c r="J426" s="5">
        <f t="shared" si="554"/>
        <v>8.2893114440000009</v>
      </c>
      <c r="K426" s="23">
        <f t="shared" si="555"/>
        <v>6.6106885560000004</v>
      </c>
      <c r="L426" s="5">
        <f t="shared" si="556"/>
        <v>149.75622457685799</v>
      </c>
      <c r="M426" s="24">
        <f t="shared" si="557"/>
        <v>513.74158381319899</v>
      </c>
      <c r="N426" s="16">
        <f t="shared" si="558"/>
        <v>0.55632962711409395</v>
      </c>
      <c r="O426" s="17">
        <f t="shared" si="559"/>
        <v>0.81267339567791697</v>
      </c>
    </row>
    <row r="427" ht="14.25">
      <c r="A427" s="13">
        <v>41.299999999999997</v>
      </c>
      <c r="B427" s="13">
        <v>9.0210000000000008</v>
      </c>
      <c r="C427" s="18">
        <v>77232</v>
      </c>
      <c r="G427" s="19">
        <f t="shared" si="551"/>
        <v>14.9</v>
      </c>
      <c r="H427" s="19">
        <f t="shared" si="552"/>
        <v>9.1999999999999993</v>
      </c>
      <c r="I427" s="5">
        <f t="shared" si="553"/>
        <v>989.99176</v>
      </c>
      <c r="J427" s="5">
        <f t="shared" si="554"/>
        <v>8.3078783279999993</v>
      </c>
      <c r="K427" s="23">
        <f t="shared" si="555"/>
        <v>6.5921216720000002</v>
      </c>
      <c r="L427" s="5">
        <f t="shared" si="556"/>
        <v>150.178016920559</v>
      </c>
      <c r="M427" s="24">
        <f t="shared" si="557"/>
        <v>514.26967530709999</v>
      </c>
      <c r="N427" s="16">
        <f t="shared" si="558"/>
        <v>0.55757572671140898</v>
      </c>
      <c r="O427" s="17">
        <f t="shared" si="559"/>
        <v>0.81548596299030895</v>
      </c>
    </row>
    <row r="428" ht="14.25">
      <c r="A428" s="13">
        <v>41.399999999999999</v>
      </c>
      <c r="B428" s="13">
        <v>9.0416000000000007</v>
      </c>
      <c r="C428" s="18">
        <v>77499</v>
      </c>
      <c r="G428" s="19">
        <f t="shared" si="551"/>
        <v>14.9</v>
      </c>
      <c r="H428" s="19">
        <f t="shared" si="552"/>
        <v>9.1999999999999993</v>
      </c>
      <c r="I428" s="5">
        <f t="shared" si="553"/>
        <v>989.99176</v>
      </c>
      <c r="J428" s="5">
        <f t="shared" si="554"/>
        <v>8.3260129835000001</v>
      </c>
      <c r="K428" s="23">
        <f t="shared" si="555"/>
        <v>6.5739870165000003</v>
      </c>
      <c r="L428" s="5">
        <f t="shared" si="556"/>
        <v>150.59229011484601</v>
      </c>
      <c r="M428" s="24">
        <f t="shared" si="557"/>
        <v>514.627939723189</v>
      </c>
      <c r="N428" s="16">
        <f t="shared" si="558"/>
        <v>0.55879281768456401</v>
      </c>
      <c r="O428" s="17">
        <f t="shared" si="559"/>
        <v>0.81824071268851895</v>
      </c>
    </row>
    <row r="429" ht="14.25">
      <c r="A429" s="13">
        <v>41.5</v>
      </c>
      <c r="B429" s="13">
        <v>9.0623000000000005</v>
      </c>
      <c r="C429" s="18">
        <v>77781</v>
      </c>
      <c r="G429" s="19">
        <f t="shared" si="551"/>
        <v>14.9</v>
      </c>
      <c r="H429" s="19">
        <f t="shared" si="552"/>
        <v>9.1999999999999993</v>
      </c>
      <c r="I429" s="5">
        <f t="shared" si="553"/>
        <v>989.99176</v>
      </c>
      <c r="J429" s="5">
        <f t="shared" si="554"/>
        <v>8.3441091365000002</v>
      </c>
      <c r="K429" s="23">
        <f t="shared" si="555"/>
        <v>6.5558908635000002</v>
      </c>
      <c r="L429" s="5">
        <f t="shared" si="556"/>
        <v>151.00796834672599</v>
      </c>
      <c r="M429" s="24">
        <f t="shared" si="557"/>
        <v>515.07877929599499</v>
      </c>
      <c r="N429" s="16">
        <f t="shared" si="558"/>
        <v>0.56000732459731495</v>
      </c>
      <c r="O429" s="17">
        <f t="shared" si="559"/>
        <v>0.82099719902046997</v>
      </c>
    </row>
    <row r="430" ht="14.25">
      <c r="A430" s="13">
        <v>41.600000000000001</v>
      </c>
      <c r="B430" s="13">
        <v>9.0829000000000004</v>
      </c>
      <c r="C430" s="18">
        <v>78061</v>
      </c>
      <c r="G430" s="19">
        <f t="shared" si="551"/>
        <v>14.9</v>
      </c>
      <c r="H430" s="19">
        <f t="shared" si="552"/>
        <v>9.1999999999999993</v>
      </c>
      <c r="I430" s="5">
        <f t="shared" si="553"/>
        <v>989.99176</v>
      </c>
      <c r="J430" s="5">
        <f t="shared" si="554"/>
        <v>8.3621237565000008</v>
      </c>
      <c r="K430" s="23">
        <f t="shared" si="555"/>
        <v>6.5378762435000004</v>
      </c>
      <c r="L430" s="5">
        <f t="shared" si="556"/>
        <v>151.42405930125301</v>
      </c>
      <c r="M430" s="24">
        <f t="shared" si="557"/>
        <v>515.51253057283395</v>
      </c>
      <c r="N430" s="16">
        <f t="shared" si="558"/>
        <v>0.56121635949664395</v>
      </c>
      <c r="O430" s="17">
        <f t="shared" si="559"/>
        <v>0.82374883362940299</v>
      </c>
    </row>
    <row r="431" ht="14.25">
      <c r="A431" s="13">
        <v>41.700000000000003</v>
      </c>
      <c r="B431" s="13">
        <v>9.1035000000000004</v>
      </c>
      <c r="C431" s="18">
        <v>78442</v>
      </c>
      <c r="G431" s="19">
        <f t="shared" si="551"/>
        <v>14.9</v>
      </c>
      <c r="H431" s="19">
        <f t="shared" si="552"/>
        <v>9.1999999999999993</v>
      </c>
      <c r="I431" s="5">
        <f t="shared" si="553"/>
        <v>989.99176</v>
      </c>
      <c r="J431" s="5">
        <f t="shared" si="554"/>
        <v>8.3792057930000006</v>
      </c>
      <c r="K431" s="23">
        <f t="shared" si="555"/>
        <v>6.5207942069999998</v>
      </c>
      <c r="L431" s="5">
        <f t="shared" si="556"/>
        <v>151.820733575253</v>
      </c>
      <c r="M431" s="24">
        <f t="shared" si="557"/>
        <v>516.67514806940801</v>
      </c>
      <c r="N431" s="16">
        <f t="shared" si="558"/>
        <v>0.56236280489932899</v>
      </c>
      <c r="O431" s="17">
        <f t="shared" si="559"/>
        <v>0.82636503354162505</v>
      </c>
    </row>
    <row r="432" ht="14.25">
      <c r="A432" s="13">
        <v>41.799999999999997</v>
      </c>
      <c r="B432" s="13">
        <v>9.1242000000000001</v>
      </c>
      <c r="C432" s="18">
        <v>78616</v>
      </c>
      <c r="G432" s="19">
        <f t="shared" si="551"/>
        <v>14.9</v>
      </c>
      <c r="H432" s="19">
        <f t="shared" si="552"/>
        <v>9.1999999999999993</v>
      </c>
      <c r="I432" s="5">
        <f t="shared" si="553"/>
        <v>989.99176</v>
      </c>
      <c r="J432" s="5">
        <f t="shared" si="554"/>
        <v>8.3982991640000009</v>
      </c>
      <c r="K432" s="23">
        <f t="shared" si="555"/>
        <v>6.5017008360000004</v>
      </c>
      <c r="L432" s="5">
        <f t="shared" si="556"/>
        <v>152.2665814641</v>
      </c>
      <c r="M432" s="24">
        <f t="shared" si="557"/>
        <v>516.30501745082802</v>
      </c>
      <c r="N432" s="16">
        <f t="shared" si="558"/>
        <v>0.56364423919463102</v>
      </c>
      <c r="O432" s="17">
        <f t="shared" si="559"/>
        <v>0.82929740320175804</v>
      </c>
    </row>
    <row r="433" ht="14.25">
      <c r="A433" s="13">
        <v>41.899999999999999</v>
      </c>
      <c r="B433" s="13">
        <v>9.1448</v>
      </c>
      <c r="C433" s="18">
        <v>78898</v>
      </c>
      <c r="G433" s="19">
        <f t="shared" si="551"/>
        <v>14.9</v>
      </c>
      <c r="H433" s="19">
        <f t="shared" si="552"/>
        <v>9.1999999999999993</v>
      </c>
      <c r="I433" s="5">
        <f t="shared" si="553"/>
        <v>989.99176</v>
      </c>
      <c r="J433" s="5">
        <f t="shared" si="554"/>
        <v>8.4162953169999994</v>
      </c>
      <c r="K433" s="23">
        <f t="shared" si="555"/>
        <v>6.483704683</v>
      </c>
      <c r="L433" s="5">
        <f t="shared" si="556"/>
        <v>152.68921217151001</v>
      </c>
      <c r="M433" s="24">
        <f t="shared" si="557"/>
        <v>516.72281805591399</v>
      </c>
      <c r="N433" s="16">
        <f t="shared" si="558"/>
        <v>0.56485203469798695</v>
      </c>
      <c r="O433" s="17">
        <f t="shared" si="559"/>
        <v>0.83206915561181805</v>
      </c>
    </row>
    <row r="434" ht="14.25">
      <c r="A434" s="13">
        <v>42</v>
      </c>
      <c r="B434" s="13">
        <v>9.1654</v>
      </c>
      <c r="C434" s="18">
        <v>79182</v>
      </c>
      <c r="G434" s="19">
        <f t="shared" si="551"/>
        <v>14.9</v>
      </c>
      <c r="H434" s="19">
        <f t="shared" si="552"/>
        <v>9.1999999999999993</v>
      </c>
      <c r="I434" s="5">
        <f t="shared" si="553"/>
        <v>989.99176</v>
      </c>
      <c r="J434" s="5">
        <f t="shared" si="554"/>
        <v>8.4342730029999995</v>
      </c>
      <c r="K434" s="23">
        <f t="shared" si="555"/>
        <v>6.465726997</v>
      </c>
      <c r="L434" s="5">
        <f t="shared" si="556"/>
        <v>153.11375819909199</v>
      </c>
      <c r="M434" s="24">
        <f t="shared" si="557"/>
        <v>517.14490540452005</v>
      </c>
      <c r="N434" s="16">
        <f t="shared" si="558"/>
        <v>0.56605859080536902</v>
      </c>
      <c r="O434" s="17">
        <f t="shared" si="559"/>
        <v>0.83484575585099197</v>
      </c>
    </row>
    <row r="435" ht="14.25">
      <c r="A435" s="13">
        <v>42.100000000000001</v>
      </c>
      <c r="B435" s="13">
        <v>9.1867999999999999</v>
      </c>
      <c r="C435" s="18">
        <v>79472</v>
      </c>
      <c r="G435" s="19">
        <f t="shared" si="551"/>
        <v>14.9</v>
      </c>
      <c r="H435" s="19">
        <f t="shared" si="552"/>
        <v>9.1999999999999993</v>
      </c>
      <c r="I435" s="5">
        <f t="shared" si="553"/>
        <v>989.99176</v>
      </c>
      <c r="J435" s="5">
        <f t="shared" si="554"/>
        <v>8.4529952880000003</v>
      </c>
      <c r="K435" s="23">
        <f t="shared" si="555"/>
        <v>6.447004712</v>
      </c>
      <c r="L435" s="5">
        <f t="shared" si="556"/>
        <v>153.55840490659199</v>
      </c>
      <c r="M435" s="24">
        <f t="shared" si="557"/>
        <v>517.53598279652795</v>
      </c>
      <c r="N435" s="16">
        <f t="shared" si="558"/>
        <v>0.56731511999999995</v>
      </c>
      <c r="O435" s="17">
        <f t="shared" si="559"/>
        <v>0.83774557574061703</v>
      </c>
    </row>
    <row r="436" ht="14.25">
      <c r="A436" s="13">
        <v>42.200000000000003</v>
      </c>
      <c r="B436" s="13">
        <v>9.2075999999999993</v>
      </c>
      <c r="C436" s="18">
        <v>80013</v>
      </c>
      <c r="G436" s="19">
        <f t="shared" si="551"/>
        <v>14.9</v>
      </c>
      <c r="H436" s="19">
        <f t="shared" si="552"/>
        <v>9.1999999999999993</v>
      </c>
      <c r="I436" s="5">
        <f t="shared" si="553"/>
        <v>989.99176</v>
      </c>
      <c r="J436" s="5">
        <f t="shared" si="554"/>
        <v>8.4687999645000005</v>
      </c>
      <c r="K436" s="23">
        <f t="shared" si="555"/>
        <v>6.4312000354999999</v>
      </c>
      <c r="L436" s="5">
        <f t="shared" si="556"/>
        <v>153.93577474425899</v>
      </c>
      <c r="M436" s="24">
        <f t="shared" si="557"/>
        <v>519.78170852700998</v>
      </c>
      <c r="N436" s="16">
        <f t="shared" si="558"/>
        <v>0.568375836543624</v>
      </c>
      <c r="O436" s="17">
        <f t="shared" si="559"/>
        <v>0.84020006139983405</v>
      </c>
    </row>
    <row r="437" ht="14.25">
      <c r="A437" s="13">
        <v>42.299999999999997</v>
      </c>
      <c r="B437" s="13">
        <v>9.2283000000000008</v>
      </c>
      <c r="C437" s="18">
        <v>80106</v>
      </c>
      <c r="G437" s="19">
        <f t="shared" si="551"/>
        <v>14.9</v>
      </c>
      <c r="H437" s="19">
        <f t="shared" si="552"/>
        <v>9.1999999999999993</v>
      </c>
      <c r="I437" s="5">
        <f t="shared" si="553"/>
        <v>989.99176</v>
      </c>
      <c r="J437" s="5">
        <f t="shared" si="554"/>
        <v>8.4886412490000005</v>
      </c>
      <c r="K437" s="23">
        <f t="shared" si="555"/>
        <v>6.4113587509999999</v>
      </c>
      <c r="L437" s="5">
        <f t="shared" si="556"/>
        <v>154.41216104863699</v>
      </c>
      <c r="M437" s="24">
        <f t="shared" si="557"/>
        <v>518.78038268480805</v>
      </c>
      <c r="N437" s="16">
        <f t="shared" si="558"/>
        <v>0.56970746637583902</v>
      </c>
      <c r="O437" s="17">
        <f t="shared" si="559"/>
        <v>0.84328999084712597</v>
      </c>
    </row>
    <row r="438" ht="14.25">
      <c r="A438" s="13">
        <v>42.399999999999999</v>
      </c>
      <c r="B438" s="13">
        <v>9.2490000000000006</v>
      </c>
      <c r="C438" s="18">
        <v>80361</v>
      </c>
      <c r="G438" s="19">
        <f t="shared" si="551"/>
        <v>14.9</v>
      </c>
      <c r="H438" s="19">
        <f t="shared" si="552"/>
        <v>9.1999999999999993</v>
      </c>
      <c r="I438" s="5">
        <f t="shared" si="553"/>
        <v>989.99176</v>
      </c>
      <c r="J438" s="5">
        <f t="shared" si="554"/>
        <v>8.5069867064999993</v>
      </c>
      <c r="K438" s="23">
        <f t="shared" si="555"/>
        <v>6.3930132935000001</v>
      </c>
      <c r="L438" s="5">
        <f t="shared" si="556"/>
        <v>154.85526379345399</v>
      </c>
      <c r="M438" s="24">
        <f t="shared" si="557"/>
        <v>518.94264380438199</v>
      </c>
      <c r="N438" s="16">
        <f t="shared" si="558"/>
        <v>0.57093870513422795</v>
      </c>
      <c r="O438" s="17">
        <f t="shared" si="559"/>
        <v>0.84615549178528504</v>
      </c>
    </row>
    <row r="439" ht="14.25">
      <c r="A439" s="13">
        <v>42.5</v>
      </c>
      <c r="B439" s="13">
        <v>9.2698</v>
      </c>
      <c r="C439" s="18">
        <v>80648</v>
      </c>
      <c r="G439" s="19">
        <f t="shared" si="551"/>
        <v>14.9</v>
      </c>
      <c r="H439" s="19">
        <f t="shared" si="552"/>
        <v>9.1999999999999993</v>
      </c>
      <c r="I439" s="5">
        <f t="shared" si="553"/>
        <v>989.99176</v>
      </c>
      <c r="J439" s="5">
        <f t="shared" si="554"/>
        <v>8.5251366920000002</v>
      </c>
      <c r="K439" s="23">
        <f t="shared" si="555"/>
        <v>6.3748633080000001</v>
      </c>
      <c r="L439" s="5">
        <f t="shared" si="556"/>
        <v>155.29615493992301</v>
      </c>
      <c r="M439" s="24">
        <f t="shared" si="557"/>
        <v>519.31742953454898</v>
      </c>
      <c r="N439" s="16">
        <f t="shared" si="558"/>
        <v>0.57215682496644304</v>
      </c>
      <c r="O439" s="17">
        <f t="shared" si="559"/>
        <v>0.84899856401915696</v>
      </c>
    </row>
    <row r="440" ht="14.25">
      <c r="A440" s="13">
        <v>42.600000000000001</v>
      </c>
      <c r="B440" s="13">
        <v>9.2904999999999998</v>
      </c>
      <c r="C440" s="18">
        <v>80950</v>
      </c>
      <c r="G440" s="19">
        <f t="shared" si="551"/>
        <v>14.9</v>
      </c>
      <c r="H440" s="19">
        <f t="shared" si="552"/>
        <v>9.1999999999999993</v>
      </c>
      <c r="I440" s="5">
        <f t="shared" si="553"/>
        <v>989.99176</v>
      </c>
      <c r="J440" s="5">
        <f t="shared" si="554"/>
        <v>8.5430481749999991</v>
      </c>
      <c r="K440" s="23">
        <f t="shared" si="555"/>
        <v>6.3569518250000003</v>
      </c>
      <c r="L440" s="5">
        <f t="shared" si="556"/>
        <v>155.733720697183</v>
      </c>
      <c r="M440" s="24">
        <f t="shared" si="557"/>
        <v>519.79750844971704</v>
      </c>
      <c r="N440" s="16">
        <f t="shared" si="558"/>
        <v>0.57335893791946302</v>
      </c>
      <c r="O440" s="17">
        <f t="shared" si="559"/>
        <v>0.851812223286042</v>
      </c>
    </row>
    <row r="441" ht="14.25">
      <c r="A441" s="13">
        <v>42.700000000000003</v>
      </c>
      <c r="B441" s="13">
        <v>9.3107000000000006</v>
      </c>
      <c r="C441" s="18">
        <v>81359</v>
      </c>
      <c r="G441" s="19">
        <f t="shared" si="551"/>
        <v>14.9</v>
      </c>
      <c r="H441" s="19">
        <f t="shared" si="552"/>
        <v>9.1999999999999993</v>
      </c>
      <c r="I441" s="5">
        <f t="shared" si="553"/>
        <v>989.99176</v>
      </c>
      <c r="J441" s="5">
        <f t="shared" si="554"/>
        <v>8.5594716734999992</v>
      </c>
      <c r="K441" s="23">
        <f t="shared" si="555"/>
        <v>6.3405283265000003</v>
      </c>
      <c r="L441" s="5">
        <f t="shared" si="556"/>
        <v>156.137108616386</v>
      </c>
      <c r="M441" s="24">
        <f t="shared" si="557"/>
        <v>521.07407855163694</v>
      </c>
      <c r="N441" s="16">
        <f t="shared" si="558"/>
        <v>0.57446118614093999</v>
      </c>
      <c r="O441" s="17">
        <f t="shared" si="559"/>
        <v>0.85439911571869798</v>
      </c>
    </row>
    <row r="442" ht="14.25">
      <c r="A442" s="13">
        <v>42.799999999999997</v>
      </c>
      <c r="B442" s="13">
        <v>9.3314000000000004</v>
      </c>
      <c r="C442" s="18">
        <v>81565</v>
      </c>
      <c r="G442" s="19">
        <f t="shared" si="551"/>
        <v>14.9</v>
      </c>
      <c r="H442" s="19">
        <f t="shared" si="552"/>
        <v>9.1999999999999993</v>
      </c>
      <c r="I442" s="5">
        <f t="shared" si="553"/>
        <v>989.99176</v>
      </c>
      <c r="J442" s="5">
        <f t="shared" si="554"/>
        <v>8.5782695725</v>
      </c>
      <c r="K442" s="23">
        <f t="shared" si="555"/>
        <v>6.3217304275000004</v>
      </c>
      <c r="L442" s="5">
        <f t="shared" si="556"/>
        <v>156.601388077774</v>
      </c>
      <c r="M442" s="24">
        <f t="shared" si="557"/>
        <v>520.84468088808899</v>
      </c>
      <c r="N442" s="16">
        <f t="shared" si="558"/>
        <v>0.57572279010067096</v>
      </c>
      <c r="O442" s="17">
        <f t="shared" si="559"/>
        <v>0.85736824044990501</v>
      </c>
    </row>
    <row r="443" ht="14.25">
      <c r="A443" s="13">
        <v>42.899999999999999</v>
      </c>
      <c r="B443" s="13">
        <v>9.3526000000000007</v>
      </c>
      <c r="C443" s="18">
        <v>81870</v>
      </c>
      <c r="G443" s="19">
        <f t="shared" si="551"/>
        <v>14.9</v>
      </c>
      <c r="H443" s="19">
        <f t="shared" si="552"/>
        <v>9.1999999999999993</v>
      </c>
      <c r="I443" s="5">
        <f t="shared" si="553"/>
        <v>989.99176</v>
      </c>
      <c r="J443" s="5">
        <f t="shared" si="554"/>
        <v>8.5966533550000008</v>
      </c>
      <c r="K443" s="23">
        <f t="shared" si="555"/>
        <v>6.3033466450000004</v>
      </c>
      <c r="L443" s="5">
        <f t="shared" si="556"/>
        <v>157.05811781512801</v>
      </c>
      <c r="M443" s="24">
        <f t="shared" si="557"/>
        <v>521.27200515906304</v>
      </c>
      <c r="N443" s="16">
        <f t="shared" si="558"/>
        <v>0.57695660100671098</v>
      </c>
      <c r="O443" s="17">
        <f t="shared" si="559"/>
        <v>0.86028050710580295</v>
      </c>
    </row>
    <row r="444" ht="14.25">
      <c r="A444" s="13">
        <v>43</v>
      </c>
      <c r="B444" s="13">
        <v>9.3733000000000004</v>
      </c>
      <c r="C444" s="18">
        <v>82169</v>
      </c>
      <c r="G444" s="19">
        <f t="shared" si="551"/>
        <v>14.9</v>
      </c>
      <c r="H444" s="19">
        <f t="shared" si="552"/>
        <v>9.1999999999999993</v>
      </c>
      <c r="I444" s="5">
        <f t="shared" si="553"/>
        <v>989.99176</v>
      </c>
      <c r="J444" s="5">
        <f t="shared" si="554"/>
        <v>8.6145925385000002</v>
      </c>
      <c r="K444" s="23">
        <f t="shared" si="555"/>
        <v>6.2854074615000002</v>
      </c>
      <c r="L444" s="5">
        <f t="shared" si="556"/>
        <v>157.50637744076201</v>
      </c>
      <c r="M444" s="24">
        <f t="shared" si="557"/>
        <v>521.68681252861495</v>
      </c>
      <c r="N444" s="16">
        <f t="shared" si="558"/>
        <v>0.57816057305369095</v>
      </c>
      <c r="O444" s="17">
        <f t="shared" si="559"/>
        <v>0.86313054222303798</v>
      </c>
    </row>
    <row r="445" ht="14.25">
      <c r="A445" s="13">
        <v>43.100000000000001</v>
      </c>
      <c r="B445" s="13">
        <v>9.3939000000000004</v>
      </c>
      <c r="C445" s="18">
        <v>82475</v>
      </c>
      <c r="G445" s="19">
        <f t="shared" si="551"/>
        <v>14.9</v>
      </c>
      <c r="H445" s="19">
        <f t="shared" si="552"/>
        <v>9.1999999999999993</v>
      </c>
      <c r="I445" s="5">
        <f t="shared" si="553"/>
        <v>989.99176</v>
      </c>
      <c r="J445" s="5">
        <f t="shared" si="554"/>
        <v>8.6323670875000005</v>
      </c>
      <c r="K445" s="23">
        <f t="shared" si="555"/>
        <v>6.2676329124999999</v>
      </c>
      <c r="L445" s="5">
        <f t="shared" si="556"/>
        <v>157.95305401909999</v>
      </c>
      <c r="M445" s="24">
        <f t="shared" si="557"/>
        <v>522.14881511583303</v>
      </c>
      <c r="N445" s="16">
        <f t="shared" si="558"/>
        <v>0.57935349580536899</v>
      </c>
      <c r="O445" s="17">
        <f t="shared" si="559"/>
        <v>0.86596245550449902</v>
      </c>
    </row>
    <row r="446" ht="14.25">
      <c r="A446" s="13">
        <v>43.200000000000003</v>
      </c>
      <c r="B446" s="13">
        <v>9.4146000000000001</v>
      </c>
      <c r="C446" s="18">
        <v>82784</v>
      </c>
      <c r="G446" s="19">
        <f t="shared" si="551"/>
        <v>14.9</v>
      </c>
      <c r="H446" s="19">
        <f t="shared" si="552"/>
        <v>9.1999999999999993</v>
      </c>
      <c r="I446" s="5">
        <f t="shared" si="553"/>
        <v>989.99176</v>
      </c>
      <c r="J446" s="5">
        <f t="shared" si="554"/>
        <v>8.6502139360000001</v>
      </c>
      <c r="K446" s="23">
        <f t="shared" si="555"/>
        <v>6.2497860640000003</v>
      </c>
      <c r="L446" s="5">
        <f t="shared" si="556"/>
        <v>158.404103734454</v>
      </c>
      <c r="M446" s="24">
        <f t="shared" si="557"/>
        <v>522.612723081833</v>
      </c>
      <c r="N446" s="16">
        <f t="shared" si="558"/>
        <v>0.58055127087248304</v>
      </c>
      <c r="O446" s="17">
        <f t="shared" si="559"/>
        <v>0.86881397954895501</v>
      </c>
    </row>
    <row r="447" ht="14.25">
      <c r="A447" s="13">
        <v>43.299999999999997</v>
      </c>
      <c r="B447" s="13">
        <v>9.4352999999999998</v>
      </c>
      <c r="C447" s="18">
        <v>83077</v>
      </c>
      <c r="G447" s="19">
        <f t="shared" si="551"/>
        <v>14.9</v>
      </c>
      <c r="H447" s="19">
        <f t="shared" si="552"/>
        <v>9.1999999999999993</v>
      </c>
      <c r="I447" s="5">
        <f t="shared" si="553"/>
        <v>989.99176</v>
      </c>
      <c r="J447" s="5">
        <f t="shared" si="554"/>
        <v>8.6682085205000003</v>
      </c>
      <c r="K447" s="23">
        <f t="shared" si="555"/>
        <v>6.2317914795</v>
      </c>
      <c r="L447" s="5">
        <f t="shared" si="556"/>
        <v>158.861502869064</v>
      </c>
      <c r="M447" s="24">
        <f t="shared" si="557"/>
        <v>522.95237360604006</v>
      </c>
      <c r="N447" s="16">
        <f t="shared" si="558"/>
        <v>0.58175896110738301</v>
      </c>
      <c r="O447" s="17">
        <f t="shared" si="559"/>
        <v>0.87169736458652702</v>
      </c>
    </row>
    <row r="448" ht="14.25">
      <c r="A448" s="13">
        <v>43.399999999999999</v>
      </c>
      <c r="B448" s="13">
        <v>9.4556000000000004</v>
      </c>
      <c r="C448" s="18">
        <v>83543</v>
      </c>
      <c r="G448" s="19">
        <f t="shared" si="551"/>
        <v>14.9</v>
      </c>
      <c r="H448" s="19">
        <f t="shared" si="552"/>
        <v>9.1999999999999993</v>
      </c>
      <c r="I448" s="5">
        <f t="shared" si="553"/>
        <v>989.99176</v>
      </c>
      <c r="J448" s="5">
        <f t="shared" si="554"/>
        <v>8.6842057095000005</v>
      </c>
      <c r="K448" s="23">
        <f t="shared" si="555"/>
        <v>6.2157942904999999</v>
      </c>
      <c r="L448" s="5">
        <f t="shared" si="556"/>
        <v>159.27035447634901</v>
      </c>
      <c r="M448" s="24">
        <f t="shared" si="557"/>
        <v>524.53578241019102</v>
      </c>
      <c r="N448" s="16">
        <f t="shared" si="558"/>
        <v>0.58283259795302</v>
      </c>
      <c r="O448" s="17">
        <f t="shared" si="559"/>
        <v>0.87426769398257698</v>
      </c>
    </row>
    <row r="449" ht="14.25">
      <c r="A449" s="13">
        <v>43.5</v>
      </c>
      <c r="B449" s="13">
        <v>9.4763000000000002</v>
      </c>
      <c r="C449" s="18">
        <v>83708</v>
      </c>
      <c r="G449" s="19">
        <f t="shared" si="551"/>
        <v>14.9</v>
      </c>
      <c r="H449" s="19">
        <f t="shared" si="552"/>
        <v>9.1999999999999993</v>
      </c>
      <c r="I449" s="5">
        <f t="shared" si="553"/>
        <v>989.99176</v>
      </c>
      <c r="J449" s="5">
        <f t="shared" si="554"/>
        <v>8.7033821820000004</v>
      </c>
      <c r="K449" s="23">
        <f t="shared" si="555"/>
        <v>6.196617818</v>
      </c>
      <c r="L449" s="5">
        <f t="shared" si="556"/>
        <v>159.76324328479001</v>
      </c>
      <c r="M449" s="24">
        <f t="shared" si="557"/>
        <v>523.95030470672202</v>
      </c>
      <c r="N449" s="16">
        <f t="shared" si="558"/>
        <v>0.58411960953020103</v>
      </c>
      <c r="O449" s="17">
        <f t="shared" si="559"/>
        <v>0.87735758297264799</v>
      </c>
    </row>
    <row r="450" ht="14.25">
      <c r="A450" s="13">
        <v>43.600000000000001</v>
      </c>
      <c r="B450" s="13">
        <v>9.4969000000000001</v>
      </c>
      <c r="C450" s="18">
        <v>83993</v>
      </c>
      <c r="G450" s="19">
        <f t="shared" si="551"/>
        <v>14.9</v>
      </c>
      <c r="H450" s="19">
        <f t="shared" si="552"/>
        <v>9.1999999999999993</v>
      </c>
      <c r="I450" s="5">
        <f t="shared" si="553"/>
        <v>989.99176</v>
      </c>
      <c r="J450" s="5">
        <f t="shared" si="554"/>
        <v>8.7213506345000003</v>
      </c>
      <c r="K450" s="23">
        <f t="shared" si="555"/>
        <v>6.1786493655000001</v>
      </c>
      <c r="L450" s="5">
        <f t="shared" si="556"/>
        <v>160.22785910588499</v>
      </c>
      <c r="M450" s="24">
        <f t="shared" si="557"/>
        <v>524.20971277219701</v>
      </c>
      <c r="N450" s="16">
        <f t="shared" si="558"/>
        <v>0.58532554593959696</v>
      </c>
      <c r="O450" s="17">
        <f t="shared" si="559"/>
        <v>0.88026151463903102</v>
      </c>
    </row>
    <row r="451" ht="14.25">
      <c r="A451" s="13">
        <v>43.700000000000003</v>
      </c>
      <c r="B451" s="13">
        <v>9.5183999999999997</v>
      </c>
      <c r="C451" s="18">
        <v>84482</v>
      </c>
      <c r="G451" s="19">
        <f t="shared" si="551"/>
        <v>14.9</v>
      </c>
      <c r="H451" s="19">
        <f t="shared" si="552"/>
        <v>9.1999999999999993</v>
      </c>
      <c r="I451" s="5">
        <f t="shared" si="553"/>
        <v>989.99176</v>
      </c>
      <c r="J451" s="5">
        <f t="shared" si="554"/>
        <v>8.7383354529999995</v>
      </c>
      <c r="K451" s="23">
        <f t="shared" si="555"/>
        <v>6.161664547</v>
      </c>
      <c r="L451" s="5">
        <f t="shared" si="556"/>
        <v>160.66953214485</v>
      </c>
      <c r="M451" s="24">
        <f t="shared" si="557"/>
        <v>525.81219894158903</v>
      </c>
      <c r="N451" s="16">
        <f t="shared" si="558"/>
        <v>0.586465466644295</v>
      </c>
      <c r="O451" s="17">
        <f t="shared" si="559"/>
        <v>0.883014253239643</v>
      </c>
    </row>
    <row r="452" ht="14.25">
      <c r="A452" s="13">
        <v>43.799999999999997</v>
      </c>
      <c r="B452" s="13">
        <v>9.5389999999999997</v>
      </c>
      <c r="C452" s="18">
        <v>84852</v>
      </c>
      <c r="G452" s="19">
        <f t="shared" si="551"/>
        <v>14.9</v>
      </c>
      <c r="H452" s="19">
        <f t="shared" si="552"/>
        <v>9.1999999999999993</v>
      </c>
      <c r="I452" s="5">
        <f t="shared" si="553"/>
        <v>989.99176</v>
      </c>
      <c r="J452" s="5">
        <f t="shared" si="554"/>
        <v>8.7555190580000009</v>
      </c>
      <c r="K452" s="23">
        <f t="shared" si="555"/>
        <v>6.1444809420000004</v>
      </c>
      <c r="L452" s="5">
        <f t="shared" si="556"/>
        <v>161.118859240495</v>
      </c>
      <c r="M452" s="24">
        <f t="shared" si="557"/>
        <v>526.64225901292798</v>
      </c>
      <c r="N452" s="16">
        <f t="shared" si="558"/>
        <v>0.58761872872483201</v>
      </c>
      <c r="O452" s="17">
        <f t="shared" si="559"/>
        <v>0.88580694184931796</v>
      </c>
    </row>
    <row r="453" ht="14.25">
      <c r="A453" s="13">
        <v>43.899999999999999</v>
      </c>
      <c r="B453" s="13">
        <v>9.5594999999999999</v>
      </c>
      <c r="C453" s="18">
        <v>85008</v>
      </c>
      <c r="G453" s="19">
        <f t="shared" si="551"/>
        <v>14.9</v>
      </c>
      <c r="H453" s="19">
        <f t="shared" si="552"/>
        <v>9.1999999999999993</v>
      </c>
      <c r="I453" s="5">
        <f t="shared" si="553"/>
        <v>989.99176</v>
      </c>
      <c r="J453" s="5">
        <f t="shared" si="554"/>
        <v>8.7745786320000008</v>
      </c>
      <c r="K453" s="23">
        <f t="shared" si="555"/>
        <v>6.1254213679999996</v>
      </c>
      <c r="L453" s="5">
        <f t="shared" si="556"/>
        <v>161.62018913047299</v>
      </c>
      <c r="M453" s="24">
        <f t="shared" si="557"/>
        <v>525.97389260183695</v>
      </c>
      <c r="N453" s="16">
        <f t="shared" si="558"/>
        <v>0.58889789476510102</v>
      </c>
      <c r="O453" s="17">
        <f t="shared" si="559"/>
        <v>0.88891366411136497</v>
      </c>
    </row>
    <row r="454" ht="14.25">
      <c r="A454" s="13">
        <v>44</v>
      </c>
      <c r="B454" s="13">
        <v>9.5800000000000001</v>
      </c>
      <c r="C454" s="18">
        <v>85269</v>
      </c>
      <c r="G454" s="19">
        <f t="shared" si="551"/>
        <v>14.9</v>
      </c>
      <c r="H454" s="19">
        <f t="shared" si="552"/>
        <v>9.1999999999999993</v>
      </c>
      <c r="I454" s="5">
        <f t="shared" si="553"/>
        <v>989.99176</v>
      </c>
      <c r="J454" s="5">
        <f t="shared" si="554"/>
        <v>8.7926686884999992</v>
      </c>
      <c r="K454" s="23">
        <f t="shared" si="555"/>
        <v>6.1073313115000003</v>
      </c>
      <c r="L454" s="5">
        <f t="shared" si="556"/>
        <v>162.098911866115</v>
      </c>
      <c r="M454" s="24">
        <f t="shared" si="557"/>
        <v>526.03067484146902</v>
      </c>
      <c r="N454" s="16">
        <f t="shared" si="558"/>
        <v>0.59011199251677904</v>
      </c>
      <c r="O454" s="17">
        <f t="shared" si="559"/>
        <v>0.89187130907666501</v>
      </c>
    </row>
    <row r="455" ht="14.25">
      <c r="A455" s="13">
        <v>44.100000000000001</v>
      </c>
      <c r="B455" s="13">
        <v>9.6005000000000003</v>
      </c>
      <c r="C455" s="18">
        <v>85587</v>
      </c>
      <c r="G455" s="19">
        <f t="shared" si="551"/>
        <v>14.9</v>
      </c>
      <c r="H455" s="19">
        <f t="shared" si="552"/>
        <v>9.1999999999999993</v>
      </c>
      <c r="I455" s="5">
        <f t="shared" si="553"/>
        <v>989.99176</v>
      </c>
      <c r="J455" s="5">
        <f t="shared" si="554"/>
        <v>8.8102324354999997</v>
      </c>
      <c r="K455" s="23">
        <f t="shared" si="555"/>
        <v>6.0897675644999998</v>
      </c>
      <c r="L455" s="5">
        <f t="shared" si="556"/>
        <v>162.56642794892699</v>
      </c>
      <c r="M455" s="24">
        <f t="shared" si="557"/>
        <v>526.47401483711496</v>
      </c>
      <c r="N455" s="16">
        <f t="shared" si="558"/>
        <v>0.59129076748322096</v>
      </c>
      <c r="O455" s="17">
        <f t="shared" si="559"/>
        <v>0.89475129870674497</v>
      </c>
    </row>
    <row r="456" ht="14.25">
      <c r="A456" s="13">
        <v>44.200000000000003</v>
      </c>
      <c r="B456" s="13">
        <v>9.6211000000000002</v>
      </c>
      <c r="C456" s="18">
        <v>85892</v>
      </c>
      <c r="G456" s="19">
        <f t="shared" si="551"/>
        <v>14.9</v>
      </c>
      <c r="H456" s="19">
        <f t="shared" si="552"/>
        <v>9.1999999999999993</v>
      </c>
      <c r="I456" s="5">
        <f t="shared" si="553"/>
        <v>989.99176</v>
      </c>
      <c r="J456" s="5">
        <f t="shared" si="554"/>
        <v>8.8280162180000001</v>
      </c>
      <c r="K456" s="23">
        <f t="shared" si="555"/>
        <v>6.0719837820000002</v>
      </c>
      <c r="L456" s="5">
        <f t="shared" si="556"/>
        <v>163.042556690412</v>
      </c>
      <c r="M456" s="24">
        <f t="shared" si="557"/>
        <v>526.80724433862395</v>
      </c>
      <c r="N456" s="16">
        <f t="shared" si="558"/>
        <v>0.59248430993288603</v>
      </c>
      <c r="O456" s="17">
        <f t="shared" si="559"/>
        <v>0.89767584381026799</v>
      </c>
    </row>
    <row r="457" ht="14.25">
      <c r="A457" s="13">
        <v>44.299999999999997</v>
      </c>
      <c r="B457" s="13">
        <v>9.6417999999999999</v>
      </c>
      <c r="C457" s="18">
        <v>86427</v>
      </c>
      <c r="G457" s="19">
        <f t="shared" si="551"/>
        <v>14.9</v>
      </c>
      <c r="H457" s="19">
        <f t="shared" si="552"/>
        <v>9.1999999999999993</v>
      </c>
      <c r="I457" s="5">
        <f t="shared" si="553"/>
        <v>989.99176</v>
      </c>
      <c r="J457" s="5">
        <f t="shared" si="554"/>
        <v>8.8437762954999997</v>
      </c>
      <c r="K457" s="23">
        <f t="shared" si="555"/>
        <v>6.0562237044999998</v>
      </c>
      <c r="L457" s="5">
        <f t="shared" si="556"/>
        <v>163.46684143526599</v>
      </c>
      <c r="M457" s="24">
        <f t="shared" si="557"/>
        <v>528.71273000173403</v>
      </c>
      <c r="N457" s="16">
        <f t="shared" si="558"/>
        <v>0.59354203325503396</v>
      </c>
      <c r="O457" s="17">
        <f t="shared" si="559"/>
        <v>0.90027475818212499</v>
      </c>
    </row>
    <row r="458" ht="14.25">
      <c r="A458" s="13">
        <v>44.399999999999999</v>
      </c>
      <c r="B458" s="13">
        <v>9.6624999999999996</v>
      </c>
      <c r="C458" s="18">
        <v>86555</v>
      </c>
      <c r="G458" s="19">
        <f t="shared" si="551"/>
        <v>14.9</v>
      </c>
      <c r="H458" s="19">
        <f t="shared" si="552"/>
        <v>9.1999999999999993</v>
      </c>
      <c r="I458" s="5">
        <f t="shared" si="553"/>
        <v>989.99176</v>
      </c>
      <c r="J458" s="5">
        <f t="shared" si="554"/>
        <v>8.8632944074999997</v>
      </c>
      <c r="K458" s="23">
        <f t="shared" si="555"/>
        <v>6.0367055924999997</v>
      </c>
      <c r="L458" s="5">
        <f t="shared" si="556"/>
        <v>163.99536880346901</v>
      </c>
      <c r="M458" s="24">
        <f t="shared" si="557"/>
        <v>527.78929448749898</v>
      </c>
      <c r="N458" s="16">
        <f t="shared" si="558"/>
        <v>0.59485197365771803</v>
      </c>
      <c r="O458" s="17">
        <f t="shared" si="559"/>
        <v>0.90350278151197005</v>
      </c>
    </row>
    <row r="459" ht="14.25">
      <c r="A459" s="13">
        <v>44.5</v>
      </c>
      <c r="B459" s="13">
        <v>9.6835000000000004</v>
      </c>
      <c r="C459" s="18">
        <v>87133</v>
      </c>
      <c r="G459" s="19">
        <f t="shared" si="551"/>
        <v>14.9</v>
      </c>
      <c r="H459" s="19">
        <f t="shared" si="552"/>
        <v>9.1999999999999993</v>
      </c>
      <c r="I459" s="5">
        <f t="shared" si="553"/>
        <v>989.99176</v>
      </c>
      <c r="J459" s="5">
        <f t="shared" si="554"/>
        <v>8.8789574444999992</v>
      </c>
      <c r="K459" s="23">
        <f t="shared" si="555"/>
        <v>6.0210425555000002</v>
      </c>
      <c r="L459" s="5">
        <f t="shared" si="556"/>
        <v>164.42198354762999</v>
      </c>
      <c r="M459" s="24">
        <f t="shared" si="557"/>
        <v>529.93521985312395</v>
      </c>
      <c r="N459" s="16">
        <f t="shared" si="558"/>
        <v>0.59590318419463095</v>
      </c>
      <c r="O459" s="17">
        <f t="shared" si="559"/>
        <v>0.90610078664820703</v>
      </c>
    </row>
    <row r="460" ht="14.25">
      <c r="A460" s="13">
        <v>44.600000000000001</v>
      </c>
      <c r="B460" s="13">
        <v>9.7034000000000002</v>
      </c>
      <c r="C460" s="18">
        <v>87453</v>
      </c>
      <c r="G460" s="19">
        <f t="shared" si="551"/>
        <v>14.9</v>
      </c>
      <c r="H460" s="19">
        <f t="shared" si="552"/>
        <v>9.1999999999999993</v>
      </c>
      <c r="I460" s="5">
        <f t="shared" si="553"/>
        <v>989.99176</v>
      </c>
      <c r="J460" s="5">
        <f t="shared" si="554"/>
        <v>8.8959027245000009</v>
      </c>
      <c r="K460" s="23">
        <f t="shared" si="555"/>
        <v>6.0040972755000004</v>
      </c>
      <c r="L460" s="5">
        <f t="shared" si="556"/>
        <v>164.886029418562</v>
      </c>
      <c r="M460" s="24">
        <f t="shared" si="557"/>
        <v>530.38453475037204</v>
      </c>
      <c r="N460" s="16">
        <f t="shared" si="558"/>
        <v>0.59704045130872496</v>
      </c>
      <c r="O460" s="17">
        <f t="shared" si="559"/>
        <v>0.9089190975293</v>
      </c>
    </row>
    <row r="461" ht="14.25">
      <c r="A461" s="13">
        <v>44.700000000000003</v>
      </c>
      <c r="B461" s="13">
        <v>9.7238000000000007</v>
      </c>
      <c r="C461" s="18">
        <v>87770</v>
      </c>
      <c r="G461" s="19">
        <f t="shared" si="551"/>
        <v>14.9</v>
      </c>
      <c r="H461" s="19">
        <f t="shared" si="552"/>
        <v>9.1999999999999993</v>
      </c>
      <c r="I461" s="5">
        <f t="shared" si="553"/>
        <v>989.99176</v>
      </c>
      <c r="J461" s="5">
        <f t="shared" si="554"/>
        <v>8.913375705</v>
      </c>
      <c r="K461" s="23">
        <f t="shared" si="555"/>
        <v>5.9866242950000004</v>
      </c>
      <c r="L461" s="5">
        <f t="shared" si="556"/>
        <v>165.36727731968</v>
      </c>
      <c r="M461" s="24">
        <f t="shared" si="557"/>
        <v>530.75796749273002</v>
      </c>
      <c r="N461" s="16">
        <f t="shared" si="558"/>
        <v>0.59821313456375802</v>
      </c>
      <c r="O461" s="17">
        <f t="shared" si="559"/>
        <v>0.91183351644312205</v>
      </c>
    </row>
    <row r="462" ht="14.25">
      <c r="A462" s="13">
        <v>44.799999999999997</v>
      </c>
      <c r="B462" s="13">
        <v>9.7440999999999995</v>
      </c>
      <c r="C462" s="18">
        <v>88072</v>
      </c>
      <c r="G462" s="19">
        <f t="shared" ref="G462:G525" si="560">$G$11</f>
        <v>14.9</v>
      </c>
      <c r="H462" s="19">
        <f t="shared" ref="H462:H525" si="561">$H$11</f>
        <v>9.1999999999999993</v>
      </c>
      <c r="I462" s="5">
        <f t="shared" si="553"/>
        <v>989.99176</v>
      </c>
      <c r="J462" s="5">
        <f t="shared" si="554"/>
        <v>8.9308871879999998</v>
      </c>
      <c r="K462" s="23">
        <f t="shared" si="555"/>
        <v>5.9691128119999997</v>
      </c>
      <c r="L462" s="5">
        <f t="shared" si="556"/>
        <v>165.85241244055101</v>
      </c>
      <c r="M462" s="24">
        <f t="shared" si="557"/>
        <v>531.02634266214898</v>
      </c>
      <c r="N462" s="16">
        <f t="shared" si="558"/>
        <v>0.59938840187919495</v>
      </c>
      <c r="O462" s="17">
        <f t="shared" si="559"/>
        <v>0.91476290429531504</v>
      </c>
    </row>
    <row r="463" ht="14.25">
      <c r="A463" s="13">
        <v>44.899999999999999</v>
      </c>
      <c r="B463" s="13">
        <v>9.7639999999999993</v>
      </c>
      <c r="C463" s="18">
        <v>88355</v>
      </c>
      <c r="G463" s="19">
        <f t="shared" si="560"/>
        <v>14.9</v>
      </c>
      <c r="H463" s="19">
        <f t="shared" si="561"/>
        <v>9.1999999999999993</v>
      </c>
      <c r="I463" s="5">
        <f t="shared" si="553"/>
        <v>989.99176</v>
      </c>
      <c r="J463" s="5">
        <f t="shared" si="554"/>
        <v>8.9481741074999999</v>
      </c>
      <c r="K463" s="23">
        <f t="shared" si="555"/>
        <v>5.9518258924999996</v>
      </c>
      <c r="L463" s="5">
        <f t="shared" si="556"/>
        <v>166.33412634726201</v>
      </c>
      <c r="M463" s="24">
        <f t="shared" si="557"/>
        <v>531.18985225880795</v>
      </c>
      <c r="N463" s="16">
        <f t="shared" si="558"/>
        <v>0.600548597818792</v>
      </c>
      <c r="O463" s="17">
        <f t="shared" si="559"/>
        <v>0.91766316778059198</v>
      </c>
    </row>
    <row r="464" ht="14.25">
      <c r="A464" s="13">
        <v>45</v>
      </c>
      <c r="B464" s="13">
        <v>9.7843999999999998</v>
      </c>
      <c r="C464" s="18">
        <v>88723</v>
      </c>
      <c r="G464" s="19">
        <f t="shared" si="560"/>
        <v>14.9</v>
      </c>
      <c r="H464" s="19">
        <f t="shared" si="561"/>
        <v>9.1999999999999993</v>
      </c>
      <c r="I464" s="5">
        <f t="shared" si="553"/>
        <v>989.99176</v>
      </c>
      <c r="J464" s="5">
        <f t="shared" si="554"/>
        <v>8.9651761795000002</v>
      </c>
      <c r="K464" s="23">
        <f t="shared" si="555"/>
        <v>5.9348238205000001</v>
      </c>
      <c r="L464" s="5">
        <f t="shared" si="556"/>
        <v>166.81064003625201</v>
      </c>
      <c r="M464" s="24">
        <f t="shared" si="557"/>
        <v>531.87854192465397</v>
      </c>
      <c r="N464" s="16">
        <f t="shared" si="558"/>
        <v>0.60168967647650995</v>
      </c>
      <c r="O464" s="17">
        <f t="shared" si="559"/>
        <v>0.92052387016610604</v>
      </c>
    </row>
    <row r="465" ht="14.25">
      <c r="A465" s="13">
        <v>45.100000000000001</v>
      </c>
      <c r="B465" s="13">
        <v>9.8049999999999997</v>
      </c>
      <c r="C465" s="18">
        <v>88910</v>
      </c>
      <c r="G465" s="19">
        <f t="shared" si="560"/>
        <v>14.9</v>
      </c>
      <c r="H465" s="19">
        <f t="shared" si="561"/>
        <v>9.1999999999999993</v>
      </c>
      <c r="I465" s="5">
        <f t="shared" si="553"/>
        <v>989.99176</v>
      </c>
      <c r="J465" s="5">
        <f t="shared" si="554"/>
        <v>8.9840495150000006</v>
      </c>
      <c r="K465" s="23">
        <f t="shared" si="555"/>
        <v>5.9159504849999998</v>
      </c>
      <c r="L465" s="5">
        <f t="shared" si="556"/>
        <v>167.34280696063001</v>
      </c>
      <c r="M465" s="24">
        <f t="shared" si="557"/>
        <v>531.30458138494998</v>
      </c>
      <c r="N465" s="16">
        <f t="shared" si="558"/>
        <v>0.60295634328859105</v>
      </c>
      <c r="O465" s="17">
        <f t="shared" si="559"/>
        <v>0.92370903781334202</v>
      </c>
    </row>
    <row r="466" ht="14.25">
      <c r="A466" s="13">
        <v>45.200000000000003</v>
      </c>
      <c r="B466" s="13">
        <v>9.8252000000000006</v>
      </c>
      <c r="C466" s="18">
        <v>89413</v>
      </c>
      <c r="G466" s="19">
        <f t="shared" si="560"/>
        <v>14.9</v>
      </c>
      <c r="H466" s="19">
        <f t="shared" si="561"/>
        <v>9.1999999999999993</v>
      </c>
      <c r="I466" s="5">
        <f t="shared" si="553"/>
        <v>989.99176</v>
      </c>
      <c r="J466" s="5">
        <f t="shared" si="554"/>
        <v>8.9996050645000008</v>
      </c>
      <c r="K466" s="23">
        <f t="shared" si="555"/>
        <v>5.9003949354999996</v>
      </c>
      <c r="L466" s="5">
        <f t="shared" si="556"/>
        <v>167.78398239813899</v>
      </c>
      <c r="M466" s="24">
        <f t="shared" si="557"/>
        <v>532.905458089734</v>
      </c>
      <c r="N466" s="16">
        <f t="shared" si="558"/>
        <v>0.604000339899329</v>
      </c>
      <c r="O466" s="17">
        <f t="shared" si="559"/>
        <v>0.92634192605966303</v>
      </c>
    </row>
    <row r="467" ht="14.25">
      <c r="A467" s="13">
        <v>45.299999999999997</v>
      </c>
      <c r="B467" s="13">
        <v>9.8461999999999996</v>
      </c>
      <c r="C467" s="18">
        <v>89726</v>
      </c>
      <c r="G467" s="19">
        <f t="shared" si="560"/>
        <v>14.9</v>
      </c>
      <c r="H467" s="19">
        <f t="shared" si="561"/>
        <v>9.1999999999999993</v>
      </c>
      <c r="I467" s="5">
        <f t="shared" si="553"/>
        <v>989.99176</v>
      </c>
      <c r="J467" s="5">
        <f t="shared" si="554"/>
        <v>9.0177149790000009</v>
      </c>
      <c r="K467" s="23">
        <f t="shared" si="555"/>
        <v>5.8822850210000004</v>
      </c>
      <c r="L467" s="5">
        <f t="shared" si="556"/>
        <v>168.30054247043299</v>
      </c>
      <c r="M467" s="24">
        <f t="shared" si="557"/>
        <v>533.12959472940099</v>
      </c>
      <c r="N467" s="16">
        <f t="shared" si="558"/>
        <v>0.60521577040268504</v>
      </c>
      <c r="O467" s="17">
        <f t="shared" si="559"/>
        <v>0.92941591751619901</v>
      </c>
    </row>
    <row r="468" ht="14.25">
      <c r="A468" s="13">
        <v>45.399999999999999</v>
      </c>
      <c r="B468" s="13">
        <v>9.8668999999999993</v>
      </c>
      <c r="C468" s="18">
        <v>90051</v>
      </c>
      <c r="G468" s="19">
        <f t="shared" si="560"/>
        <v>14.9</v>
      </c>
      <c r="H468" s="19">
        <f t="shared" si="561"/>
        <v>9.1999999999999993</v>
      </c>
      <c r="I468" s="5">
        <f t="shared" si="553"/>
        <v>989.99176</v>
      </c>
      <c r="J468" s="5">
        <f t="shared" si="554"/>
        <v>9.0354140914999999</v>
      </c>
      <c r="K468" s="23">
        <f t="shared" si="555"/>
        <v>5.8645859084999996</v>
      </c>
      <c r="L468" s="5">
        <f t="shared" si="556"/>
        <v>168.808467545019</v>
      </c>
      <c r="M468" s="24">
        <f t="shared" si="557"/>
        <v>533.450728565997</v>
      </c>
      <c r="N468" s="16">
        <f t="shared" si="558"/>
        <v>0.60640363030201305</v>
      </c>
      <c r="O468" s="17">
        <f t="shared" si="559"/>
        <v>0.93242933717485998</v>
      </c>
    </row>
    <row r="469" ht="14.25">
      <c r="A469" s="13">
        <v>45.5</v>
      </c>
      <c r="B469" s="13">
        <v>9.8874999999999993</v>
      </c>
      <c r="C469" s="18">
        <v>90370</v>
      </c>
      <c r="G469" s="19">
        <f t="shared" si="560"/>
        <v>14.9</v>
      </c>
      <c r="H469" s="19">
        <f t="shared" si="561"/>
        <v>9.1999999999999993</v>
      </c>
      <c r="I469" s="5">
        <f t="shared" si="553"/>
        <v>989.99176</v>
      </c>
      <c r="J469" s="5">
        <f t="shared" si="554"/>
        <v>9.053068605</v>
      </c>
      <c r="K469" s="23">
        <f t="shared" si="555"/>
        <v>5.8469313950000004</v>
      </c>
      <c r="L469" s="5">
        <f t="shared" si="556"/>
        <v>169.31817617127999</v>
      </c>
      <c r="M469" s="24">
        <f t="shared" si="557"/>
        <v>533.72887686070305</v>
      </c>
      <c r="N469" s="16">
        <f t="shared" si="558"/>
        <v>0.60758849697986606</v>
      </c>
      <c r="O469" s="17">
        <f t="shared" si="559"/>
        <v>0.93544423719425496</v>
      </c>
    </row>
    <row r="470" ht="14.25">
      <c r="A470" s="13">
        <v>45.600000000000001</v>
      </c>
      <c r="B470" s="13">
        <v>9.9077999999999999</v>
      </c>
      <c r="C470" s="18">
        <v>90764</v>
      </c>
      <c r="G470" s="19">
        <f t="shared" si="560"/>
        <v>14.9</v>
      </c>
      <c r="H470" s="19">
        <f t="shared" si="561"/>
        <v>9.1999999999999993</v>
      </c>
      <c r="I470" s="5">
        <f t="shared" si="553"/>
        <v>989.99176</v>
      </c>
      <c r="J470" s="5">
        <f t="shared" si="554"/>
        <v>9.0697306060000003</v>
      </c>
      <c r="K470" s="23">
        <f t="shared" si="555"/>
        <v>5.8302693940000001</v>
      </c>
      <c r="L470" s="5">
        <f t="shared" si="556"/>
        <v>169.80206112239199</v>
      </c>
      <c r="M470" s="24">
        <f t="shared" si="557"/>
        <v>534.52825837360103</v>
      </c>
      <c r="N470" s="16">
        <f t="shared" si="558"/>
        <v>0.60870675208053704</v>
      </c>
      <c r="O470" s="17">
        <f t="shared" si="559"/>
        <v>0.93829800542330399</v>
      </c>
    </row>
    <row r="471" ht="14.25">
      <c r="A471" s="13">
        <v>45.700000000000003</v>
      </c>
      <c r="B471" s="13">
        <v>9.9284999999999997</v>
      </c>
      <c r="C471" s="18">
        <v>91032</v>
      </c>
      <c r="G471" s="19">
        <f t="shared" si="560"/>
        <v>14.9</v>
      </c>
      <c r="H471" s="19">
        <f t="shared" si="561"/>
        <v>9.1999999999999993</v>
      </c>
      <c r="I471" s="5">
        <f t="shared" si="553"/>
        <v>989.99176</v>
      </c>
      <c r="J471" s="5">
        <f t="shared" si="554"/>
        <v>9.0879560280000007</v>
      </c>
      <c r="K471" s="23">
        <f t="shared" si="555"/>
        <v>5.8120439719999997</v>
      </c>
      <c r="L471" s="5">
        <f t="shared" si="556"/>
        <v>170.334526849653</v>
      </c>
      <c r="M471" s="24">
        <f t="shared" si="557"/>
        <v>534.43069754348699</v>
      </c>
      <c r="N471" s="16">
        <f t="shared" si="558"/>
        <v>0.60992993476510105</v>
      </c>
      <c r="O471" s="17">
        <f t="shared" si="559"/>
        <v>0.94142890154591297</v>
      </c>
    </row>
    <row r="472" ht="14.25">
      <c r="A472" s="13">
        <v>45.799999999999997</v>
      </c>
      <c r="B472" s="13">
        <v>9.9492999999999991</v>
      </c>
      <c r="C472" s="18">
        <v>91458</v>
      </c>
      <c r="G472" s="19">
        <f t="shared" si="560"/>
        <v>14.9</v>
      </c>
      <c r="H472" s="19">
        <f t="shared" si="561"/>
        <v>9.1999999999999993</v>
      </c>
      <c r="I472" s="5">
        <f t="shared" si="553"/>
        <v>989.99176</v>
      </c>
      <c r="J472" s="5">
        <f t="shared" si="554"/>
        <v>9.1048225570000003</v>
      </c>
      <c r="K472" s="23">
        <f t="shared" si="555"/>
        <v>5.795177443</v>
      </c>
      <c r="L472" s="5">
        <f t="shared" si="556"/>
        <v>170.830275645108</v>
      </c>
      <c r="M472" s="24">
        <f t="shared" si="557"/>
        <v>535.37348490849502</v>
      </c>
      <c r="N472" s="16">
        <f t="shared" si="558"/>
        <v>0.61106191657718101</v>
      </c>
      <c r="O472" s="17">
        <f t="shared" si="559"/>
        <v>0.94433511661122504</v>
      </c>
    </row>
    <row r="473" ht="14.25">
      <c r="A473" s="13">
        <v>45.899999999999999</v>
      </c>
      <c r="B473" s="13">
        <v>9.9701000000000004</v>
      </c>
      <c r="C473" s="18">
        <v>91797</v>
      </c>
      <c r="G473" s="19">
        <f t="shared" si="560"/>
        <v>14.9</v>
      </c>
      <c r="H473" s="19">
        <f t="shared" si="561"/>
        <v>9.1999999999999993</v>
      </c>
      <c r="I473" s="5">
        <f t="shared" si="553"/>
        <v>989.99176</v>
      </c>
      <c r="J473" s="5">
        <f t="shared" si="554"/>
        <v>9.1224924005000005</v>
      </c>
      <c r="K473" s="23">
        <f t="shared" si="555"/>
        <v>5.7775075994999998</v>
      </c>
      <c r="L473" s="5">
        <f t="shared" si="556"/>
        <v>171.352740424898</v>
      </c>
      <c r="M473" s="24">
        <f t="shared" si="557"/>
        <v>535.71947418158504</v>
      </c>
      <c r="N473" s="16">
        <f t="shared" si="558"/>
        <v>0.61224781211409396</v>
      </c>
      <c r="O473" s="17">
        <f t="shared" si="559"/>
        <v>0.94738883442456401</v>
      </c>
    </row>
    <row r="474" ht="14.25">
      <c r="A474" s="13">
        <v>46</v>
      </c>
      <c r="B474" s="13">
        <v>9.9902999999999995</v>
      </c>
      <c r="C474" s="18">
        <v>92147</v>
      </c>
      <c r="G474" s="19">
        <f t="shared" si="560"/>
        <v>14.9</v>
      </c>
      <c r="H474" s="19">
        <f t="shared" si="561"/>
        <v>9.1999999999999993</v>
      </c>
      <c r="I474" s="5">
        <f t="shared" si="553"/>
        <v>989.99176</v>
      </c>
      <c r="J474" s="5">
        <f t="shared" si="554"/>
        <v>9.1394606755000005</v>
      </c>
      <c r="K474" s="23">
        <f t="shared" si="555"/>
        <v>5.7605393244999998</v>
      </c>
      <c r="L474" s="5">
        <f t="shared" si="556"/>
        <v>171.85747796035201</v>
      </c>
      <c r="M474" s="24">
        <f t="shared" si="557"/>
        <v>536.18266189882399</v>
      </c>
      <c r="N474" s="16">
        <f t="shared" si="558"/>
        <v>0.613386622516778</v>
      </c>
      <c r="O474" s="17">
        <f t="shared" si="559"/>
        <v>0.95033010990118905</v>
      </c>
    </row>
    <row r="475" ht="14.25">
      <c r="A475" s="13">
        <v>46.100000000000001</v>
      </c>
      <c r="B475" s="13">
        <v>10.0116</v>
      </c>
      <c r="C475" s="18">
        <v>92488</v>
      </c>
      <c r="G475" s="19">
        <f t="shared" si="560"/>
        <v>14.9</v>
      </c>
      <c r="H475" s="19">
        <f t="shared" si="561"/>
        <v>9.1999999999999993</v>
      </c>
      <c r="I475" s="5">
        <f t="shared" si="553"/>
        <v>989.99176</v>
      </c>
      <c r="J475" s="5">
        <f t="shared" si="554"/>
        <v>9.1576120519999993</v>
      </c>
      <c r="K475" s="23">
        <f t="shared" si="555"/>
        <v>5.7423879480000002</v>
      </c>
      <c r="L475" s="5">
        <f t="shared" si="556"/>
        <v>172.400710116564</v>
      </c>
      <c r="M475" s="24">
        <f t="shared" si="557"/>
        <v>536.47110813793495</v>
      </c>
      <c r="N475" s="16">
        <f t="shared" si="558"/>
        <v>0.61460483570469804</v>
      </c>
      <c r="O475" s="17">
        <f t="shared" si="559"/>
        <v>0.95348607031644195</v>
      </c>
    </row>
    <row r="476" ht="14.25">
      <c r="A476" s="13">
        <v>46.200000000000003</v>
      </c>
      <c r="B476" s="13">
        <v>10.032299999999999</v>
      </c>
      <c r="C476" s="18">
        <v>92844</v>
      </c>
      <c r="G476" s="19">
        <f t="shared" si="560"/>
        <v>14.9</v>
      </c>
      <c r="H476" s="19">
        <f t="shared" si="561"/>
        <v>9.1999999999999993</v>
      </c>
      <c r="I476" s="5">
        <f t="shared" si="553"/>
        <v>989.99176</v>
      </c>
      <c r="J476" s="5">
        <f t="shared" si="554"/>
        <v>9.1750249260000007</v>
      </c>
      <c r="K476" s="23">
        <f t="shared" si="555"/>
        <v>5.7249750739999996</v>
      </c>
      <c r="L476" s="5">
        <f t="shared" si="556"/>
        <v>172.92507778698501</v>
      </c>
      <c r="M476" s="24">
        <f t="shared" si="557"/>
        <v>536.90304025404805</v>
      </c>
      <c r="N476" s="16">
        <f t="shared" si="558"/>
        <v>0.61577348496644302</v>
      </c>
      <c r="O476" s="17">
        <f t="shared" si="559"/>
        <v>0.95652301740705103</v>
      </c>
    </row>
    <row r="477" ht="14.25">
      <c r="A477" s="13">
        <v>46.299999999999997</v>
      </c>
      <c r="B477" s="13">
        <v>10.0525</v>
      </c>
      <c r="C477" s="18">
        <v>93221</v>
      </c>
      <c r="G477" s="19">
        <f t="shared" si="560"/>
        <v>14.9</v>
      </c>
      <c r="H477" s="19">
        <f t="shared" si="561"/>
        <v>9.1999999999999993</v>
      </c>
      <c r="I477" s="5">
        <f t="shared" si="553"/>
        <v>989.99176</v>
      </c>
      <c r="J477" s="5">
        <f t="shared" si="554"/>
        <v>9.1917438965000002</v>
      </c>
      <c r="K477" s="23">
        <f t="shared" si="555"/>
        <v>5.7082561035000001</v>
      </c>
      <c r="L477" s="5">
        <f t="shared" si="556"/>
        <v>173.43155984066499</v>
      </c>
      <c r="M477" s="24">
        <f t="shared" si="557"/>
        <v>537.50885989634298</v>
      </c>
      <c r="N477" s="16">
        <f t="shared" si="558"/>
        <v>0.61689556352348995</v>
      </c>
      <c r="O477" s="17">
        <f t="shared" si="559"/>
        <v>0.95944764687662498</v>
      </c>
    </row>
    <row r="478" ht="14.25">
      <c r="A478" s="13">
        <v>46.399999999999999</v>
      </c>
      <c r="B478" s="13">
        <v>10.0731</v>
      </c>
      <c r="C478" s="18">
        <v>93552</v>
      </c>
      <c r="G478" s="19">
        <f t="shared" si="560"/>
        <v>14.9</v>
      </c>
      <c r="H478" s="19">
        <f t="shared" si="561"/>
        <v>9.1999999999999993</v>
      </c>
      <c r="I478" s="5">
        <f t="shared" si="553"/>
        <v>989.99176</v>
      </c>
      <c r="J478" s="5">
        <f t="shared" si="554"/>
        <v>9.2092876080000003</v>
      </c>
      <c r="K478" s="23">
        <f t="shared" si="555"/>
        <v>5.690712392</v>
      </c>
      <c r="L478" s="5">
        <f t="shared" si="556"/>
        <v>173.966226336044</v>
      </c>
      <c r="M478" s="24">
        <f t="shared" si="557"/>
        <v>537.75955235868196</v>
      </c>
      <c r="N478" s="16">
        <f t="shared" si="558"/>
        <v>0.61807299382550296</v>
      </c>
      <c r="O478" s="17">
        <f t="shared" si="559"/>
        <v>0.96252577194713995</v>
      </c>
    </row>
    <row r="479" ht="14.25">
      <c r="A479" s="13">
        <v>46.5</v>
      </c>
      <c r="B479" s="13">
        <v>10.093299999999999</v>
      </c>
      <c r="C479" s="18">
        <v>93899</v>
      </c>
      <c r="G479" s="19">
        <f t="shared" si="560"/>
        <v>14.9</v>
      </c>
      <c r="H479" s="19">
        <f t="shared" si="561"/>
        <v>9.1999999999999993</v>
      </c>
      <c r="I479" s="5">
        <f t="shared" si="553"/>
        <v>989.99176</v>
      </c>
      <c r="J479" s="5">
        <f t="shared" si="554"/>
        <v>9.2262835835000008</v>
      </c>
      <c r="K479" s="23">
        <f t="shared" si="555"/>
        <v>5.6737164164999996</v>
      </c>
      <c r="L479" s="5">
        <f t="shared" si="556"/>
        <v>174.487353143164</v>
      </c>
      <c r="M479" s="24">
        <f t="shared" si="557"/>
        <v>538.14215362048401</v>
      </c>
      <c r="N479" s="16">
        <f t="shared" si="558"/>
        <v>0.619213663322148</v>
      </c>
      <c r="O479" s="17">
        <f t="shared" si="559"/>
        <v>0.96551685728151704</v>
      </c>
    </row>
    <row r="480" ht="14.25">
      <c r="A480" s="13">
        <v>46.600000000000001</v>
      </c>
      <c r="B480" s="13">
        <v>10.1135</v>
      </c>
      <c r="C480" s="18">
        <v>94239</v>
      </c>
      <c r="G480" s="19">
        <f t="shared" si="560"/>
        <v>14.9</v>
      </c>
      <c r="H480" s="19">
        <f t="shared" si="561"/>
        <v>9.1999999999999993</v>
      </c>
      <c r="I480" s="5">
        <f t="shared" si="553"/>
        <v>989.99176</v>
      </c>
      <c r="J480" s="5">
        <f t="shared" si="554"/>
        <v>9.2433441935000005</v>
      </c>
      <c r="K480" s="23">
        <f t="shared" si="555"/>
        <v>5.6566558064999999</v>
      </c>
      <c r="L480" s="5">
        <f t="shared" si="556"/>
        <v>175.01361119805301</v>
      </c>
      <c r="M480" s="24">
        <f t="shared" si="557"/>
        <v>538.46669041846701</v>
      </c>
      <c r="N480" s="16">
        <f t="shared" si="558"/>
        <v>0.62035867070469797</v>
      </c>
      <c r="O480" s="17">
        <f t="shared" si="559"/>
        <v>0.968528342263269</v>
      </c>
    </row>
    <row r="481" ht="14.25">
      <c r="A481" s="13">
        <v>46.700000000000003</v>
      </c>
      <c r="B481" s="13">
        <v>10.1342</v>
      </c>
      <c r="C481" s="18">
        <v>94592</v>
      </c>
      <c r="G481" s="19">
        <f t="shared" si="560"/>
        <v>14.9</v>
      </c>
      <c r="H481" s="19">
        <f t="shared" si="561"/>
        <v>9.1999999999999993</v>
      </c>
      <c r="I481" s="5">
        <f t="shared" si="553"/>
        <v>989.99176</v>
      </c>
      <c r="J481" s="5">
        <f t="shared" si="554"/>
        <v>9.2607847680000006</v>
      </c>
      <c r="K481" s="23">
        <f t="shared" si="555"/>
        <v>5.6392152319999997</v>
      </c>
      <c r="L481" s="5">
        <f t="shared" si="556"/>
        <v>175.554881179609</v>
      </c>
      <c r="M481" s="24">
        <f t="shared" si="557"/>
        <v>538.81725967632701</v>
      </c>
      <c r="N481" s="16">
        <f t="shared" si="558"/>
        <v>0.62152917906040295</v>
      </c>
      <c r="O481" s="17">
        <f t="shared" si="559"/>
        <v>0.97161630038517899</v>
      </c>
    </row>
    <row r="482" ht="14.25">
      <c r="A482" s="13">
        <v>46.799999999999997</v>
      </c>
      <c r="B482" s="13">
        <v>10.1547</v>
      </c>
      <c r="C482" s="18">
        <v>95001</v>
      </c>
      <c r="G482" s="19">
        <f t="shared" si="560"/>
        <v>14.9</v>
      </c>
      <c r="H482" s="19">
        <f t="shared" si="561"/>
        <v>9.1999999999999993</v>
      </c>
      <c r="I482" s="5">
        <f t="shared" si="553"/>
        <v>989.99176</v>
      </c>
      <c r="J482" s="5">
        <f t="shared" si="554"/>
        <v>9.2775082664999999</v>
      </c>
      <c r="K482" s="23">
        <f t="shared" si="555"/>
        <v>5.6224917335000004</v>
      </c>
      <c r="L482" s="5">
        <f t="shared" si="556"/>
        <v>176.07705034076201</v>
      </c>
      <c r="M482" s="24">
        <f t="shared" si="557"/>
        <v>539.54220505252897</v>
      </c>
      <c r="N482" s="16">
        <f t="shared" si="558"/>
        <v>0.62265156151006695</v>
      </c>
      <c r="O482" s="17">
        <f t="shared" si="559"/>
        <v>0.97458627835460698</v>
      </c>
    </row>
    <row r="483" ht="14.25">
      <c r="A483" s="13">
        <v>46.899999999999999</v>
      </c>
      <c r="B483" s="13">
        <v>10.1761</v>
      </c>
      <c r="C483" s="18">
        <v>95356</v>
      </c>
      <c r="G483" s="19">
        <f t="shared" si="560"/>
        <v>14.9</v>
      </c>
      <c r="H483" s="19">
        <f t="shared" si="561"/>
        <v>9.1999999999999993</v>
      </c>
      <c r="I483" s="5">
        <f t="shared" si="553"/>
        <v>989.99176</v>
      </c>
      <c r="J483" s="5">
        <f t="shared" si="554"/>
        <v>9.2956303739999999</v>
      </c>
      <c r="K483" s="23">
        <f t="shared" si="555"/>
        <v>5.6043696260000004</v>
      </c>
      <c r="L483" s="5">
        <f t="shared" si="556"/>
        <v>176.646407368849</v>
      </c>
      <c r="M483" s="24">
        <f t="shared" si="557"/>
        <v>539.81284658051698</v>
      </c>
      <c r="N483" s="16">
        <f t="shared" si="558"/>
        <v>0.62386781033557104</v>
      </c>
      <c r="O483" s="17">
        <f t="shared" si="559"/>
        <v>0.97781462912142003</v>
      </c>
    </row>
    <row r="484" ht="14.25">
      <c r="A484" s="13">
        <v>47</v>
      </c>
      <c r="B484" s="13">
        <v>10.196300000000001</v>
      </c>
      <c r="C484" s="18">
        <v>95720</v>
      </c>
      <c r="G484" s="19">
        <f t="shared" si="560"/>
        <v>14.9</v>
      </c>
      <c r="H484" s="19">
        <f t="shared" si="561"/>
        <v>9.1999999999999993</v>
      </c>
      <c r="I484" s="5">
        <f t="shared" ref="I484:I547" si="562">(3.14*POWER(H484,2)*0.25*G484)</f>
        <v>989.99176</v>
      </c>
      <c r="J484" s="5">
        <f t="shared" ref="J484:J547" si="563">B484-C484/(2*10^5/1.8467)</f>
        <v>9.3124693799999996</v>
      </c>
      <c r="K484" s="23">
        <f t="shared" ref="K484:K547" si="564">G484-J484</f>
        <v>5.5875306199999999</v>
      </c>
      <c r="L484" s="5">
        <f t="shared" ref="L484:L547" si="565">I484/K484</f>
        <v>177.17876237786101</v>
      </c>
      <c r="M484" s="24">
        <f t="shared" ref="M484:M547" si="566">C484/L484</f>
        <v>540.24533592724094</v>
      </c>
      <c r="N484" s="16">
        <f t="shared" ref="N484:N547" si="567">J484/G484</f>
        <v>0.62499794496644301</v>
      </c>
      <c r="O484" s="17">
        <f t="shared" ref="O484:O547" si="568">LN(L484/(3.14*H484^2/4))</f>
        <v>0.98082377293725698</v>
      </c>
    </row>
    <row r="485" ht="14.25">
      <c r="A485" s="13">
        <v>47.100000000000001</v>
      </c>
      <c r="B485" s="13">
        <v>10.216900000000001</v>
      </c>
      <c r="C485" s="18">
        <v>96053</v>
      </c>
      <c r="G485" s="19">
        <f t="shared" si="560"/>
        <v>14.9</v>
      </c>
      <c r="H485" s="19">
        <f t="shared" si="561"/>
        <v>9.1999999999999993</v>
      </c>
      <c r="I485" s="5">
        <f t="shared" si="562"/>
        <v>989.99176</v>
      </c>
      <c r="J485" s="5">
        <f t="shared" si="563"/>
        <v>9.3299946244999994</v>
      </c>
      <c r="K485" s="23">
        <f t="shared" si="564"/>
        <v>5.5700053755000001</v>
      </c>
      <c r="L485" s="5">
        <f t="shared" si="565"/>
        <v>177.73623062457699</v>
      </c>
      <c r="M485" s="24">
        <f t="shared" si="566"/>
        <v>540.42442366682099</v>
      </c>
      <c r="N485" s="16">
        <f t="shared" si="567"/>
        <v>0.62617413587248305</v>
      </c>
      <c r="O485" s="17">
        <f t="shared" si="568"/>
        <v>0.98396519393189696</v>
      </c>
    </row>
    <row r="486" ht="14.25">
      <c r="A486" s="13">
        <v>47.200000000000003</v>
      </c>
      <c r="B486" s="13">
        <v>10.237500000000001</v>
      </c>
      <c r="C486" s="18">
        <v>96443</v>
      </c>
      <c r="G486" s="19">
        <f t="shared" si="560"/>
        <v>14.9</v>
      </c>
      <c r="H486" s="19">
        <f t="shared" si="561"/>
        <v>9.1999999999999993</v>
      </c>
      <c r="I486" s="5">
        <f t="shared" si="562"/>
        <v>989.99176</v>
      </c>
      <c r="J486" s="5">
        <f t="shared" si="563"/>
        <v>9.3469935594999995</v>
      </c>
      <c r="K486" s="23">
        <f t="shared" si="564"/>
        <v>5.5530064404999999</v>
      </c>
      <c r="L486" s="5">
        <f t="shared" si="565"/>
        <v>178.28031906818001</v>
      </c>
      <c r="M486" s="24">
        <f t="shared" si="566"/>
        <v>540.96268451884998</v>
      </c>
      <c r="N486" s="16">
        <f t="shared" si="567"/>
        <v>0.62731500399328899</v>
      </c>
      <c r="O486" s="17">
        <f t="shared" si="568"/>
        <v>0.98702173086909695</v>
      </c>
    </row>
    <row r="487" ht="14.25">
      <c r="A487" s="13">
        <v>47.299999999999997</v>
      </c>
      <c r="B487" s="13">
        <v>10.2578</v>
      </c>
      <c r="C487" s="18">
        <v>96805</v>
      </c>
      <c r="G487" s="19">
        <f t="shared" si="560"/>
        <v>14.9</v>
      </c>
      <c r="H487" s="19">
        <f t="shared" si="561"/>
        <v>9.1999999999999993</v>
      </c>
      <c r="I487" s="5">
        <f t="shared" si="562"/>
        <v>989.99176</v>
      </c>
      <c r="J487" s="5">
        <f t="shared" si="563"/>
        <v>9.3639510324999993</v>
      </c>
      <c r="K487" s="23">
        <f t="shared" si="564"/>
        <v>5.5360489675000002</v>
      </c>
      <c r="L487" s="5">
        <f t="shared" si="565"/>
        <v>178.82640955884901</v>
      </c>
      <c r="M487" s="24">
        <f t="shared" si="566"/>
        <v>541.33503121161095</v>
      </c>
      <c r="N487" s="16">
        <f t="shared" si="567"/>
        <v>0.62845308942953004</v>
      </c>
      <c r="O487" s="17">
        <f t="shared" si="568"/>
        <v>0.99008014938975997</v>
      </c>
    </row>
    <row r="488" ht="14.25">
      <c r="A488" s="13">
        <v>47.399999999999999</v>
      </c>
      <c r="B488" s="13">
        <v>10.327500000000001</v>
      </c>
      <c r="C488" s="18">
        <v>98124</v>
      </c>
      <c r="G488" s="19">
        <f t="shared" si="560"/>
        <v>14.9</v>
      </c>
      <c r="H488" s="19">
        <f t="shared" si="561"/>
        <v>9.1999999999999993</v>
      </c>
      <c r="I488" s="5">
        <f t="shared" si="562"/>
        <v>989.99176</v>
      </c>
      <c r="J488" s="5">
        <f t="shared" si="563"/>
        <v>9.4214720459999999</v>
      </c>
      <c r="K488" s="23">
        <f t="shared" si="564"/>
        <v>5.4785279539999996</v>
      </c>
      <c r="L488" s="5">
        <f t="shared" si="565"/>
        <v>180.703971634786</v>
      </c>
      <c r="M488" s="24">
        <f t="shared" si="566"/>
        <v>543.00964783615598</v>
      </c>
      <c r="N488" s="16">
        <f t="shared" si="567"/>
        <v>0.63231356013422801</v>
      </c>
      <c r="O488" s="17">
        <f t="shared" si="568"/>
        <v>1.00052476960956</v>
      </c>
    </row>
    <row r="489" ht="14.25">
      <c r="A489" s="13">
        <v>47.5</v>
      </c>
      <c r="B489" s="13">
        <v>10.3484</v>
      </c>
      <c r="C489" s="18">
        <v>98502</v>
      </c>
      <c r="G489" s="19">
        <f t="shared" si="560"/>
        <v>14.9</v>
      </c>
      <c r="H489" s="19">
        <f t="shared" si="561"/>
        <v>9.1999999999999993</v>
      </c>
      <c r="I489" s="5">
        <f t="shared" si="562"/>
        <v>989.99176</v>
      </c>
      <c r="J489" s="5">
        <f t="shared" si="563"/>
        <v>9.4388817829999994</v>
      </c>
      <c r="K489" s="23">
        <f t="shared" si="564"/>
        <v>5.4611182170000001</v>
      </c>
      <c r="L489" s="5">
        <f t="shared" si="565"/>
        <v>181.28004570899799</v>
      </c>
      <c r="M489" s="24">
        <f t="shared" si="566"/>
        <v>543.36923633680999</v>
      </c>
      <c r="N489" s="16">
        <f t="shared" si="567"/>
        <v>0.63348199885905998</v>
      </c>
      <c r="O489" s="17">
        <f t="shared" si="568"/>
        <v>1.00370764251524</v>
      </c>
    </row>
    <row r="490" ht="14.25">
      <c r="A490" s="13">
        <v>47.600000000000001</v>
      </c>
      <c r="B490" s="13">
        <v>10.3687</v>
      </c>
      <c r="C490" s="18">
        <v>98868</v>
      </c>
      <c r="G490" s="19">
        <f t="shared" si="560"/>
        <v>14.9</v>
      </c>
      <c r="H490" s="19">
        <f t="shared" si="561"/>
        <v>9.1999999999999993</v>
      </c>
      <c r="I490" s="5">
        <f t="shared" si="562"/>
        <v>989.99176</v>
      </c>
      <c r="J490" s="5">
        <f t="shared" si="563"/>
        <v>9.4558023220000003</v>
      </c>
      <c r="K490" s="23">
        <f t="shared" si="564"/>
        <v>5.4441976780000001</v>
      </c>
      <c r="L490" s="5">
        <f t="shared" si="565"/>
        <v>181.843463179259</v>
      </c>
      <c r="M490" s="24">
        <f t="shared" si="566"/>
        <v>543.69840010436496</v>
      </c>
      <c r="N490" s="16">
        <f t="shared" si="567"/>
        <v>0.634617605503356</v>
      </c>
      <c r="O490" s="17">
        <f t="shared" si="568"/>
        <v>1.00681081765317</v>
      </c>
    </row>
    <row r="491" ht="14.25">
      <c r="A491" s="13">
        <v>47.700000000000003</v>
      </c>
      <c r="B491" s="13">
        <v>10.3889</v>
      </c>
      <c r="C491" s="18">
        <v>99190</v>
      </c>
      <c r="G491" s="19">
        <f t="shared" si="560"/>
        <v>14.9</v>
      </c>
      <c r="H491" s="19">
        <f t="shared" si="561"/>
        <v>9.1999999999999993</v>
      </c>
      <c r="I491" s="5">
        <f t="shared" si="562"/>
        <v>989.99176</v>
      </c>
      <c r="J491" s="5">
        <f t="shared" si="563"/>
        <v>9.4730291350000009</v>
      </c>
      <c r="K491" s="23">
        <f t="shared" si="564"/>
        <v>5.4269708650000004</v>
      </c>
      <c r="L491" s="5">
        <f t="shared" si="565"/>
        <v>182.42068819361501</v>
      </c>
      <c r="M491" s="24">
        <f t="shared" si="566"/>
        <v>543.74315206355902</v>
      </c>
      <c r="N491" s="16">
        <f t="shared" si="567"/>
        <v>0.63577376744966396</v>
      </c>
      <c r="O491" s="17">
        <f t="shared" si="568"/>
        <v>1.0099800864122901</v>
      </c>
    </row>
    <row r="492" ht="14.25">
      <c r="A492" s="13">
        <v>47.799999999999997</v>
      </c>
      <c r="B492" s="13">
        <v>10.4092</v>
      </c>
      <c r="C492" s="18">
        <v>99605</v>
      </c>
      <c r="G492" s="19">
        <f t="shared" si="560"/>
        <v>14.9</v>
      </c>
      <c r="H492" s="19">
        <f t="shared" si="561"/>
        <v>9.1999999999999993</v>
      </c>
      <c r="I492" s="5">
        <f t="shared" si="562"/>
        <v>989.99176</v>
      </c>
      <c r="J492" s="5">
        <f t="shared" si="563"/>
        <v>9.4894972324999998</v>
      </c>
      <c r="K492" s="23">
        <f t="shared" si="564"/>
        <v>5.4105027674999997</v>
      </c>
      <c r="L492" s="5">
        <f t="shared" si="565"/>
        <v>182.97592710731399</v>
      </c>
      <c r="M492" s="24">
        <f t="shared" si="566"/>
        <v>544.36122595286804</v>
      </c>
      <c r="N492" s="16">
        <f t="shared" si="567"/>
        <v>0.63687900889261695</v>
      </c>
      <c r="O492" s="17">
        <f t="shared" si="568"/>
        <v>1.01301919141657</v>
      </c>
    </row>
    <row r="493" ht="14.25">
      <c r="A493" s="13">
        <v>47.899999999999999</v>
      </c>
      <c r="B493" s="13">
        <v>10.43</v>
      </c>
      <c r="C493" s="18">
        <v>100043</v>
      </c>
      <c r="G493" s="19">
        <f t="shared" si="560"/>
        <v>14.9</v>
      </c>
      <c r="H493" s="19">
        <f t="shared" si="561"/>
        <v>9.1999999999999993</v>
      </c>
      <c r="I493" s="5">
        <f t="shared" si="562"/>
        <v>989.99176</v>
      </c>
      <c r="J493" s="5">
        <f t="shared" si="563"/>
        <v>9.5062529594999994</v>
      </c>
      <c r="K493" s="23">
        <f t="shared" si="564"/>
        <v>5.3937470405000001</v>
      </c>
      <c r="L493" s="5">
        <f t="shared" si="565"/>
        <v>183.544343582755</v>
      </c>
      <c r="M493" s="24">
        <f t="shared" si="566"/>
        <v>545.06174392071898</v>
      </c>
      <c r="N493" s="16">
        <f t="shared" si="567"/>
        <v>0.63800355432885902</v>
      </c>
      <c r="O493" s="17">
        <f t="shared" si="568"/>
        <v>1.0161208857925801</v>
      </c>
    </row>
    <row r="494" ht="14.25">
      <c r="A494" s="13">
        <v>48</v>
      </c>
      <c r="B494" s="13">
        <v>10.4504</v>
      </c>
      <c r="C494" s="18">
        <v>100388</v>
      </c>
      <c r="G494" s="19">
        <f t="shared" si="560"/>
        <v>14.9</v>
      </c>
      <c r="H494" s="19">
        <f t="shared" si="561"/>
        <v>9.1999999999999993</v>
      </c>
      <c r="I494" s="5">
        <f t="shared" si="562"/>
        <v>989.99176</v>
      </c>
      <c r="J494" s="5">
        <f t="shared" si="563"/>
        <v>9.5234674019999996</v>
      </c>
      <c r="K494" s="23">
        <f t="shared" si="564"/>
        <v>5.3765325979999998</v>
      </c>
      <c r="L494" s="5">
        <f t="shared" si="565"/>
        <v>184.13201109731301</v>
      </c>
      <c r="M494" s="24">
        <f t="shared" si="566"/>
        <v>545.19580491056195</v>
      </c>
      <c r="N494" s="16">
        <f t="shared" si="567"/>
        <v>0.63915888604026805</v>
      </c>
      <c r="O494" s="17">
        <f t="shared" si="568"/>
        <v>1.01931754506918</v>
      </c>
    </row>
    <row r="495" ht="14.25">
      <c r="A495" s="13">
        <v>48.100000000000001</v>
      </c>
      <c r="B495" s="13">
        <v>10.4711</v>
      </c>
      <c r="C495" s="18">
        <v>100794</v>
      </c>
      <c r="G495" s="19">
        <f t="shared" si="560"/>
        <v>14.9</v>
      </c>
      <c r="H495" s="19">
        <f t="shared" si="561"/>
        <v>9.1999999999999993</v>
      </c>
      <c r="I495" s="5">
        <f t="shared" si="562"/>
        <v>989.99176</v>
      </c>
      <c r="J495" s="5">
        <f t="shared" si="563"/>
        <v>9.5404186010000007</v>
      </c>
      <c r="K495" s="23">
        <f t="shared" si="564"/>
        <v>5.3595813989999996</v>
      </c>
      <c r="L495" s="5">
        <f t="shared" si="565"/>
        <v>184.714380900104</v>
      </c>
      <c r="M495" s="24">
        <f t="shared" si="566"/>
        <v>545.674892820124</v>
      </c>
      <c r="N495" s="16">
        <f t="shared" si="567"/>
        <v>0.64029655040268496</v>
      </c>
      <c r="O495" s="17">
        <f t="shared" si="568"/>
        <v>1.0224753381199401</v>
      </c>
    </row>
    <row r="496" ht="14.25">
      <c r="A496" s="13">
        <v>48.200000000000003</v>
      </c>
      <c r="B496" s="13">
        <v>10.491899999999999</v>
      </c>
      <c r="C496" s="18">
        <v>101173</v>
      </c>
      <c r="G496" s="19">
        <f t="shared" si="560"/>
        <v>14.9</v>
      </c>
      <c r="H496" s="19">
        <f t="shared" si="561"/>
        <v>9.1999999999999993</v>
      </c>
      <c r="I496" s="5">
        <f t="shared" si="562"/>
        <v>989.99176</v>
      </c>
      <c r="J496" s="5">
        <f t="shared" si="563"/>
        <v>9.5577191045000003</v>
      </c>
      <c r="K496" s="23">
        <f t="shared" si="564"/>
        <v>5.3422808955000001</v>
      </c>
      <c r="L496" s="5">
        <f t="shared" si="565"/>
        <v>185.31256206200399</v>
      </c>
      <c r="M496" s="24">
        <f t="shared" si="566"/>
        <v>545.95867044430895</v>
      </c>
      <c r="N496" s="16">
        <f t="shared" si="567"/>
        <v>0.64145765802013399</v>
      </c>
      <c r="O496" s="17">
        <f t="shared" si="568"/>
        <v>1.0257085171863001</v>
      </c>
    </row>
    <row r="497" ht="14.25">
      <c r="A497" s="13">
        <v>48.299999999999997</v>
      </c>
      <c r="B497" s="13">
        <v>10.513299999999999</v>
      </c>
      <c r="C497" s="18">
        <v>101661</v>
      </c>
      <c r="G497" s="19">
        <f t="shared" si="560"/>
        <v>14.9</v>
      </c>
      <c r="H497" s="19">
        <f t="shared" si="561"/>
        <v>9.1999999999999993</v>
      </c>
      <c r="I497" s="5">
        <f t="shared" si="562"/>
        <v>989.99176</v>
      </c>
      <c r="J497" s="5">
        <f t="shared" si="563"/>
        <v>9.5746131564999999</v>
      </c>
      <c r="K497" s="23">
        <f t="shared" si="564"/>
        <v>5.3253868434999996</v>
      </c>
      <c r="L497" s="5">
        <f t="shared" si="565"/>
        <v>185.90044049257199</v>
      </c>
      <c r="M497" s="24">
        <f t="shared" si="566"/>
        <v>546.85723030366796</v>
      </c>
      <c r="N497" s="16">
        <f t="shared" si="567"/>
        <v>0.64259148701342295</v>
      </c>
      <c r="O497" s="17">
        <f t="shared" si="568"/>
        <v>1.0288758573279</v>
      </c>
    </row>
    <row r="498" ht="14.25">
      <c r="A498" s="13">
        <v>48.399999999999999</v>
      </c>
      <c r="B498" s="13">
        <v>10.534000000000001</v>
      </c>
      <c r="C498" s="18">
        <v>102007</v>
      </c>
      <c r="G498" s="19">
        <f t="shared" si="560"/>
        <v>14.9</v>
      </c>
      <c r="H498" s="19">
        <f t="shared" si="561"/>
        <v>9.1999999999999993</v>
      </c>
      <c r="I498" s="5">
        <f t="shared" si="562"/>
        <v>989.99176</v>
      </c>
      <c r="J498" s="5">
        <f t="shared" si="563"/>
        <v>9.5921183654999993</v>
      </c>
      <c r="K498" s="23">
        <f t="shared" si="564"/>
        <v>5.3078816345000002</v>
      </c>
      <c r="L498" s="5">
        <f t="shared" si="565"/>
        <v>186.51353367891301</v>
      </c>
      <c r="M498" s="24">
        <f t="shared" si="566"/>
        <v>546.91473582612605</v>
      </c>
      <c r="N498" s="16">
        <f t="shared" si="567"/>
        <v>0.64376633325503396</v>
      </c>
      <c r="O498" s="17">
        <f t="shared" si="568"/>
        <v>1.03216839618374</v>
      </c>
    </row>
    <row r="499" ht="14.25">
      <c r="A499" s="13">
        <v>48.5</v>
      </c>
      <c r="B499" s="13">
        <v>10.5543</v>
      </c>
      <c r="C499" s="18">
        <v>102428</v>
      </c>
      <c r="G499" s="19">
        <f t="shared" si="560"/>
        <v>14.9</v>
      </c>
      <c r="H499" s="19">
        <f t="shared" si="561"/>
        <v>9.1999999999999993</v>
      </c>
      <c r="I499" s="5">
        <f t="shared" si="562"/>
        <v>989.99176</v>
      </c>
      <c r="J499" s="5">
        <f t="shared" si="563"/>
        <v>9.6085310620000008</v>
      </c>
      <c r="K499" s="23">
        <f t="shared" si="564"/>
        <v>5.2914689380000004</v>
      </c>
      <c r="L499" s="5">
        <f t="shared" si="565"/>
        <v>187.092047898175</v>
      </c>
      <c r="M499" s="24">
        <f t="shared" si="566"/>
        <v>547.47382986446701</v>
      </c>
      <c r="N499" s="16">
        <f t="shared" si="567"/>
        <v>0.64486785651006695</v>
      </c>
      <c r="O499" s="17">
        <f t="shared" si="568"/>
        <v>1.03526532358614</v>
      </c>
    </row>
    <row r="500" ht="14.25">
      <c r="A500" s="13">
        <v>48.600000000000001</v>
      </c>
      <c r="B500" s="13">
        <v>10.5749</v>
      </c>
      <c r="C500" s="18">
        <v>102819</v>
      </c>
      <c r="G500" s="19">
        <f t="shared" si="560"/>
        <v>14.9</v>
      </c>
      <c r="H500" s="19">
        <f t="shared" si="561"/>
        <v>9.1999999999999993</v>
      </c>
      <c r="I500" s="5">
        <f t="shared" si="562"/>
        <v>989.99176</v>
      </c>
      <c r="J500" s="5">
        <f t="shared" si="563"/>
        <v>9.6255207635000009</v>
      </c>
      <c r="K500" s="23">
        <f t="shared" si="564"/>
        <v>5.2744792365000004</v>
      </c>
      <c r="L500" s="5">
        <f t="shared" si="565"/>
        <v>187.69469280476901</v>
      </c>
      <c r="M500" s="24">
        <f t="shared" si="566"/>
        <v>547.79918634645401</v>
      </c>
      <c r="N500" s="16">
        <f t="shared" si="567"/>
        <v>0.64600810493288596</v>
      </c>
      <c r="O500" s="17">
        <f t="shared" si="568"/>
        <v>1.0384812614011001</v>
      </c>
    </row>
    <row r="501" ht="14.25">
      <c r="A501" s="13">
        <v>48.700000000000003</v>
      </c>
      <c r="B501" s="13">
        <v>10.595499999999999</v>
      </c>
      <c r="C501" s="18">
        <v>103224</v>
      </c>
      <c r="G501" s="19">
        <f t="shared" si="560"/>
        <v>14.9</v>
      </c>
      <c r="H501" s="19">
        <f t="shared" si="561"/>
        <v>9.1999999999999993</v>
      </c>
      <c r="I501" s="5">
        <f t="shared" si="562"/>
        <v>989.99176</v>
      </c>
      <c r="J501" s="5">
        <f t="shared" si="563"/>
        <v>9.6423811960000005</v>
      </c>
      <c r="K501" s="23">
        <f t="shared" si="564"/>
        <v>5.2576188039999998</v>
      </c>
      <c r="L501" s="5">
        <f t="shared" si="565"/>
        <v>188.29660287406401</v>
      </c>
      <c r="M501" s="24">
        <f t="shared" si="566"/>
        <v>548.19895008428796</v>
      </c>
      <c r="N501" s="16">
        <f t="shared" si="567"/>
        <v>0.64713967758389301</v>
      </c>
      <c r="O501" s="17">
        <f t="shared" si="568"/>
        <v>1.0416829875601701</v>
      </c>
    </row>
    <row r="502" ht="14.25">
      <c r="A502" s="13">
        <v>48.799999999999997</v>
      </c>
      <c r="B502" s="13">
        <v>10.616199999999999</v>
      </c>
      <c r="C502" s="18">
        <v>103647</v>
      </c>
      <c r="G502" s="19">
        <f t="shared" si="560"/>
        <v>14.9</v>
      </c>
      <c r="H502" s="19">
        <f t="shared" si="561"/>
        <v>9.1999999999999993</v>
      </c>
      <c r="I502" s="5">
        <f t="shared" si="562"/>
        <v>989.99176</v>
      </c>
      <c r="J502" s="5">
        <f t="shared" si="563"/>
        <v>9.6591754255000009</v>
      </c>
      <c r="K502" s="23">
        <f t="shared" si="564"/>
        <v>5.2408245745000004</v>
      </c>
      <c r="L502" s="5">
        <f t="shared" si="565"/>
        <v>188.899999594901</v>
      </c>
      <c r="M502" s="24">
        <f t="shared" si="566"/>
        <v>548.68713722748703</v>
      </c>
      <c r="N502" s="16">
        <f t="shared" si="567"/>
        <v>0.64826680708053697</v>
      </c>
      <c r="O502" s="17">
        <f t="shared" si="568"/>
        <v>1.04488236545269</v>
      </c>
    </row>
    <row r="503" ht="14.25">
      <c r="A503" s="13">
        <v>48.899999999999999</v>
      </c>
      <c r="B503" s="13">
        <v>10.636900000000001</v>
      </c>
      <c r="C503" s="18">
        <v>104068</v>
      </c>
      <c r="G503" s="19">
        <f t="shared" si="560"/>
        <v>14.9</v>
      </c>
      <c r="H503" s="19">
        <f t="shared" si="561"/>
        <v>9.1999999999999993</v>
      </c>
      <c r="I503" s="5">
        <f t="shared" si="562"/>
        <v>989.99176</v>
      </c>
      <c r="J503" s="5">
        <f t="shared" si="563"/>
        <v>9.6759881219999997</v>
      </c>
      <c r="K503" s="23">
        <f t="shared" si="564"/>
        <v>5.2240118779999998</v>
      </c>
      <c r="L503" s="5">
        <f t="shared" si="565"/>
        <v>189.50794583166501</v>
      </c>
      <c r="M503" s="24">
        <f t="shared" si="566"/>
        <v>549.14847788198199</v>
      </c>
      <c r="N503" s="16">
        <f t="shared" si="567"/>
        <v>0.64939517597315399</v>
      </c>
      <c r="O503" s="17">
        <f t="shared" si="568"/>
        <v>1.04809554724327</v>
      </c>
    </row>
    <row r="504" ht="14.25">
      <c r="A504" s="13">
        <v>49</v>
      </c>
      <c r="B504" s="13">
        <v>10.6576</v>
      </c>
      <c r="C504" s="18">
        <v>104482</v>
      </c>
      <c r="G504" s="19">
        <f t="shared" si="560"/>
        <v>14.9</v>
      </c>
      <c r="H504" s="19">
        <f t="shared" si="561"/>
        <v>9.1999999999999993</v>
      </c>
      <c r="I504" s="5">
        <f t="shared" si="562"/>
        <v>989.99176</v>
      </c>
      <c r="J504" s="5">
        <f t="shared" si="563"/>
        <v>9.6928654529999996</v>
      </c>
      <c r="K504" s="23">
        <f t="shared" si="564"/>
        <v>5.2071345469999999</v>
      </c>
      <c r="L504" s="5">
        <f t="shared" si="565"/>
        <v>190.12217776672699</v>
      </c>
      <c r="M504" s="24">
        <f t="shared" si="566"/>
        <v>549.55187883549104</v>
      </c>
      <c r="N504" s="16">
        <f t="shared" si="567"/>
        <v>0.65052788275167805</v>
      </c>
      <c r="O504" s="17">
        <f t="shared" si="568"/>
        <v>1.0513314994655401</v>
      </c>
    </row>
    <row r="505" ht="14.25">
      <c r="A505" s="13">
        <v>49.100000000000001</v>
      </c>
      <c r="B505" s="13">
        <v>10.679</v>
      </c>
      <c r="C505" s="18">
        <v>104936</v>
      </c>
      <c r="G505" s="19">
        <f t="shared" si="560"/>
        <v>14.9</v>
      </c>
      <c r="H505" s="19">
        <f t="shared" si="561"/>
        <v>9.1999999999999993</v>
      </c>
      <c r="I505" s="5">
        <f t="shared" si="562"/>
        <v>989.99176</v>
      </c>
      <c r="J505" s="5">
        <f t="shared" si="563"/>
        <v>9.7100734440000007</v>
      </c>
      <c r="K505" s="23">
        <f t="shared" si="564"/>
        <v>5.1899265559999996</v>
      </c>
      <c r="L505" s="5">
        <f t="shared" si="565"/>
        <v>190.75255676893599</v>
      </c>
      <c r="M505" s="24">
        <f t="shared" si="566"/>
        <v>550.11582427758401</v>
      </c>
      <c r="N505" s="16">
        <f t="shared" si="567"/>
        <v>0.65168278147651004</v>
      </c>
      <c r="O505" s="17">
        <f t="shared" si="568"/>
        <v>1.0546416669334699</v>
      </c>
    </row>
    <row r="506" ht="14.25">
      <c r="A506" s="13">
        <v>49.200000000000003</v>
      </c>
      <c r="B506" s="13">
        <v>10.6997</v>
      </c>
      <c r="C506" s="18">
        <v>105343</v>
      </c>
      <c r="G506" s="19">
        <f t="shared" si="560"/>
        <v>14.9</v>
      </c>
      <c r="H506" s="19">
        <f t="shared" si="561"/>
        <v>9.1999999999999993</v>
      </c>
      <c r="I506" s="5">
        <f t="shared" si="562"/>
        <v>989.99176</v>
      </c>
      <c r="J506" s="5">
        <f t="shared" si="563"/>
        <v>9.7270154094999999</v>
      </c>
      <c r="K506" s="23">
        <f t="shared" si="564"/>
        <v>5.1729845904999996</v>
      </c>
      <c r="L506" s="5">
        <f t="shared" si="565"/>
        <v>191.37728765287301</v>
      </c>
      <c r="M506" s="24">
        <f t="shared" si="566"/>
        <v>550.44671858384095</v>
      </c>
      <c r="N506" s="16">
        <f t="shared" si="567"/>
        <v>0.65281982614094003</v>
      </c>
      <c r="O506" s="17">
        <f t="shared" si="568"/>
        <v>1.05791140076687</v>
      </c>
    </row>
    <row r="507" ht="14.25">
      <c r="A507" s="13">
        <v>49.299999999999997</v>
      </c>
      <c r="B507" s="13">
        <v>10.7203</v>
      </c>
      <c r="C507" s="18">
        <v>105774</v>
      </c>
      <c r="G507" s="19">
        <f t="shared" si="560"/>
        <v>14.9</v>
      </c>
      <c r="H507" s="19">
        <f t="shared" si="561"/>
        <v>9.1999999999999993</v>
      </c>
      <c r="I507" s="5">
        <f t="shared" si="562"/>
        <v>989.99176</v>
      </c>
      <c r="J507" s="5">
        <f t="shared" si="563"/>
        <v>9.7436357709999992</v>
      </c>
      <c r="K507" s="23">
        <f t="shared" si="564"/>
        <v>5.1563642290000002</v>
      </c>
      <c r="L507" s="5">
        <f t="shared" si="565"/>
        <v>191.99414859644099</v>
      </c>
      <c r="M507" s="24">
        <f t="shared" si="566"/>
        <v>550.923039963733</v>
      </c>
      <c r="N507" s="16">
        <f t="shared" si="567"/>
        <v>0.65393528664429501</v>
      </c>
      <c r="O507" s="17">
        <f t="shared" si="568"/>
        <v>1.0611294885929099</v>
      </c>
    </row>
    <row r="508" ht="14.25">
      <c r="A508" s="13">
        <v>49.399999999999999</v>
      </c>
      <c r="B508" s="13">
        <v>10.741</v>
      </c>
      <c r="C508" s="18">
        <v>106206</v>
      </c>
      <c r="G508" s="19">
        <f t="shared" si="560"/>
        <v>14.9</v>
      </c>
      <c r="H508" s="19">
        <f t="shared" si="561"/>
        <v>9.1999999999999993</v>
      </c>
      <c r="I508" s="5">
        <f t="shared" si="562"/>
        <v>989.99176</v>
      </c>
      <c r="J508" s="5">
        <f t="shared" si="563"/>
        <v>9.760346899</v>
      </c>
      <c r="K508" s="23">
        <f t="shared" si="564"/>
        <v>5.1396531010000004</v>
      </c>
      <c r="L508" s="5">
        <f t="shared" si="565"/>
        <v>192.61840060905701</v>
      </c>
      <c r="M508" s="24">
        <f t="shared" si="566"/>
        <v>551.38034405943597</v>
      </c>
      <c r="N508" s="16">
        <f t="shared" si="567"/>
        <v>0.65505683885905996</v>
      </c>
      <c r="O508" s="17">
        <f t="shared" si="568"/>
        <v>1.0643756258397199</v>
      </c>
    </row>
    <row r="509" ht="14.25">
      <c r="A509" s="13">
        <v>49.5</v>
      </c>
      <c r="B509" s="13">
        <v>10.761699999999999</v>
      </c>
      <c r="C509" s="18">
        <v>106642</v>
      </c>
      <c r="G509" s="19">
        <f t="shared" si="560"/>
        <v>14.9</v>
      </c>
      <c r="H509" s="19">
        <f t="shared" si="561"/>
        <v>9.1999999999999993</v>
      </c>
      <c r="I509" s="5">
        <f t="shared" si="562"/>
        <v>989.99176</v>
      </c>
      <c r="J509" s="5">
        <f t="shared" si="563"/>
        <v>9.7770210930000001</v>
      </c>
      <c r="K509" s="23">
        <f t="shared" si="564"/>
        <v>5.1229789070000002</v>
      </c>
      <c r="L509" s="5">
        <f t="shared" si="565"/>
        <v>193.24533205617601</v>
      </c>
      <c r="M509" s="24">
        <f t="shared" si="566"/>
        <v>551.84774123806301</v>
      </c>
      <c r="N509" s="16">
        <f t="shared" si="567"/>
        <v>0.65617591228187899</v>
      </c>
      <c r="O509" s="17">
        <f t="shared" si="568"/>
        <v>1.0676251253169</v>
      </c>
    </row>
    <row r="510" ht="14.25">
      <c r="A510" s="13">
        <v>49.600000000000001</v>
      </c>
      <c r="B510" s="13">
        <v>10.782299999999999</v>
      </c>
      <c r="C510" s="18">
        <v>107056</v>
      </c>
      <c r="G510" s="19">
        <f t="shared" si="560"/>
        <v>14.9</v>
      </c>
      <c r="H510" s="19">
        <f t="shared" si="561"/>
        <v>9.1999999999999993</v>
      </c>
      <c r="I510" s="5">
        <f t="shared" si="562"/>
        <v>989.99176</v>
      </c>
      <c r="J510" s="5">
        <f t="shared" si="563"/>
        <v>9.7937984240000002</v>
      </c>
      <c r="K510" s="23">
        <f t="shared" si="564"/>
        <v>5.1062015760000001</v>
      </c>
      <c r="L510" s="5">
        <f t="shared" si="565"/>
        <v>193.880273871898</v>
      </c>
      <c r="M510" s="24">
        <f t="shared" si="566"/>
        <v>552.17582408994599</v>
      </c>
      <c r="N510" s="16">
        <f t="shared" si="567"/>
        <v>0.65730190765100704</v>
      </c>
      <c r="O510" s="17">
        <f t="shared" si="568"/>
        <v>1.0709054166505001</v>
      </c>
    </row>
    <row r="511" ht="14.25">
      <c r="A511" s="13">
        <v>49.700000000000003</v>
      </c>
      <c r="B511" s="13">
        <v>10.8028</v>
      </c>
      <c r="C511" s="18">
        <v>107499</v>
      </c>
      <c r="G511" s="19">
        <f t="shared" si="560"/>
        <v>14.9</v>
      </c>
      <c r="H511" s="19">
        <f t="shared" si="561"/>
        <v>9.1999999999999993</v>
      </c>
      <c r="I511" s="5">
        <f t="shared" si="562"/>
        <v>989.99176</v>
      </c>
      <c r="J511" s="5">
        <f t="shared" si="563"/>
        <v>9.8102079834999998</v>
      </c>
      <c r="K511" s="23">
        <f t="shared" si="564"/>
        <v>5.0897920164999997</v>
      </c>
      <c r="L511" s="5">
        <f t="shared" si="565"/>
        <v>194.505346542778</v>
      </c>
      <c r="M511" s="24">
        <f t="shared" si="566"/>
        <v>552.67889500588694</v>
      </c>
      <c r="N511" s="16">
        <f t="shared" si="567"/>
        <v>0.65840322036912802</v>
      </c>
      <c r="O511" s="17">
        <f t="shared" si="568"/>
        <v>1.0741242444222501</v>
      </c>
    </row>
    <row r="512" ht="14.25">
      <c r="A512" s="13">
        <v>49.799999999999997</v>
      </c>
      <c r="B512" s="13">
        <v>10.823399999999999</v>
      </c>
      <c r="C512" s="18">
        <v>107954</v>
      </c>
      <c r="G512" s="19">
        <f t="shared" si="560"/>
        <v>14.9</v>
      </c>
      <c r="H512" s="19">
        <f t="shared" si="561"/>
        <v>9.1999999999999993</v>
      </c>
      <c r="I512" s="5">
        <f t="shared" si="562"/>
        <v>989.99176</v>
      </c>
      <c r="J512" s="5">
        <f t="shared" si="563"/>
        <v>9.8266067410000009</v>
      </c>
      <c r="K512" s="23">
        <f t="shared" si="564"/>
        <v>5.0733932590000004</v>
      </c>
      <c r="L512" s="5">
        <f t="shared" si="565"/>
        <v>195.13404726586</v>
      </c>
      <c r="M512" s="24">
        <f t="shared" si="566"/>
        <v>553.22995403727998</v>
      </c>
      <c r="N512" s="16">
        <f t="shared" si="567"/>
        <v>0.659503808120805</v>
      </c>
      <c r="O512" s="17">
        <f t="shared" si="568"/>
        <v>1.0773513373635</v>
      </c>
    </row>
    <row r="513" ht="14.25">
      <c r="A513" s="13">
        <v>49.899999999999999</v>
      </c>
      <c r="B513" s="13">
        <v>10.8446</v>
      </c>
      <c r="C513" s="18">
        <v>108404</v>
      </c>
      <c r="G513" s="19">
        <f t="shared" si="560"/>
        <v>14.9</v>
      </c>
      <c r="H513" s="19">
        <f t="shared" si="561"/>
        <v>9.1999999999999993</v>
      </c>
      <c r="I513" s="5">
        <f t="shared" si="562"/>
        <v>989.99176</v>
      </c>
      <c r="J513" s="5">
        <f t="shared" si="563"/>
        <v>9.8436516659999995</v>
      </c>
      <c r="K513" s="23">
        <f t="shared" si="564"/>
        <v>5.0563483339999999</v>
      </c>
      <c r="L513" s="5">
        <f t="shared" si="565"/>
        <v>195.79184316536799</v>
      </c>
      <c r="M513" s="24">
        <f t="shared" si="566"/>
        <v>553.66964347151395</v>
      </c>
      <c r="N513" s="16">
        <f t="shared" si="567"/>
        <v>0.66064776281879201</v>
      </c>
      <c r="O513" s="17">
        <f t="shared" si="568"/>
        <v>1.0807166633059699</v>
      </c>
    </row>
    <row r="514" ht="14.25">
      <c r="A514" s="13">
        <v>50</v>
      </c>
      <c r="B514" s="13">
        <v>10.8652</v>
      </c>
      <c r="C514" s="18">
        <v>108871</v>
      </c>
      <c r="G514" s="19">
        <f t="shared" si="560"/>
        <v>14.9</v>
      </c>
      <c r="H514" s="19">
        <f t="shared" si="561"/>
        <v>9.1999999999999993</v>
      </c>
      <c r="I514" s="5">
        <f t="shared" si="562"/>
        <v>989.99176</v>
      </c>
      <c r="J514" s="5">
        <f t="shared" si="563"/>
        <v>9.8599396215000006</v>
      </c>
      <c r="K514" s="23">
        <f t="shared" si="564"/>
        <v>5.0400603784999998</v>
      </c>
      <c r="L514" s="5">
        <f t="shared" si="565"/>
        <v>196.42458336870899</v>
      </c>
      <c r="M514" s="24">
        <f t="shared" si="566"/>
        <v>554.26361676755096</v>
      </c>
      <c r="N514" s="16">
        <f t="shared" si="567"/>
        <v>0.66174091419463099</v>
      </c>
      <c r="O514" s="17">
        <f t="shared" si="568"/>
        <v>1.08394315107878</v>
      </c>
    </row>
    <row r="515" ht="14.25">
      <c r="A515" s="13">
        <v>50.100000000000001</v>
      </c>
      <c r="B515" s="13">
        <v>10.885899999999999</v>
      </c>
      <c r="C515" s="18">
        <v>109325</v>
      </c>
      <c r="G515" s="19">
        <f t="shared" si="560"/>
        <v>14.9</v>
      </c>
      <c r="H515" s="19">
        <f t="shared" si="561"/>
        <v>9.1999999999999993</v>
      </c>
      <c r="I515" s="5">
        <f t="shared" si="562"/>
        <v>989.99176</v>
      </c>
      <c r="J515" s="5">
        <f t="shared" si="563"/>
        <v>9.8764476124999998</v>
      </c>
      <c r="K515" s="23">
        <f t="shared" si="564"/>
        <v>5.0235523874999997</v>
      </c>
      <c r="L515" s="5">
        <f t="shared" si="565"/>
        <v>197.07005792621499</v>
      </c>
      <c r="M515" s="24">
        <f t="shared" si="566"/>
        <v>554.75195547429405</v>
      </c>
      <c r="N515" s="16">
        <f t="shared" si="567"/>
        <v>0.66284883305369102</v>
      </c>
      <c r="O515" s="17">
        <f t="shared" si="568"/>
        <v>1.08722388259944</v>
      </c>
    </row>
    <row r="516" ht="14.25">
      <c r="A516" s="13">
        <v>50.200000000000003</v>
      </c>
      <c r="B516" s="13">
        <v>10.906599999999999</v>
      </c>
      <c r="C516" s="18">
        <v>109759</v>
      </c>
      <c r="G516" s="19">
        <f t="shared" si="560"/>
        <v>14.9</v>
      </c>
      <c r="H516" s="19">
        <f t="shared" si="561"/>
        <v>9.1999999999999993</v>
      </c>
      <c r="I516" s="5">
        <f t="shared" si="562"/>
        <v>989.99176</v>
      </c>
      <c r="J516" s="5">
        <f t="shared" si="563"/>
        <v>9.8931402735000002</v>
      </c>
      <c r="K516" s="23">
        <f t="shared" si="564"/>
        <v>5.0068597265000001</v>
      </c>
      <c r="L516" s="5">
        <f t="shared" si="565"/>
        <v>197.72708126018199</v>
      </c>
      <c r="M516" s="24">
        <f t="shared" si="566"/>
        <v>555.10352603431204</v>
      </c>
      <c r="N516" s="16">
        <f t="shared" si="567"/>
        <v>0.66396914587248301</v>
      </c>
      <c r="O516" s="17">
        <f t="shared" si="568"/>
        <v>1.09055229547438</v>
      </c>
    </row>
    <row r="517" ht="14.25">
      <c r="A517" s="13">
        <v>50.299999999999997</v>
      </c>
      <c r="B517" s="13">
        <v>10.927300000000001</v>
      </c>
      <c r="C517" s="18">
        <v>110229</v>
      </c>
      <c r="G517" s="19">
        <f t="shared" si="560"/>
        <v>14.9</v>
      </c>
      <c r="H517" s="19">
        <f t="shared" si="561"/>
        <v>9.1999999999999993</v>
      </c>
      <c r="I517" s="5">
        <f t="shared" si="562"/>
        <v>989.99176</v>
      </c>
      <c r="J517" s="5">
        <f t="shared" si="563"/>
        <v>9.9095005285000006</v>
      </c>
      <c r="K517" s="23">
        <f t="shared" si="564"/>
        <v>4.9904994714999997</v>
      </c>
      <c r="L517" s="5">
        <f t="shared" si="565"/>
        <v>198.37528601169001</v>
      </c>
      <c r="M517" s="24">
        <f t="shared" si="566"/>
        <v>555.65893421574901</v>
      </c>
      <c r="N517" s="16">
        <f t="shared" si="567"/>
        <v>0.66506714956375901</v>
      </c>
      <c r="O517" s="17">
        <f t="shared" si="568"/>
        <v>1.0938252137081299</v>
      </c>
    </row>
    <row r="518" ht="14.25">
      <c r="A518" s="13">
        <v>50.399999999999999</v>
      </c>
      <c r="B518" s="13">
        <v>10.9482</v>
      </c>
      <c r="C518" s="18">
        <v>110707</v>
      </c>
      <c r="G518" s="19">
        <f t="shared" si="560"/>
        <v>14.9</v>
      </c>
      <c r="H518" s="19">
        <f t="shared" si="561"/>
        <v>9.1999999999999993</v>
      </c>
      <c r="I518" s="5">
        <f t="shared" si="562"/>
        <v>989.99176</v>
      </c>
      <c r="J518" s="5">
        <f t="shared" si="563"/>
        <v>9.9259869154999993</v>
      </c>
      <c r="K518" s="23">
        <f t="shared" si="564"/>
        <v>4.9740130845000001</v>
      </c>
      <c r="L518" s="5">
        <f t="shared" si="565"/>
        <v>199.03280172000501</v>
      </c>
      <c r="M518" s="24">
        <f t="shared" si="566"/>
        <v>556.22489882718003</v>
      </c>
      <c r="N518" s="16">
        <f t="shared" si="567"/>
        <v>0.66617361848993295</v>
      </c>
      <c r="O518" s="17">
        <f t="shared" si="568"/>
        <v>1.09713423699465</v>
      </c>
    </row>
    <row r="519" ht="14.25">
      <c r="A519" s="13">
        <v>50.5</v>
      </c>
      <c r="B519" s="13">
        <v>10.9689</v>
      </c>
      <c r="C519" s="18">
        <v>111186</v>
      </c>
      <c r="G519" s="19">
        <f t="shared" si="560"/>
        <v>14.9</v>
      </c>
      <c r="H519" s="19">
        <f t="shared" si="561"/>
        <v>9.1999999999999993</v>
      </c>
      <c r="I519" s="5">
        <f t="shared" si="562"/>
        <v>989.99176</v>
      </c>
      <c r="J519" s="5">
        <f t="shared" si="563"/>
        <v>9.9422640690000001</v>
      </c>
      <c r="K519" s="23">
        <f t="shared" si="564"/>
        <v>4.9577359310000002</v>
      </c>
      <c r="L519" s="5">
        <f t="shared" si="565"/>
        <v>199.686262797848</v>
      </c>
      <c r="M519" s="24">
        <f t="shared" si="566"/>
        <v>556.80344978241703</v>
      </c>
      <c r="N519" s="16">
        <f t="shared" si="567"/>
        <v>0.66726604489932895</v>
      </c>
      <c r="O519" s="17">
        <f t="shared" si="568"/>
        <v>1.1004120419508701</v>
      </c>
    </row>
    <row r="520" ht="14.25">
      <c r="A520" s="13">
        <v>50.600000000000001</v>
      </c>
      <c r="B520" s="13">
        <v>10.989599999999999</v>
      </c>
      <c r="C520" s="18">
        <v>111644</v>
      </c>
      <c r="G520" s="19">
        <f t="shared" si="560"/>
        <v>14.9</v>
      </c>
      <c r="H520" s="19">
        <f t="shared" si="561"/>
        <v>9.1999999999999993</v>
      </c>
      <c r="I520" s="5">
        <f t="shared" si="562"/>
        <v>989.99176</v>
      </c>
      <c r="J520" s="5">
        <f t="shared" si="563"/>
        <v>9.9587351260000005</v>
      </c>
      <c r="K520" s="23">
        <f t="shared" si="564"/>
        <v>4.9412648739999998</v>
      </c>
      <c r="L520" s="5">
        <f t="shared" si="565"/>
        <v>200.351890709027</v>
      </c>
      <c r="M520" s="24">
        <f t="shared" si="566"/>
        <v>557.23956287560998</v>
      </c>
      <c r="N520" s="16">
        <f t="shared" si="567"/>
        <v>0.66837148496644305</v>
      </c>
      <c r="O520" s="17">
        <f t="shared" si="568"/>
        <v>1.1037398671576899</v>
      </c>
    </row>
    <row r="521" ht="14.25">
      <c r="A521" s="13">
        <v>50.700000000000003</v>
      </c>
      <c r="B521" s="13">
        <v>11.010999999999999</v>
      </c>
      <c r="C521" s="18">
        <v>112186</v>
      </c>
      <c r="G521" s="19">
        <f t="shared" si="560"/>
        <v>14.9</v>
      </c>
      <c r="H521" s="19">
        <f t="shared" si="561"/>
        <v>9.1999999999999993</v>
      </c>
      <c r="I521" s="5">
        <f t="shared" si="562"/>
        <v>989.99176</v>
      </c>
      <c r="J521" s="5">
        <f t="shared" si="563"/>
        <v>9.9751305689999992</v>
      </c>
      <c r="K521" s="23">
        <f t="shared" si="564"/>
        <v>4.9248694310000003</v>
      </c>
      <c r="L521" s="5">
        <f t="shared" si="565"/>
        <v>201.01888463649701</v>
      </c>
      <c r="M521" s="24">
        <f t="shared" si="566"/>
        <v>558.08686931512102</v>
      </c>
      <c r="N521" s="16">
        <f t="shared" si="567"/>
        <v>0.66947185026845601</v>
      </c>
      <c r="O521" s="17">
        <f t="shared" si="568"/>
        <v>1.10706345015088</v>
      </c>
    </row>
    <row r="522" ht="14.25">
      <c r="A522" s="13">
        <v>50.799999999999997</v>
      </c>
      <c r="B522" s="13">
        <v>11.031599999999999</v>
      </c>
      <c r="C522" s="18">
        <v>112648</v>
      </c>
      <c r="G522" s="19">
        <f t="shared" si="560"/>
        <v>14.9</v>
      </c>
      <c r="H522" s="19">
        <f t="shared" si="561"/>
        <v>9.1999999999999993</v>
      </c>
      <c r="I522" s="5">
        <f t="shared" si="562"/>
        <v>989.99176</v>
      </c>
      <c r="J522" s="5">
        <f t="shared" si="563"/>
        <v>9.9914646919999992</v>
      </c>
      <c r="K522" s="23">
        <f t="shared" si="564"/>
        <v>4.9085353080000003</v>
      </c>
      <c r="L522" s="5">
        <f t="shared" si="565"/>
        <v>201.68781477164799</v>
      </c>
      <c r="M522" s="24">
        <f t="shared" si="566"/>
        <v>558.52655316604296</v>
      </c>
      <c r="N522" s="16">
        <f t="shared" si="567"/>
        <v>0.67056810013422796</v>
      </c>
      <c r="O522" s="17">
        <f t="shared" si="568"/>
        <v>1.11038562359062</v>
      </c>
    </row>
    <row r="523" ht="14.25">
      <c r="A523" s="13">
        <v>50.899999999999999</v>
      </c>
      <c r="B523" s="13">
        <v>11.052300000000001</v>
      </c>
      <c r="C523" s="18">
        <v>113125</v>
      </c>
      <c r="G523" s="19">
        <f t="shared" si="560"/>
        <v>14.9</v>
      </c>
      <c r="H523" s="19">
        <f t="shared" si="561"/>
        <v>9.1999999999999993</v>
      </c>
      <c r="I523" s="5">
        <f t="shared" si="562"/>
        <v>989.99176</v>
      </c>
      <c r="J523" s="5">
        <f t="shared" si="563"/>
        <v>10.0077603125</v>
      </c>
      <c r="K523" s="23">
        <f t="shared" si="564"/>
        <v>4.8922396875</v>
      </c>
      <c r="L523" s="5">
        <f t="shared" si="565"/>
        <v>202.35961915960399</v>
      </c>
      <c r="M523" s="24">
        <f t="shared" si="566"/>
        <v>559.02951621378895</v>
      </c>
      <c r="N523" s="16">
        <f t="shared" si="567"/>
        <v>0.67166176593959703</v>
      </c>
      <c r="O523" s="17">
        <f t="shared" si="568"/>
        <v>1.1137110005172599</v>
      </c>
    </row>
    <row r="524" ht="14.25">
      <c r="A524" s="13">
        <v>51</v>
      </c>
      <c r="B524" s="13">
        <v>11.073</v>
      </c>
      <c r="C524" s="18">
        <v>113617</v>
      </c>
      <c r="G524" s="19">
        <f t="shared" si="560"/>
        <v>14.9</v>
      </c>
      <c r="H524" s="19">
        <f t="shared" si="561"/>
        <v>9.1999999999999993</v>
      </c>
      <c r="I524" s="5">
        <f t="shared" si="562"/>
        <v>989.99176</v>
      </c>
      <c r="J524" s="5">
        <f t="shared" si="563"/>
        <v>10.023917430499999</v>
      </c>
      <c r="K524" s="23">
        <f t="shared" si="564"/>
        <v>4.8760825695000003</v>
      </c>
      <c r="L524" s="5">
        <f t="shared" si="565"/>
        <v>203.03014682163499</v>
      </c>
      <c r="M524" s="24">
        <f t="shared" si="566"/>
        <v>559.60654995641698</v>
      </c>
      <c r="N524" s="16">
        <f t="shared" si="567"/>
        <v>0.67274613627516799</v>
      </c>
      <c r="O524" s="17">
        <f t="shared" si="568"/>
        <v>1.1170190676160401</v>
      </c>
    </row>
    <row r="525" ht="14.25">
      <c r="A525" s="13">
        <v>51.100000000000001</v>
      </c>
      <c r="B525" s="13">
        <v>11.0937</v>
      </c>
      <c r="C525" s="18">
        <v>114111</v>
      </c>
      <c r="G525" s="19">
        <f t="shared" si="560"/>
        <v>14.9</v>
      </c>
      <c r="H525" s="19">
        <f t="shared" si="561"/>
        <v>9.1999999999999993</v>
      </c>
      <c r="I525" s="5">
        <f t="shared" si="562"/>
        <v>989.99176</v>
      </c>
      <c r="J525" s="5">
        <f t="shared" si="563"/>
        <v>10.0400560815</v>
      </c>
      <c r="K525" s="23">
        <f t="shared" si="564"/>
        <v>4.8599439185</v>
      </c>
      <c r="L525" s="5">
        <f t="shared" si="565"/>
        <v>203.70435885720201</v>
      </c>
      <c r="M525" s="24">
        <f t="shared" si="566"/>
        <v>560.17947107353098</v>
      </c>
      <c r="N525" s="16">
        <f t="shared" si="567"/>
        <v>0.67382926721476499</v>
      </c>
      <c r="O525" s="17">
        <f t="shared" si="568"/>
        <v>1.12033431450888</v>
      </c>
    </row>
    <row r="526" ht="14.25">
      <c r="A526" s="13">
        <v>51.200000000000003</v>
      </c>
      <c r="B526" s="13">
        <v>11.1144</v>
      </c>
      <c r="C526" s="18">
        <v>114580</v>
      </c>
      <c r="G526" s="19">
        <f t="shared" ref="G526:G589" si="569">$G$11</f>
        <v>14.9</v>
      </c>
      <c r="H526" s="19">
        <f t="shared" ref="H526:H589" si="570">$H$11</f>
        <v>9.1999999999999993</v>
      </c>
      <c r="I526" s="5">
        <f t="shared" si="562"/>
        <v>989.99176</v>
      </c>
      <c r="J526" s="5">
        <f t="shared" si="563"/>
        <v>10.05642557</v>
      </c>
      <c r="K526" s="23">
        <f t="shared" si="564"/>
        <v>4.8435744300000003</v>
      </c>
      <c r="L526" s="5">
        <f t="shared" si="565"/>
        <v>204.392804179536</v>
      </c>
      <c r="M526" s="24">
        <f t="shared" si="566"/>
        <v>560.58724992761597</v>
      </c>
      <c r="N526" s="16">
        <f t="shared" si="567"/>
        <v>0.67492789060402703</v>
      </c>
      <c r="O526" s="17">
        <f t="shared" si="568"/>
        <v>1.1237082461985</v>
      </c>
    </row>
    <row r="527" ht="14.25">
      <c r="A527" s="13">
        <v>51.299999999999997</v>
      </c>
      <c r="B527" s="13">
        <v>11.135</v>
      </c>
      <c r="C527" s="18">
        <v>115081</v>
      </c>
      <c r="G527" s="19">
        <f t="shared" si="569"/>
        <v>14.9</v>
      </c>
      <c r="H527" s="19">
        <f t="shared" si="570"/>
        <v>9.1999999999999993</v>
      </c>
      <c r="I527" s="5">
        <f t="shared" si="562"/>
        <v>989.99176</v>
      </c>
      <c r="J527" s="5">
        <f t="shared" si="563"/>
        <v>10.0723995865</v>
      </c>
      <c r="K527" s="23">
        <f t="shared" si="564"/>
        <v>4.8276004134999999</v>
      </c>
      <c r="L527" s="5">
        <f t="shared" si="565"/>
        <v>205.069118237617</v>
      </c>
      <c r="M527" s="24">
        <f t="shared" si="566"/>
        <v>561.18152254721201</v>
      </c>
      <c r="N527" s="16">
        <f t="shared" si="567"/>
        <v>0.67599997224832198</v>
      </c>
      <c r="O527" s="17">
        <f t="shared" si="568"/>
        <v>1.12701167753648</v>
      </c>
    </row>
    <row r="528" ht="14.25">
      <c r="A528" s="13">
        <v>51.399999999999999</v>
      </c>
      <c r="B528" s="13">
        <v>11.1557</v>
      </c>
      <c r="C528" s="18">
        <v>115577</v>
      </c>
      <c r="G528" s="19">
        <f t="shared" si="569"/>
        <v>14.9</v>
      </c>
      <c r="H528" s="19">
        <f t="shared" si="570"/>
        <v>9.1999999999999993</v>
      </c>
      <c r="I528" s="5">
        <f t="shared" si="562"/>
        <v>989.99176</v>
      </c>
      <c r="J528" s="5">
        <f t="shared" si="563"/>
        <v>10.0885197705</v>
      </c>
      <c r="K528" s="23">
        <f t="shared" si="564"/>
        <v>4.8114802294999999</v>
      </c>
      <c r="L528" s="5">
        <f t="shared" si="565"/>
        <v>205.756173314439</v>
      </c>
      <c r="M528" s="24">
        <f t="shared" si="566"/>
        <v>561.71826165999801</v>
      </c>
      <c r="N528" s="16">
        <f t="shared" si="567"/>
        <v>0.67708186379194601</v>
      </c>
      <c r="O528" s="17">
        <f t="shared" si="568"/>
        <v>1.1303564361552001</v>
      </c>
    </row>
    <row r="529" ht="14.25">
      <c r="A529" s="13">
        <v>51.5</v>
      </c>
      <c r="B529" s="13">
        <v>11.177</v>
      </c>
      <c r="C529" s="18">
        <v>116078</v>
      </c>
      <c r="G529" s="19">
        <f t="shared" si="569"/>
        <v>14.9</v>
      </c>
      <c r="H529" s="19">
        <f t="shared" si="570"/>
        <v>9.1999999999999993</v>
      </c>
      <c r="I529" s="5">
        <f t="shared" si="562"/>
        <v>989.99176</v>
      </c>
      <c r="J529" s="5">
        <f t="shared" si="563"/>
        <v>10.105193786999999</v>
      </c>
      <c r="K529" s="23">
        <f t="shared" si="564"/>
        <v>4.7948062130000002</v>
      </c>
      <c r="L529" s="5">
        <f t="shared" si="565"/>
        <v>206.471693749764</v>
      </c>
      <c r="M529" s="24">
        <f t="shared" si="566"/>
        <v>562.198129399192</v>
      </c>
      <c r="N529" s="16">
        <f t="shared" si="567"/>
        <v>0.67820092530201304</v>
      </c>
      <c r="O529" s="17">
        <f t="shared" si="568"/>
        <v>1.1338279198226799</v>
      </c>
    </row>
    <row r="530" ht="14.25">
      <c r="A530" s="13">
        <v>51.600000000000001</v>
      </c>
      <c r="B530" s="13">
        <v>11.197800000000001</v>
      </c>
      <c r="C530" s="18">
        <v>116588</v>
      </c>
      <c r="G530" s="19">
        <f t="shared" si="569"/>
        <v>14.9</v>
      </c>
      <c r="H530" s="19">
        <f t="shared" si="570"/>
        <v>9.1999999999999993</v>
      </c>
      <c r="I530" s="5">
        <f t="shared" si="562"/>
        <v>989.99176</v>
      </c>
      <c r="J530" s="5">
        <f t="shared" si="563"/>
        <v>10.121284702000001</v>
      </c>
      <c r="K530" s="23">
        <f t="shared" si="564"/>
        <v>4.7787152979999998</v>
      </c>
      <c r="L530" s="5">
        <f t="shared" si="565"/>
        <v>207.16692631057799</v>
      </c>
      <c r="M530" s="24">
        <f t="shared" si="566"/>
        <v>562.77322870164505</v>
      </c>
      <c r="N530" s="16">
        <f t="shared" si="567"/>
        <v>0.67928085248322201</v>
      </c>
      <c r="O530" s="17">
        <f t="shared" si="568"/>
        <v>1.1371894686809201</v>
      </c>
    </row>
    <row r="531" ht="14.25">
      <c r="A531" s="13">
        <v>51.700000000000003</v>
      </c>
      <c r="B531" s="13">
        <v>11.218400000000001</v>
      </c>
      <c r="C531" s="18">
        <v>117097</v>
      </c>
      <c r="G531" s="19">
        <f t="shared" si="569"/>
        <v>14.9</v>
      </c>
      <c r="H531" s="19">
        <f t="shared" si="570"/>
        <v>9.1999999999999993</v>
      </c>
      <c r="I531" s="5">
        <f t="shared" si="562"/>
        <v>989.99176</v>
      </c>
      <c r="J531" s="5">
        <f t="shared" si="563"/>
        <v>10.137184850500001</v>
      </c>
      <c r="K531" s="23">
        <f t="shared" si="564"/>
        <v>4.7628151494999997</v>
      </c>
      <c r="L531" s="5">
        <f t="shared" si="565"/>
        <v>207.85853091609701</v>
      </c>
      <c r="M531" s="24">
        <f t="shared" si="566"/>
        <v>563.349502586771</v>
      </c>
      <c r="N531" s="16">
        <f t="shared" si="567"/>
        <v>0.680347976543624</v>
      </c>
      <c r="O531" s="17">
        <f t="shared" si="568"/>
        <v>1.14052230156458</v>
      </c>
    </row>
    <row r="532" ht="14.25">
      <c r="A532" s="13">
        <v>51.799999999999997</v>
      </c>
      <c r="B532" s="13">
        <v>11.239100000000001</v>
      </c>
      <c r="C532" s="18">
        <v>117583</v>
      </c>
      <c r="G532" s="19">
        <f t="shared" si="569"/>
        <v>14.9</v>
      </c>
      <c r="H532" s="19">
        <f t="shared" si="570"/>
        <v>9.1999999999999993</v>
      </c>
      <c r="I532" s="5">
        <f t="shared" si="562"/>
        <v>989.99176</v>
      </c>
      <c r="J532" s="5">
        <f t="shared" si="563"/>
        <v>10.1533973695</v>
      </c>
      <c r="K532" s="23">
        <f t="shared" si="564"/>
        <v>4.7466026305</v>
      </c>
      <c r="L532" s="5">
        <f t="shared" si="565"/>
        <v>208.56849352390699</v>
      </c>
      <c r="M532" s="24">
        <f t="shared" si="566"/>
        <v>563.76204293062199</v>
      </c>
      <c r="N532" s="16">
        <f t="shared" si="567"/>
        <v>0.68143606506711396</v>
      </c>
      <c r="O532" s="17">
        <f t="shared" si="568"/>
        <v>1.1439320864921401</v>
      </c>
    </row>
    <row r="533" ht="14.25">
      <c r="A533" s="13">
        <v>51.899999999999999</v>
      </c>
      <c r="B533" s="13">
        <v>11.2598</v>
      </c>
      <c r="C533" s="18">
        <v>118103</v>
      </c>
      <c r="G533" s="19">
        <f t="shared" si="569"/>
        <v>14.9</v>
      </c>
      <c r="H533" s="19">
        <f t="shared" si="570"/>
        <v>9.1999999999999993</v>
      </c>
      <c r="I533" s="5">
        <f t="shared" si="562"/>
        <v>989.99176</v>
      </c>
      <c r="J533" s="5">
        <f t="shared" si="563"/>
        <v>10.1692959495</v>
      </c>
      <c r="K533" s="23">
        <f t="shared" si="564"/>
        <v>4.7307040505</v>
      </c>
      <c r="L533" s="5">
        <f t="shared" si="565"/>
        <v>209.26943419666401</v>
      </c>
      <c r="M533" s="24">
        <f t="shared" si="566"/>
        <v>564.35857655643701</v>
      </c>
      <c r="N533" s="16">
        <f t="shared" si="567"/>
        <v>0.68250308385906</v>
      </c>
      <c r="O533" s="17">
        <f t="shared" si="568"/>
        <v>1.14728717363848</v>
      </c>
    </row>
    <row r="534" ht="14.25">
      <c r="A534" s="13">
        <v>52</v>
      </c>
      <c r="B534" s="13">
        <v>11.2805</v>
      </c>
      <c r="C534" s="18">
        <v>118629</v>
      </c>
      <c r="G534" s="19">
        <f t="shared" si="569"/>
        <v>14.9</v>
      </c>
      <c r="H534" s="19">
        <f t="shared" si="570"/>
        <v>9.1999999999999993</v>
      </c>
      <c r="I534" s="5">
        <f t="shared" si="562"/>
        <v>989.99176</v>
      </c>
      <c r="J534" s="5">
        <f t="shared" si="563"/>
        <v>10.185139128499999</v>
      </c>
      <c r="K534" s="23">
        <f t="shared" si="564"/>
        <v>4.7148608715</v>
      </c>
      <c r="L534" s="5">
        <f t="shared" si="565"/>
        <v>209.97263482030201</v>
      </c>
      <c r="M534" s="24">
        <f t="shared" si="566"/>
        <v>564.97362192708897</v>
      </c>
      <c r="N534" s="16">
        <f t="shared" si="567"/>
        <v>0.68356638446308704</v>
      </c>
      <c r="O534" s="17">
        <f t="shared" si="568"/>
        <v>1.1506418049365601</v>
      </c>
    </row>
    <row r="535" ht="14.25">
      <c r="A535" s="13">
        <v>52.100000000000001</v>
      </c>
      <c r="B535" s="13">
        <v>11.3011</v>
      </c>
      <c r="C535" s="18">
        <v>119140</v>
      </c>
      <c r="G535" s="19">
        <f t="shared" si="569"/>
        <v>14.9</v>
      </c>
      <c r="H535" s="19">
        <f t="shared" si="570"/>
        <v>9.1999999999999993</v>
      </c>
      <c r="I535" s="5">
        <f t="shared" si="562"/>
        <v>989.99176</v>
      </c>
      <c r="J535" s="5">
        <f t="shared" si="563"/>
        <v>10.201020809999999</v>
      </c>
      <c r="K535" s="23">
        <f t="shared" si="564"/>
        <v>4.6989791900000002</v>
      </c>
      <c r="L535" s="5">
        <f t="shared" si="565"/>
        <v>210.68230353239801</v>
      </c>
      <c r="M535" s="24">
        <f t="shared" si="566"/>
        <v>565.49600038751896</v>
      </c>
      <c r="N535" s="16">
        <f t="shared" si="567"/>
        <v>0.68463226912751696</v>
      </c>
      <c r="O535" s="17">
        <f t="shared" si="568"/>
        <v>1.15401592144237</v>
      </c>
    </row>
    <row r="536" ht="14.25">
      <c r="A536" s="13">
        <v>52.200000000000003</v>
      </c>
      <c r="B536" s="13">
        <v>11.3218</v>
      </c>
      <c r="C536" s="18">
        <v>119661</v>
      </c>
      <c r="G536" s="19">
        <f t="shared" si="569"/>
        <v>14.9</v>
      </c>
      <c r="H536" s="19">
        <f t="shared" si="570"/>
        <v>9.1999999999999993</v>
      </c>
      <c r="I536" s="5">
        <f t="shared" si="562"/>
        <v>989.99176</v>
      </c>
      <c r="J536" s="5">
        <f t="shared" si="563"/>
        <v>10.216910156499999</v>
      </c>
      <c r="K536" s="23">
        <f t="shared" si="564"/>
        <v>4.6830898435000003</v>
      </c>
      <c r="L536" s="5">
        <f t="shared" si="565"/>
        <v>211.39713161259999</v>
      </c>
      <c r="M536" s="24">
        <f t="shared" si="566"/>
        <v>566.04836161773096</v>
      </c>
      <c r="N536" s="16">
        <f t="shared" si="567"/>
        <v>0.68569866822147596</v>
      </c>
      <c r="O536" s="17">
        <f t="shared" si="568"/>
        <v>1.15740309790308</v>
      </c>
    </row>
    <row r="537" ht="14.25">
      <c r="A537" s="13">
        <v>52.299999999999997</v>
      </c>
      <c r="B537" s="13">
        <v>11.343</v>
      </c>
      <c r="C537" s="18">
        <v>120234</v>
      </c>
      <c r="G537" s="19">
        <f t="shared" si="569"/>
        <v>14.9</v>
      </c>
      <c r="H537" s="19">
        <f t="shared" si="570"/>
        <v>9.1999999999999993</v>
      </c>
      <c r="I537" s="5">
        <f t="shared" si="562"/>
        <v>989.99176</v>
      </c>
      <c r="J537" s="5">
        <f t="shared" si="563"/>
        <v>10.232819361000001</v>
      </c>
      <c r="K537" s="23">
        <f t="shared" si="564"/>
        <v>4.6671806389999997</v>
      </c>
      <c r="L537" s="5">
        <f t="shared" si="565"/>
        <v>212.117729433356</v>
      </c>
      <c r="M537" s="24">
        <f t="shared" si="566"/>
        <v>566.82673495133497</v>
      </c>
      <c r="N537" s="16">
        <f t="shared" si="567"/>
        <v>0.68676640006711398</v>
      </c>
      <c r="O537" s="17">
        <f t="shared" si="568"/>
        <v>1.16080604114032</v>
      </c>
    </row>
    <row r="538" ht="14.25">
      <c r="A538" s="13">
        <v>52.399999999999999</v>
      </c>
      <c r="B538" s="13">
        <v>11.3636</v>
      </c>
      <c r="C538" s="18">
        <v>120765</v>
      </c>
      <c r="G538" s="19">
        <f t="shared" si="569"/>
        <v>14.9</v>
      </c>
      <c r="H538" s="19">
        <f t="shared" si="570"/>
        <v>9.1999999999999993</v>
      </c>
      <c r="I538" s="5">
        <f t="shared" si="562"/>
        <v>989.99176</v>
      </c>
      <c r="J538" s="5">
        <f t="shared" si="563"/>
        <v>10.248516372499999</v>
      </c>
      <c r="K538" s="23">
        <f t="shared" si="564"/>
        <v>4.6514836275000002</v>
      </c>
      <c r="L538" s="5">
        <f t="shared" si="565"/>
        <v>212.83354716054001</v>
      </c>
      <c r="M538" s="24">
        <f t="shared" si="566"/>
        <v>567.41524825927604</v>
      </c>
      <c r="N538" s="16">
        <f t="shared" si="567"/>
        <v>0.68781989077181205</v>
      </c>
      <c r="O538" s="17">
        <f t="shared" si="568"/>
        <v>1.1641749845634399</v>
      </c>
    </row>
    <row r="539" ht="14.25">
      <c r="A539" s="13">
        <v>52.5</v>
      </c>
      <c r="B539" s="13">
        <v>11.3843</v>
      </c>
      <c r="C539" s="18">
        <v>121312</v>
      </c>
      <c r="G539" s="19">
        <f t="shared" si="569"/>
        <v>14.9</v>
      </c>
      <c r="H539" s="19">
        <f t="shared" si="570"/>
        <v>9.1999999999999993</v>
      </c>
      <c r="I539" s="5">
        <f t="shared" si="562"/>
        <v>989.99176</v>
      </c>
      <c r="J539" s="5">
        <f t="shared" si="563"/>
        <v>10.264165648000001</v>
      </c>
      <c r="K539" s="23">
        <f t="shared" si="564"/>
        <v>4.6358343519999998</v>
      </c>
      <c r="L539" s="5">
        <f t="shared" si="565"/>
        <v>213.55201347366901</v>
      </c>
      <c r="M539" s="24">
        <f t="shared" si="566"/>
        <v>568.067694734979</v>
      </c>
      <c r="N539" s="16">
        <f t="shared" si="567"/>
        <v>0.68887017771812098</v>
      </c>
      <c r="O539" s="17">
        <f t="shared" si="568"/>
        <v>1.1675450189146801</v>
      </c>
    </row>
    <row r="540" ht="14.25">
      <c r="A540" s="13">
        <v>52.600000000000001</v>
      </c>
      <c r="B540" s="13">
        <v>11.4049</v>
      </c>
      <c r="C540" s="18">
        <v>121846</v>
      </c>
      <c r="G540" s="19">
        <f t="shared" si="569"/>
        <v>14.9</v>
      </c>
      <c r="H540" s="19">
        <f t="shared" si="570"/>
        <v>9.1999999999999993</v>
      </c>
      <c r="I540" s="5">
        <f t="shared" si="562"/>
        <v>989.99176</v>
      </c>
      <c r="J540" s="5">
        <f t="shared" si="563"/>
        <v>10.279834959</v>
      </c>
      <c r="K540" s="23">
        <f t="shared" si="564"/>
        <v>4.6201650409999999</v>
      </c>
      <c r="L540" s="5">
        <f t="shared" si="565"/>
        <v>214.27627611019801</v>
      </c>
      <c r="M540" s="24">
        <f t="shared" si="566"/>
        <v>568.639712299915</v>
      </c>
      <c r="N540" s="16">
        <f t="shared" si="567"/>
        <v>0.68992180932885905</v>
      </c>
      <c r="O540" s="17">
        <f t="shared" si="568"/>
        <v>1.1709307853356501</v>
      </c>
    </row>
    <row r="541" ht="14.25">
      <c r="A541" s="13">
        <v>52.700000000000003</v>
      </c>
      <c r="B541" s="13">
        <v>11.4255</v>
      </c>
      <c r="C541" s="18">
        <v>122367</v>
      </c>
      <c r="G541" s="19">
        <f t="shared" si="569"/>
        <v>14.9</v>
      </c>
      <c r="H541" s="19">
        <f t="shared" si="570"/>
        <v>9.1999999999999993</v>
      </c>
      <c r="I541" s="5">
        <f t="shared" si="562"/>
        <v>989.99176</v>
      </c>
      <c r="J541" s="5">
        <f t="shared" si="563"/>
        <v>10.295624305500001</v>
      </c>
      <c r="K541" s="23">
        <f t="shared" si="564"/>
        <v>4.6043756944999998</v>
      </c>
      <c r="L541" s="5">
        <f t="shared" si="565"/>
        <v>215.011073310668</v>
      </c>
      <c r="M541" s="24">
        <f t="shared" si="566"/>
        <v>569.11952540785001</v>
      </c>
      <c r="N541" s="16">
        <f t="shared" si="567"/>
        <v>0.69098149701342304</v>
      </c>
      <c r="O541" s="17">
        <f t="shared" si="568"/>
        <v>1.1743541236616799</v>
      </c>
    </row>
    <row r="542" ht="14.25">
      <c r="A542" s="13">
        <v>52.799999999999997</v>
      </c>
      <c r="B542" s="13">
        <v>11.446199999999999</v>
      </c>
      <c r="C542" s="18">
        <v>122908</v>
      </c>
      <c r="G542" s="19">
        <f t="shared" si="569"/>
        <v>14.9</v>
      </c>
      <c r="H542" s="19">
        <f t="shared" si="570"/>
        <v>9.1999999999999993</v>
      </c>
      <c r="I542" s="5">
        <f t="shared" si="562"/>
        <v>989.99176</v>
      </c>
      <c r="J542" s="5">
        <f t="shared" si="563"/>
        <v>10.311328981999999</v>
      </c>
      <c r="K542" s="23">
        <f t="shared" si="564"/>
        <v>4.5886710180000003</v>
      </c>
      <c r="L542" s="5">
        <f t="shared" si="565"/>
        <v>215.74694636345799</v>
      </c>
      <c r="M542" s="24">
        <f t="shared" si="566"/>
        <v>569.68593100244004</v>
      </c>
      <c r="N542" s="16">
        <f t="shared" si="567"/>
        <v>0.69203550214765097</v>
      </c>
      <c r="O542" s="17">
        <f t="shared" si="568"/>
        <v>1.17777076936543</v>
      </c>
    </row>
    <row r="543" ht="14.25">
      <c r="A543" s="13">
        <v>52.899999999999999</v>
      </c>
      <c r="B543" s="13">
        <v>11.466900000000001</v>
      </c>
      <c r="C543" s="18">
        <v>123469</v>
      </c>
      <c r="G543" s="19">
        <f t="shared" si="569"/>
        <v>14.9</v>
      </c>
      <c r="H543" s="19">
        <f t="shared" si="570"/>
        <v>9.1999999999999993</v>
      </c>
      <c r="I543" s="5">
        <f t="shared" si="562"/>
        <v>989.99176</v>
      </c>
      <c r="J543" s="5">
        <f t="shared" si="563"/>
        <v>10.3268489885</v>
      </c>
      <c r="K543" s="23">
        <f t="shared" si="564"/>
        <v>4.5731510115000003</v>
      </c>
      <c r="L543" s="5">
        <f t="shared" si="565"/>
        <v>216.47913167758699</v>
      </c>
      <c r="M543" s="24">
        <f t="shared" si="566"/>
        <v>570.35058780579504</v>
      </c>
      <c r="N543" s="16">
        <f t="shared" si="567"/>
        <v>0.69307711332214805</v>
      </c>
      <c r="O543" s="17">
        <f t="shared" si="568"/>
        <v>1.1811587464065501</v>
      </c>
    </row>
    <row r="544" ht="14.25">
      <c r="A544" s="13">
        <v>53</v>
      </c>
      <c r="B544" s="13">
        <v>11.487500000000001</v>
      </c>
      <c r="C544" s="18">
        <v>124045</v>
      </c>
      <c r="G544" s="19">
        <f t="shared" si="569"/>
        <v>14.9</v>
      </c>
      <c r="H544" s="19">
        <f t="shared" si="570"/>
        <v>9.1999999999999993</v>
      </c>
      <c r="I544" s="5">
        <f t="shared" si="562"/>
        <v>989.99176</v>
      </c>
      <c r="J544" s="5">
        <f t="shared" si="563"/>
        <v>10.342130492500001</v>
      </c>
      <c r="K544" s="23">
        <f t="shared" si="564"/>
        <v>4.5578695075000004</v>
      </c>
      <c r="L544" s="5">
        <f t="shared" si="565"/>
        <v>217.20493716877201</v>
      </c>
      <c r="M544" s="24">
        <f t="shared" si="566"/>
        <v>571.09659484220094</v>
      </c>
      <c r="N544" s="16">
        <f t="shared" si="567"/>
        <v>0.69410271761745002</v>
      </c>
      <c r="O544" s="17">
        <f t="shared" si="568"/>
        <v>1.1845059118707899</v>
      </c>
    </row>
    <row r="545" ht="14.25">
      <c r="A545" s="13">
        <v>53.100000000000001</v>
      </c>
      <c r="B545" s="13">
        <v>11.508900000000001</v>
      </c>
      <c r="C545" s="18">
        <v>124609</v>
      </c>
      <c r="G545" s="19">
        <f t="shared" si="569"/>
        <v>14.9</v>
      </c>
      <c r="H545" s="19">
        <f t="shared" si="570"/>
        <v>9.1999999999999993</v>
      </c>
      <c r="I545" s="5">
        <f t="shared" si="562"/>
        <v>989.99176</v>
      </c>
      <c r="J545" s="5">
        <f t="shared" si="563"/>
        <v>10.3583227985</v>
      </c>
      <c r="K545" s="23">
        <f t="shared" si="564"/>
        <v>4.5416772014999998</v>
      </c>
      <c r="L545" s="5">
        <f t="shared" si="565"/>
        <v>217.97933144016301</v>
      </c>
      <c r="M545" s="24">
        <f t="shared" si="566"/>
        <v>571.65511599986803</v>
      </c>
      <c r="N545" s="16">
        <f t="shared" si="567"/>
        <v>0.69518944956375905</v>
      </c>
      <c r="O545" s="17">
        <f t="shared" si="568"/>
        <v>1.18806484147658</v>
      </c>
    </row>
    <row r="546" ht="14.25">
      <c r="A546" s="13">
        <v>53.200000000000003</v>
      </c>
      <c r="B546" s="13">
        <v>11.5296</v>
      </c>
      <c r="C546" s="18">
        <v>125196</v>
      </c>
      <c r="G546" s="19">
        <f t="shared" si="569"/>
        <v>14.9</v>
      </c>
      <c r="H546" s="19">
        <f t="shared" si="570"/>
        <v>9.1999999999999993</v>
      </c>
      <c r="I546" s="5">
        <f t="shared" si="562"/>
        <v>989.99176</v>
      </c>
      <c r="J546" s="5">
        <f t="shared" si="563"/>
        <v>10.373602734</v>
      </c>
      <c r="K546" s="23">
        <f t="shared" si="564"/>
        <v>4.526397266</v>
      </c>
      <c r="L546" s="5">
        <f t="shared" si="565"/>
        <v>218.71517275699901</v>
      </c>
      <c r="M546" s="24">
        <f t="shared" si="566"/>
        <v>572.41570587833598</v>
      </c>
      <c r="N546" s="16">
        <f t="shared" si="567"/>
        <v>0.69621494859060395</v>
      </c>
      <c r="O546" s="17">
        <f t="shared" si="568"/>
        <v>1.1914348953984499</v>
      </c>
    </row>
    <row r="547" ht="14.25">
      <c r="A547" s="13">
        <v>53.299999999999997</v>
      </c>
      <c r="B547" s="13">
        <v>11.5503</v>
      </c>
      <c r="C547" s="18">
        <v>125750</v>
      </c>
      <c r="G547" s="19">
        <f t="shared" si="569"/>
        <v>14.9</v>
      </c>
      <c r="H547" s="19">
        <f t="shared" si="570"/>
        <v>9.1999999999999993</v>
      </c>
      <c r="I547" s="5">
        <f t="shared" si="562"/>
        <v>989.99176</v>
      </c>
      <c r="J547" s="5">
        <f t="shared" si="563"/>
        <v>10.389187375000001</v>
      </c>
      <c r="K547" s="23">
        <f t="shared" si="564"/>
        <v>4.5108126249999998</v>
      </c>
      <c r="L547" s="5">
        <f t="shared" si="565"/>
        <v>219.47082317568001</v>
      </c>
      <c r="M547" s="24">
        <f t="shared" si="566"/>
        <v>572.96909985771003</v>
      </c>
      <c r="N547" s="16">
        <f t="shared" si="567"/>
        <v>0.69726089765100696</v>
      </c>
      <c r="O547" s="17">
        <f t="shared" si="568"/>
        <v>1.1948838927409899</v>
      </c>
    </row>
    <row r="548" ht="14.25">
      <c r="A548" s="13">
        <v>53.399999999999999</v>
      </c>
      <c r="B548" s="13">
        <v>11.571</v>
      </c>
      <c r="C548" s="18">
        <v>126340</v>
      </c>
      <c r="G548" s="19">
        <f t="shared" si="569"/>
        <v>14.9</v>
      </c>
      <c r="H548" s="19">
        <f t="shared" si="570"/>
        <v>9.1999999999999993</v>
      </c>
      <c r="I548" s="5">
        <f t="shared" ref="I548:I611" si="571">(3.14*POWER(H548,2)*0.25*G548)</f>
        <v>989.99176</v>
      </c>
      <c r="J548" s="5">
        <f t="shared" ref="J548:J611" si="572">B548-C548/(2*10^5/1.8467)</f>
        <v>10.404439610000001</v>
      </c>
      <c r="K548" s="23">
        <f t="shared" ref="K548:K611" si="573">G548-J548</f>
        <v>4.4955603899999996</v>
      </c>
      <c r="L548" s="5">
        <f t="shared" ref="L548:L611" si="574">I548/K548</f>
        <v>220.215429026858</v>
      </c>
      <c r="M548" s="24">
        <f t="shared" ref="M548:M611" si="575">C548/L548</f>
        <v>573.71093641486505</v>
      </c>
      <c r="N548" s="16">
        <f t="shared" ref="N548:N611" si="576">J548/G548</f>
        <v>0.69828453758389297</v>
      </c>
      <c r="O548" s="17">
        <f t="shared" ref="O548:O611" si="577">LN(L548/(3.14*H548^2/4))</f>
        <v>1.19827088316552</v>
      </c>
    </row>
    <row r="549" ht="14.25">
      <c r="A549" s="13">
        <v>53.5</v>
      </c>
      <c r="B549" s="13">
        <v>11.5916</v>
      </c>
      <c r="C549" s="18">
        <v>126964</v>
      </c>
      <c r="G549" s="19">
        <f t="shared" si="569"/>
        <v>14.9</v>
      </c>
      <c r="H549" s="19">
        <f t="shared" si="570"/>
        <v>9.1999999999999993</v>
      </c>
      <c r="I549" s="5">
        <f t="shared" si="571"/>
        <v>989.99176</v>
      </c>
      <c r="J549" s="5">
        <f t="shared" si="572"/>
        <v>10.419277906</v>
      </c>
      <c r="K549" s="23">
        <f t="shared" si="573"/>
        <v>4.4807220939999999</v>
      </c>
      <c r="L549" s="5">
        <f t="shared" si="574"/>
        <v>220.94469133126299</v>
      </c>
      <c r="M549" s="24">
        <f t="shared" si="575"/>
        <v>574.64155049393196</v>
      </c>
      <c r="N549" s="16">
        <f t="shared" si="576"/>
        <v>0.69928039637583905</v>
      </c>
      <c r="O549" s="17">
        <f t="shared" si="577"/>
        <v>1.2015769978164701</v>
      </c>
    </row>
    <row r="550" ht="14.25">
      <c r="A550" s="13">
        <v>53.600000000000001</v>
      </c>
      <c r="B550" s="13">
        <v>11.612399999999999</v>
      </c>
      <c r="C550" s="18">
        <v>127562</v>
      </c>
      <c r="G550" s="19">
        <f t="shared" si="569"/>
        <v>14.9</v>
      </c>
      <c r="H550" s="19">
        <f t="shared" si="570"/>
        <v>9.1999999999999993</v>
      </c>
      <c r="I550" s="5">
        <f t="shared" si="571"/>
        <v>989.99176</v>
      </c>
      <c r="J550" s="5">
        <f t="shared" si="572"/>
        <v>10.434556273</v>
      </c>
      <c r="K550" s="23">
        <f t="shared" si="573"/>
        <v>4.4654437270000003</v>
      </c>
      <c r="L550" s="5">
        <f t="shared" si="574"/>
        <v>221.70064623456801</v>
      </c>
      <c r="M550" s="24">
        <f t="shared" si="575"/>
        <v>575.37946851555103</v>
      </c>
      <c r="N550" s="16">
        <f t="shared" si="576"/>
        <v>0.700305790134228</v>
      </c>
      <c r="O550" s="17">
        <f t="shared" si="577"/>
        <v>1.20499262461334</v>
      </c>
    </row>
    <row r="551" ht="14.25">
      <c r="A551" s="13">
        <v>53.700000000000003</v>
      </c>
      <c r="B551" s="13">
        <v>11.632999999999999</v>
      </c>
      <c r="C551" s="18">
        <v>128131</v>
      </c>
      <c r="G551" s="19">
        <f t="shared" si="569"/>
        <v>14.9</v>
      </c>
      <c r="H551" s="19">
        <f t="shared" si="570"/>
        <v>9.1999999999999993</v>
      </c>
      <c r="I551" s="5">
        <f t="shared" si="571"/>
        <v>989.99176</v>
      </c>
      <c r="J551" s="5">
        <f t="shared" si="572"/>
        <v>10.4499024115</v>
      </c>
      <c r="K551" s="23">
        <f t="shared" si="573"/>
        <v>4.4500975885000003</v>
      </c>
      <c r="L551" s="5">
        <f t="shared" si="574"/>
        <v>222.46517976557399</v>
      </c>
      <c r="M551" s="24">
        <f t="shared" si="575"/>
        <v>575.95979800083796</v>
      </c>
      <c r="N551" s="16">
        <f t="shared" si="576"/>
        <v>0.701335732315436</v>
      </c>
      <c r="O551" s="17">
        <f t="shared" si="577"/>
        <v>1.20843518701372</v>
      </c>
    </row>
    <row r="552" ht="14.25">
      <c r="A552" s="13">
        <v>53.799999999999997</v>
      </c>
      <c r="B552" s="13">
        <v>11.653700000000001</v>
      </c>
      <c r="C552" s="18">
        <v>128736</v>
      </c>
      <c r="G552" s="19">
        <f t="shared" si="569"/>
        <v>14.9</v>
      </c>
      <c r="H552" s="19">
        <f t="shared" si="570"/>
        <v>9.1999999999999993</v>
      </c>
      <c r="I552" s="5">
        <f t="shared" si="571"/>
        <v>989.99176</v>
      </c>
      <c r="J552" s="5">
        <f t="shared" si="572"/>
        <v>10.465016144</v>
      </c>
      <c r="K552" s="23">
        <f t="shared" si="573"/>
        <v>4.4349838559999997</v>
      </c>
      <c r="L552" s="5">
        <f t="shared" si="574"/>
        <v>223.22330636235799</v>
      </c>
      <c r="M552" s="24">
        <f t="shared" si="575"/>
        <v>576.71397354460396</v>
      </c>
      <c r="N552" s="16">
        <f t="shared" si="576"/>
        <v>0.70235007677852401</v>
      </c>
      <c r="O552" s="17">
        <f t="shared" si="577"/>
        <v>1.2118372373317801</v>
      </c>
    </row>
    <row r="553" ht="14.25">
      <c r="A553" s="13">
        <v>53.899999999999999</v>
      </c>
      <c r="B553" s="13">
        <v>11.6751</v>
      </c>
      <c r="C553" s="18">
        <v>129335</v>
      </c>
      <c r="G553" s="19">
        <f t="shared" si="569"/>
        <v>14.9</v>
      </c>
      <c r="H553" s="19">
        <f t="shared" si="570"/>
        <v>9.1999999999999993</v>
      </c>
      <c r="I553" s="5">
        <f t="shared" si="571"/>
        <v>989.99176</v>
      </c>
      <c r="J553" s="5">
        <f t="shared" si="572"/>
        <v>10.480885277500001</v>
      </c>
      <c r="K553" s="23">
        <f t="shared" si="573"/>
        <v>4.4191147224999998</v>
      </c>
      <c r="L553" s="5">
        <f t="shared" si="574"/>
        <v>224.02490592956099</v>
      </c>
      <c r="M553" s="24">
        <f t="shared" si="575"/>
        <v>577.32420180400095</v>
      </c>
      <c r="N553" s="16">
        <f t="shared" si="576"/>
        <v>0.70341511929530198</v>
      </c>
      <c r="O553" s="17">
        <f t="shared" si="577"/>
        <v>1.21542182594948</v>
      </c>
    </row>
    <row r="554" ht="14.25">
      <c r="A554" s="13">
        <v>54</v>
      </c>
      <c r="B554" s="13">
        <v>11.6959</v>
      </c>
      <c r="C554" s="18">
        <v>129950</v>
      </c>
      <c r="G554" s="19">
        <f t="shared" si="569"/>
        <v>14.9</v>
      </c>
      <c r="H554" s="19">
        <f t="shared" si="570"/>
        <v>9.1999999999999993</v>
      </c>
      <c r="I554" s="5">
        <f t="shared" si="571"/>
        <v>989.99176</v>
      </c>
      <c r="J554" s="5">
        <f t="shared" si="572"/>
        <v>10.496006675</v>
      </c>
      <c r="K554" s="23">
        <f t="shared" si="573"/>
        <v>4.4039933250000001</v>
      </c>
      <c r="L554" s="5">
        <f t="shared" si="574"/>
        <v>224.794110013779</v>
      </c>
      <c r="M554" s="24">
        <f t="shared" si="575"/>
        <v>578.08454141451705</v>
      </c>
      <c r="N554" s="16">
        <f t="shared" si="576"/>
        <v>0.70442997818791897</v>
      </c>
      <c r="O554" s="17">
        <f t="shared" si="577"/>
        <v>1.2188495097597001</v>
      </c>
    </row>
    <row r="555" ht="14.25">
      <c r="A555" s="13">
        <v>54.100000000000001</v>
      </c>
      <c r="B555" s="13">
        <v>11.7166</v>
      </c>
      <c r="C555" s="18">
        <v>130568</v>
      </c>
      <c r="G555" s="19">
        <f t="shared" si="569"/>
        <v>14.9</v>
      </c>
      <c r="H555" s="19">
        <f t="shared" si="570"/>
        <v>9.1999999999999993</v>
      </c>
      <c r="I555" s="5">
        <f t="shared" si="571"/>
        <v>989.99176</v>
      </c>
      <c r="J555" s="5">
        <f t="shared" si="572"/>
        <v>10.511000372</v>
      </c>
      <c r="K555" s="23">
        <f t="shared" si="573"/>
        <v>4.3889996279999997</v>
      </c>
      <c r="L555" s="5">
        <f t="shared" si="574"/>
        <v>225.56205147165301</v>
      </c>
      <c r="M555" s="24">
        <f t="shared" si="575"/>
        <v>578.85623555968198</v>
      </c>
      <c r="N555" s="16">
        <f t="shared" si="576"/>
        <v>0.70543626657718095</v>
      </c>
      <c r="O555" s="17">
        <f t="shared" si="577"/>
        <v>1.22225988700267</v>
      </c>
    </row>
    <row r="556" ht="14.25">
      <c r="A556" s="13">
        <v>54.200000000000003</v>
      </c>
      <c r="B556" s="13">
        <v>11.737399999999999</v>
      </c>
      <c r="C556" s="18">
        <v>131186</v>
      </c>
      <c r="G556" s="19">
        <f t="shared" si="569"/>
        <v>14.9</v>
      </c>
      <c r="H556" s="19">
        <f t="shared" si="570"/>
        <v>9.1999999999999993</v>
      </c>
      <c r="I556" s="5">
        <f t="shared" si="571"/>
        <v>989.99176</v>
      </c>
      <c r="J556" s="5">
        <f t="shared" si="572"/>
        <v>10.526094069000001</v>
      </c>
      <c r="K556" s="23">
        <f t="shared" si="573"/>
        <v>4.3739059310000004</v>
      </c>
      <c r="L556" s="5">
        <f t="shared" si="574"/>
        <v>226.34043246871099</v>
      </c>
      <c r="M556" s="24">
        <f t="shared" si="575"/>
        <v>579.59595892410903</v>
      </c>
      <c r="N556" s="16">
        <f t="shared" si="576"/>
        <v>0.70644926637583905</v>
      </c>
      <c r="O556" s="17">
        <f t="shared" si="577"/>
        <v>1.2257047973295701</v>
      </c>
    </row>
    <row r="557" ht="14.25">
      <c r="A557" s="13">
        <v>54.299999999999997</v>
      </c>
      <c r="B557" s="13">
        <v>11.7582</v>
      </c>
      <c r="C557" s="18">
        <v>131776</v>
      </c>
      <c r="G557" s="19">
        <f t="shared" si="569"/>
        <v>14.9</v>
      </c>
      <c r="H557" s="19">
        <f t="shared" si="570"/>
        <v>9.1999999999999993</v>
      </c>
      <c r="I557" s="5">
        <f t="shared" si="571"/>
        <v>989.99176</v>
      </c>
      <c r="J557" s="5">
        <f t="shared" si="572"/>
        <v>10.541446304000001</v>
      </c>
      <c r="K557" s="23">
        <f t="shared" si="573"/>
        <v>4.3585536960000004</v>
      </c>
      <c r="L557" s="5">
        <f t="shared" si="574"/>
        <v>227.137676635383</v>
      </c>
      <c r="M557" s="24">
        <f t="shared" si="575"/>
        <v>580.15914379337505</v>
      </c>
      <c r="N557" s="16">
        <f t="shared" si="576"/>
        <v>0.70747961771812096</v>
      </c>
      <c r="O557" s="17">
        <f t="shared" si="577"/>
        <v>1.2292209317230001</v>
      </c>
    </row>
    <row r="558" ht="14.25">
      <c r="A558" s="13">
        <v>54.399999999999999</v>
      </c>
      <c r="B558" s="13">
        <v>11.779</v>
      </c>
      <c r="C558" s="18">
        <v>132420</v>
      </c>
      <c r="G558" s="19">
        <f t="shared" si="569"/>
        <v>14.9</v>
      </c>
      <c r="H558" s="19">
        <f t="shared" si="570"/>
        <v>9.1999999999999993</v>
      </c>
      <c r="I558" s="5">
        <f t="shared" si="571"/>
        <v>989.99176</v>
      </c>
      <c r="J558" s="5">
        <f t="shared" si="572"/>
        <v>10.55629993</v>
      </c>
      <c r="K558" s="23">
        <f t="shared" si="573"/>
        <v>4.3437000699999997</v>
      </c>
      <c r="L558" s="5">
        <f t="shared" si="574"/>
        <v>227.91439188848</v>
      </c>
      <c r="M558" s="24">
        <f t="shared" si="575"/>
        <v>581.00762704267402</v>
      </c>
      <c r="N558" s="16">
        <f t="shared" si="576"/>
        <v>0.70847650536912699</v>
      </c>
      <c r="O558" s="17">
        <f t="shared" si="577"/>
        <v>1.2326346773627701</v>
      </c>
    </row>
    <row r="559" ht="14.25">
      <c r="A559" s="13">
        <v>54.5</v>
      </c>
      <c r="B559" s="13">
        <v>11.7996</v>
      </c>
      <c r="C559" s="18">
        <v>133071</v>
      </c>
      <c r="G559" s="19">
        <f t="shared" si="569"/>
        <v>14.9</v>
      </c>
      <c r="H559" s="19">
        <f t="shared" si="570"/>
        <v>9.1999999999999993</v>
      </c>
      <c r="I559" s="5">
        <f t="shared" si="571"/>
        <v>989.99176</v>
      </c>
      <c r="J559" s="5">
        <f t="shared" si="572"/>
        <v>10.5708889215</v>
      </c>
      <c r="K559" s="23">
        <f t="shared" si="573"/>
        <v>4.3291110785000004</v>
      </c>
      <c r="L559" s="5">
        <f t="shared" si="574"/>
        <v>228.68245744875301</v>
      </c>
      <c r="M559" s="24">
        <f t="shared" si="575"/>
        <v>581.90296485606495</v>
      </c>
      <c r="N559" s="16">
        <f t="shared" si="576"/>
        <v>0.70945563231543596</v>
      </c>
      <c r="O559" s="17">
        <f t="shared" si="577"/>
        <v>1.2359989856616</v>
      </c>
    </row>
    <row r="560" ht="14.25">
      <c r="A560" s="13">
        <v>54.600000000000001</v>
      </c>
      <c r="B560" s="13">
        <v>11.8202</v>
      </c>
      <c r="C560" s="18">
        <v>133717</v>
      </c>
      <c r="G560" s="19">
        <f t="shared" si="569"/>
        <v>14.9</v>
      </c>
      <c r="H560" s="19">
        <f t="shared" si="570"/>
        <v>9.1999999999999993</v>
      </c>
      <c r="I560" s="5">
        <f t="shared" si="571"/>
        <v>989.99176</v>
      </c>
      <c r="J560" s="5">
        <f t="shared" si="572"/>
        <v>10.585524080500001</v>
      </c>
      <c r="K560" s="23">
        <f t="shared" si="573"/>
        <v>4.3144759195000004</v>
      </c>
      <c r="L560" s="5">
        <f t="shared" si="574"/>
        <v>229.45817255012699</v>
      </c>
      <c r="M560" s="24">
        <f t="shared" si="575"/>
        <v>582.75108928965403</v>
      </c>
      <c r="N560" s="16">
        <f t="shared" si="576"/>
        <v>0.710437857751678</v>
      </c>
      <c r="O560" s="17">
        <f t="shared" si="577"/>
        <v>1.2393853512963899</v>
      </c>
    </row>
    <row r="561" ht="14.25">
      <c r="A561" s="13">
        <v>54.700000000000003</v>
      </c>
      <c r="B561" s="13">
        <v>11.8414</v>
      </c>
      <c r="C561" s="18">
        <v>134371</v>
      </c>
      <c r="G561" s="19">
        <f t="shared" si="569"/>
        <v>14.9</v>
      </c>
      <c r="H561" s="19">
        <f t="shared" si="570"/>
        <v>9.1999999999999993</v>
      </c>
      <c r="I561" s="5">
        <f t="shared" si="571"/>
        <v>989.99176</v>
      </c>
      <c r="J561" s="5">
        <f t="shared" si="572"/>
        <v>10.600685371499999</v>
      </c>
      <c r="K561" s="23">
        <f t="shared" si="573"/>
        <v>4.2993146285000003</v>
      </c>
      <c r="L561" s="5">
        <f t="shared" si="574"/>
        <v>230.26734387787801</v>
      </c>
      <c r="M561" s="24">
        <f t="shared" si="575"/>
        <v>583.54344883251702</v>
      </c>
      <c r="N561" s="16">
        <f t="shared" si="576"/>
        <v>0.71145539406040303</v>
      </c>
      <c r="O561" s="17">
        <f t="shared" si="577"/>
        <v>1.2429055916765599</v>
      </c>
    </row>
    <row r="562" ht="14.25">
      <c r="A562" s="13">
        <v>54.799999999999997</v>
      </c>
      <c r="B562" s="13">
        <v>11.862</v>
      </c>
      <c r="C562" s="18">
        <v>135028</v>
      </c>
      <c r="G562" s="19">
        <f t="shared" si="569"/>
        <v>14.9</v>
      </c>
      <c r="H562" s="19">
        <f t="shared" si="570"/>
        <v>9.1999999999999993</v>
      </c>
      <c r="I562" s="5">
        <f t="shared" si="571"/>
        <v>989.99176</v>
      </c>
      <c r="J562" s="5">
        <f t="shared" si="572"/>
        <v>10.615218962</v>
      </c>
      <c r="K562" s="23">
        <f t="shared" si="573"/>
        <v>4.2847810380000002</v>
      </c>
      <c r="L562" s="5">
        <f t="shared" si="574"/>
        <v>231.04838992241599</v>
      </c>
      <c r="M562" s="24">
        <f t="shared" si="575"/>
        <v>584.41437330656595</v>
      </c>
      <c r="N562" s="16">
        <f t="shared" si="576"/>
        <v>0.71243080281879201</v>
      </c>
      <c r="O562" s="17">
        <f t="shared" si="577"/>
        <v>1.24629176185724</v>
      </c>
    </row>
    <row r="563" ht="14.25">
      <c r="A563" s="13">
        <v>54.899999999999999</v>
      </c>
      <c r="B563" s="13">
        <v>11.8826</v>
      </c>
      <c r="C563" s="18">
        <v>135640</v>
      </c>
      <c r="G563" s="19">
        <f t="shared" si="569"/>
        <v>14.9</v>
      </c>
      <c r="H563" s="19">
        <f t="shared" si="570"/>
        <v>9.1999999999999993</v>
      </c>
      <c r="I563" s="5">
        <f t="shared" si="571"/>
        <v>989.99176</v>
      </c>
      <c r="J563" s="5">
        <f t="shared" si="572"/>
        <v>10.630168060000001</v>
      </c>
      <c r="K563" s="23">
        <f t="shared" si="573"/>
        <v>4.2698319400000004</v>
      </c>
      <c r="L563" s="5">
        <f t="shared" si="574"/>
        <v>231.85731286651099</v>
      </c>
      <c r="M563" s="24">
        <f t="shared" si="575"/>
        <v>585.01497461110205</v>
      </c>
      <c r="N563" s="16">
        <f t="shared" si="576"/>
        <v>0.71343409798657698</v>
      </c>
      <c r="O563" s="17">
        <f t="shared" si="577"/>
        <v>1.2497867447992601</v>
      </c>
    </row>
    <row r="564" ht="14.25">
      <c r="A564" s="13">
        <v>55</v>
      </c>
      <c r="B564" s="13">
        <v>11.9033</v>
      </c>
      <c r="C564" s="18">
        <v>136308</v>
      </c>
      <c r="G564" s="19">
        <f t="shared" si="569"/>
        <v>14.9</v>
      </c>
      <c r="H564" s="19">
        <f t="shared" si="570"/>
        <v>9.1999999999999993</v>
      </c>
      <c r="I564" s="5">
        <f t="shared" si="571"/>
        <v>989.99176</v>
      </c>
      <c r="J564" s="5">
        <f t="shared" si="572"/>
        <v>10.644700082</v>
      </c>
      <c r="K564" s="23">
        <f t="shared" si="573"/>
        <v>4.2552999180000004</v>
      </c>
      <c r="L564" s="5">
        <f t="shared" si="574"/>
        <v>232.64911500416599</v>
      </c>
      <c r="M564" s="24">
        <f t="shared" si="575"/>
        <v>585.89520100929303</v>
      </c>
      <c r="N564" s="16">
        <f t="shared" si="576"/>
        <v>0.71440940147651</v>
      </c>
      <c r="O564" s="17">
        <f t="shared" si="577"/>
        <v>1.2531959673936499</v>
      </c>
    </row>
    <row r="565" ht="14.25">
      <c r="A565" s="13">
        <v>55.100000000000001</v>
      </c>
      <c r="B565" s="13">
        <v>11.923999999999999</v>
      </c>
      <c r="C565" s="18">
        <v>136986</v>
      </c>
      <c r="G565" s="19">
        <f t="shared" si="569"/>
        <v>14.9</v>
      </c>
      <c r="H565" s="19">
        <f t="shared" si="570"/>
        <v>9.1999999999999993</v>
      </c>
      <c r="I565" s="5">
        <f t="shared" si="571"/>
        <v>989.99176</v>
      </c>
      <c r="J565" s="5">
        <f t="shared" si="572"/>
        <v>10.659139768999999</v>
      </c>
      <c r="K565" s="23">
        <f t="shared" si="573"/>
        <v>4.2408602310000001</v>
      </c>
      <c r="L565" s="5">
        <f t="shared" si="574"/>
        <v>233.44126098835301</v>
      </c>
      <c r="M565" s="24">
        <f t="shared" si="575"/>
        <v>586.81142922216497</v>
      </c>
      <c r="N565" s="16">
        <f t="shared" si="576"/>
        <v>0.71537850798657698</v>
      </c>
      <c r="O565" s="17">
        <f t="shared" si="577"/>
        <v>1.2565950796160501</v>
      </c>
    </row>
    <row r="566" ht="14.25">
      <c r="A566" s="13">
        <v>55.200000000000003</v>
      </c>
      <c r="B566" s="13">
        <v>11.944699999999999</v>
      </c>
      <c r="C566" s="18">
        <v>137639</v>
      </c>
      <c r="G566" s="19">
        <f t="shared" si="569"/>
        <v>14.9</v>
      </c>
      <c r="H566" s="19">
        <f t="shared" si="570"/>
        <v>9.1999999999999993</v>
      </c>
      <c r="I566" s="5">
        <f t="shared" si="571"/>
        <v>989.99176</v>
      </c>
      <c r="J566" s="5">
        <f t="shared" si="572"/>
        <v>10.673810293500001</v>
      </c>
      <c r="K566" s="23">
        <f t="shared" si="573"/>
        <v>4.2261897064999996</v>
      </c>
      <c r="L566" s="5">
        <f t="shared" si="574"/>
        <v>234.25161404310899</v>
      </c>
      <c r="M566" s="24">
        <f t="shared" si="575"/>
        <v>587.56905715352002</v>
      </c>
      <c r="N566" s="16">
        <f t="shared" si="576"/>
        <v>0.716363106946309</v>
      </c>
      <c r="O566" s="17">
        <f t="shared" si="577"/>
        <v>1.2600604044432699</v>
      </c>
    </row>
    <row r="567" ht="14.25">
      <c r="A567" s="13">
        <v>55.299999999999997</v>
      </c>
      <c r="B567" s="13">
        <v>11.9655</v>
      </c>
      <c r="C567" s="18">
        <v>138332</v>
      </c>
      <c r="G567" s="19">
        <f t="shared" si="569"/>
        <v>14.9</v>
      </c>
      <c r="H567" s="19">
        <f t="shared" si="570"/>
        <v>9.1999999999999993</v>
      </c>
      <c r="I567" s="5">
        <f t="shared" si="571"/>
        <v>989.99176</v>
      </c>
      <c r="J567" s="5">
        <f t="shared" si="572"/>
        <v>10.688211477999999</v>
      </c>
      <c r="K567" s="23">
        <f t="shared" si="573"/>
        <v>4.211788522</v>
      </c>
      <c r="L567" s="5">
        <f t="shared" si="574"/>
        <v>235.05258035365301</v>
      </c>
      <c r="M567" s="24">
        <f t="shared" si="575"/>
        <v>588.51513049492905</v>
      </c>
      <c r="N567" s="16">
        <f t="shared" si="576"/>
        <v>0.717329629395973</v>
      </c>
      <c r="O567" s="17">
        <f t="shared" si="577"/>
        <v>1.26347382839221</v>
      </c>
    </row>
    <row r="568" ht="14.25">
      <c r="A568" s="13">
        <v>55.399999999999999</v>
      </c>
      <c r="B568" s="13">
        <v>11.9861</v>
      </c>
      <c r="C568" s="18">
        <v>139007</v>
      </c>
      <c r="G568" s="19">
        <f t="shared" si="569"/>
        <v>14.9</v>
      </c>
      <c r="H568" s="19">
        <f t="shared" si="570"/>
        <v>9.1999999999999993</v>
      </c>
      <c r="I568" s="5">
        <f t="shared" si="571"/>
        <v>989.99176</v>
      </c>
      <c r="J568" s="5">
        <f t="shared" si="572"/>
        <v>10.7025788655</v>
      </c>
      <c r="K568" s="23">
        <f t="shared" si="573"/>
        <v>4.1974211344999999</v>
      </c>
      <c r="L568" s="5">
        <f t="shared" si="574"/>
        <v>235.85714377404901</v>
      </c>
      <c r="M568" s="24">
        <f t="shared" si="575"/>
        <v>589.36947075543503</v>
      </c>
      <c r="N568" s="16">
        <f t="shared" si="576"/>
        <v>0.71829388359060398</v>
      </c>
      <c r="O568" s="17">
        <f t="shared" si="577"/>
        <v>1.26689089184211</v>
      </c>
    </row>
    <row r="569" ht="14.25">
      <c r="A569" s="13">
        <v>55.5</v>
      </c>
      <c r="B569" s="13">
        <v>12.0075</v>
      </c>
      <c r="C569" s="18">
        <v>139702</v>
      </c>
      <c r="G569" s="19">
        <f t="shared" si="569"/>
        <v>14.9</v>
      </c>
      <c r="H569" s="19">
        <f t="shared" si="570"/>
        <v>9.1999999999999993</v>
      </c>
      <c r="I569" s="5">
        <f t="shared" si="571"/>
        <v>989.99176</v>
      </c>
      <c r="J569" s="5">
        <f t="shared" si="572"/>
        <v>10.717561583</v>
      </c>
      <c r="K569" s="23">
        <f t="shared" si="573"/>
        <v>4.1824384170000002</v>
      </c>
      <c r="L569" s="5">
        <f t="shared" si="574"/>
        <v>236.70205303587099</v>
      </c>
      <c r="M569" s="24">
        <f t="shared" si="575"/>
        <v>590.20189393468695</v>
      </c>
      <c r="N569" s="16">
        <f t="shared" si="576"/>
        <v>0.71929943510067096</v>
      </c>
      <c r="O569" s="17">
        <f t="shared" si="577"/>
        <v>1.2704667831498899</v>
      </c>
    </row>
    <row r="570" ht="14.25">
      <c r="A570" s="13">
        <v>55.600000000000001</v>
      </c>
      <c r="B570" s="13">
        <v>12.0282</v>
      </c>
      <c r="C570" s="18">
        <v>140406</v>
      </c>
      <c r="G570" s="19">
        <f t="shared" si="569"/>
        <v>14.9</v>
      </c>
      <c r="H570" s="19">
        <f t="shared" si="570"/>
        <v>9.1999999999999993</v>
      </c>
      <c r="I570" s="5">
        <f t="shared" si="571"/>
        <v>989.99176</v>
      </c>
      <c r="J570" s="5">
        <f t="shared" si="572"/>
        <v>10.731761198999999</v>
      </c>
      <c r="K570" s="23">
        <f t="shared" si="573"/>
        <v>4.1682388010000002</v>
      </c>
      <c r="L570" s="5">
        <f t="shared" si="574"/>
        <v>237.508407570721</v>
      </c>
      <c r="M570" s="24">
        <f t="shared" si="575"/>
        <v>591.16223057574405</v>
      </c>
      <c r="N570" s="16">
        <f t="shared" si="576"/>
        <v>0.72025242946308698</v>
      </c>
      <c r="O570" s="17">
        <f t="shared" si="577"/>
        <v>1.2738676162356299</v>
      </c>
    </row>
    <row r="571" ht="14.25">
      <c r="A571" s="13">
        <v>55.700000000000003</v>
      </c>
      <c r="B571" s="13">
        <v>12.0488</v>
      </c>
      <c r="C571" s="18">
        <v>141111</v>
      </c>
      <c r="G571" s="19">
        <f t="shared" si="569"/>
        <v>14.9</v>
      </c>
      <c r="H571" s="19">
        <f t="shared" si="570"/>
        <v>9.1999999999999993</v>
      </c>
      <c r="I571" s="5">
        <f t="shared" si="571"/>
        <v>989.99176</v>
      </c>
      <c r="J571" s="5">
        <f t="shared" si="572"/>
        <v>10.7458515815</v>
      </c>
      <c r="K571" s="23">
        <f t="shared" si="573"/>
        <v>4.1541484185000002</v>
      </c>
      <c r="L571" s="5">
        <f t="shared" si="574"/>
        <v>238.314008134902</v>
      </c>
      <c r="M571" s="24">
        <f t="shared" si="575"/>
        <v>592.12213794885895</v>
      </c>
      <c r="N571" s="16">
        <f t="shared" si="576"/>
        <v>0.72119809271812096</v>
      </c>
      <c r="O571" s="17">
        <f t="shared" si="577"/>
        <v>1.27725375907943</v>
      </c>
    </row>
    <row r="572" ht="14.25">
      <c r="A572" s="13">
        <v>55.799999999999997</v>
      </c>
      <c r="B572" s="13">
        <v>12.0694</v>
      </c>
      <c r="C572" s="18">
        <v>141776</v>
      </c>
      <c r="G572" s="19">
        <f t="shared" si="569"/>
        <v>14.9</v>
      </c>
      <c r="H572" s="19">
        <f t="shared" si="570"/>
        <v>9.1999999999999993</v>
      </c>
      <c r="I572" s="5">
        <f t="shared" si="571"/>
        <v>989.99176</v>
      </c>
      <c r="J572" s="5">
        <f t="shared" si="572"/>
        <v>10.760311304</v>
      </c>
      <c r="K572" s="23">
        <f t="shared" si="573"/>
        <v>4.1396886960000003</v>
      </c>
      <c r="L572" s="5">
        <f t="shared" si="574"/>
        <v>239.14642686938899</v>
      </c>
      <c r="M572" s="24">
        <f t="shared" si="575"/>
        <v>592.84180765716303</v>
      </c>
      <c r="N572" s="16">
        <f t="shared" si="576"/>
        <v>0.72216854389261698</v>
      </c>
      <c r="O572" s="17">
        <f t="shared" si="577"/>
        <v>1.2807406221443101</v>
      </c>
    </row>
    <row r="573" ht="14.25">
      <c r="A573" s="13">
        <v>55.899999999999999</v>
      </c>
      <c r="B573" s="13">
        <v>12.0901</v>
      </c>
      <c r="C573" s="18">
        <v>142492</v>
      </c>
      <c r="G573" s="19">
        <f t="shared" si="569"/>
        <v>14.9</v>
      </c>
      <c r="H573" s="19">
        <f t="shared" si="570"/>
        <v>9.1999999999999993</v>
      </c>
      <c r="I573" s="5">
        <f t="shared" si="571"/>
        <v>989.99176</v>
      </c>
      <c r="J573" s="5">
        <f t="shared" si="572"/>
        <v>10.774400118000001</v>
      </c>
      <c r="K573" s="23">
        <f t="shared" si="573"/>
        <v>4.1255998820000004</v>
      </c>
      <c r="L573" s="5">
        <f t="shared" si="574"/>
        <v>239.96310556419601</v>
      </c>
      <c r="M573" s="24">
        <f t="shared" si="575"/>
        <v>593.80795087218098</v>
      </c>
      <c r="N573" s="16">
        <f t="shared" si="576"/>
        <v>0.723114101879195</v>
      </c>
      <c r="O573" s="17">
        <f t="shared" si="577"/>
        <v>1.2841497777987001</v>
      </c>
    </row>
    <row r="574" ht="14.25">
      <c r="A574" s="13">
        <v>56</v>
      </c>
      <c r="B574" s="13">
        <v>12.1107</v>
      </c>
      <c r="C574" s="18">
        <v>143192</v>
      </c>
      <c r="G574" s="19">
        <f t="shared" si="569"/>
        <v>14.9</v>
      </c>
      <c r="H574" s="19">
        <f t="shared" si="570"/>
        <v>9.1999999999999993</v>
      </c>
      <c r="I574" s="5">
        <f t="shared" si="571"/>
        <v>989.99176</v>
      </c>
      <c r="J574" s="5">
        <f t="shared" si="572"/>
        <v>10.788536668000001</v>
      </c>
      <c r="K574" s="23">
        <f t="shared" si="573"/>
        <v>4.1114633319999996</v>
      </c>
      <c r="L574" s="5">
        <f t="shared" si="574"/>
        <v>240.78817687483101</v>
      </c>
      <c r="M574" s="24">
        <f t="shared" si="575"/>
        <v>594.68036121406101</v>
      </c>
      <c r="N574" s="16">
        <f t="shared" si="576"/>
        <v>0.72406286362416095</v>
      </c>
      <c r="O574" s="17">
        <f t="shared" si="577"/>
        <v>1.2875822059619799</v>
      </c>
    </row>
    <row r="575" ht="14.25">
      <c r="A575" s="13">
        <v>56.100000000000001</v>
      </c>
      <c r="B575" s="13">
        <v>12.131399999999999</v>
      </c>
      <c r="C575" s="18">
        <v>143960</v>
      </c>
      <c r="G575" s="19">
        <f t="shared" si="569"/>
        <v>14.9</v>
      </c>
      <c r="H575" s="19">
        <f t="shared" si="570"/>
        <v>9.1999999999999993</v>
      </c>
      <c r="I575" s="5">
        <f t="shared" si="571"/>
        <v>989.99176</v>
      </c>
      <c r="J575" s="5">
        <f t="shared" si="572"/>
        <v>10.802145339999999</v>
      </c>
      <c r="K575" s="23">
        <f t="shared" si="573"/>
        <v>4.0978546600000003</v>
      </c>
      <c r="L575" s="5">
        <f t="shared" si="574"/>
        <v>241.58781658693599</v>
      </c>
      <c r="M575" s="24">
        <f t="shared" si="575"/>
        <v>595.89097676287804</v>
      </c>
      <c r="N575" s="16">
        <f t="shared" si="576"/>
        <v>0.72497619731543606</v>
      </c>
      <c r="O575" s="17">
        <f t="shared" si="577"/>
        <v>1.2908976298446599</v>
      </c>
    </row>
    <row r="576" ht="14.25">
      <c r="A576" s="13">
        <v>56.200000000000003</v>
      </c>
      <c r="B576" s="13">
        <v>12.151999999999999</v>
      </c>
      <c r="C576" s="18">
        <v>144643</v>
      </c>
      <c r="G576" s="19">
        <f t="shared" si="569"/>
        <v>14.9</v>
      </c>
      <c r="H576" s="19">
        <f t="shared" si="570"/>
        <v>9.1999999999999993</v>
      </c>
      <c r="I576" s="5">
        <f t="shared" si="571"/>
        <v>989.99176</v>
      </c>
      <c r="J576" s="5">
        <f t="shared" si="572"/>
        <v>10.8164388595</v>
      </c>
      <c r="K576" s="23">
        <f t="shared" si="573"/>
        <v>4.0835611404999996</v>
      </c>
      <c r="L576" s="5">
        <f t="shared" si="574"/>
        <v>242.43343638997999</v>
      </c>
      <c r="M576" s="24">
        <f t="shared" si="575"/>
        <v>596.62974775198302</v>
      </c>
      <c r="N576" s="16">
        <f t="shared" si="576"/>
        <v>0.72593549392617496</v>
      </c>
      <c r="O576" s="17">
        <f t="shared" si="577"/>
        <v>1.2943917766747599</v>
      </c>
    </row>
    <row r="577" ht="14.25">
      <c r="A577" s="13">
        <v>56.299999999999997</v>
      </c>
      <c r="B577" s="13">
        <v>12.173500000000001</v>
      </c>
      <c r="C577" s="18">
        <v>145414</v>
      </c>
      <c r="G577" s="19">
        <f t="shared" si="569"/>
        <v>14.9</v>
      </c>
      <c r="H577" s="19">
        <f t="shared" si="570"/>
        <v>9.1999999999999993</v>
      </c>
      <c r="I577" s="5">
        <f t="shared" si="571"/>
        <v>989.99176</v>
      </c>
      <c r="J577" s="5">
        <f t="shared" si="572"/>
        <v>10.830819830999999</v>
      </c>
      <c r="K577" s="23">
        <f t="shared" si="573"/>
        <v>4.069180169</v>
      </c>
      <c r="L577" s="5">
        <f t="shared" si="574"/>
        <v>243.29022527485901</v>
      </c>
      <c r="M577" s="24">
        <f t="shared" si="575"/>
        <v>597.69766679165696</v>
      </c>
      <c r="N577" s="16">
        <f t="shared" si="576"/>
        <v>0.72690065979865803</v>
      </c>
      <c r="O577" s="17">
        <f t="shared" si="577"/>
        <v>1.2979196664653301</v>
      </c>
    </row>
    <row r="578" ht="14.25">
      <c r="A578" s="13">
        <v>56.399999999999999</v>
      </c>
      <c r="B578" s="13">
        <v>12.1943</v>
      </c>
      <c r="C578" s="18">
        <v>146111</v>
      </c>
      <c r="G578" s="19">
        <f t="shared" si="569"/>
        <v>14.9</v>
      </c>
      <c r="H578" s="19">
        <f t="shared" si="570"/>
        <v>9.1999999999999993</v>
      </c>
      <c r="I578" s="5">
        <f t="shared" si="571"/>
        <v>989.99176</v>
      </c>
      <c r="J578" s="5">
        <f t="shared" si="572"/>
        <v>10.845184081499999</v>
      </c>
      <c r="K578" s="23">
        <f t="shared" si="573"/>
        <v>4.0548159185000001</v>
      </c>
      <c r="L578" s="5">
        <f t="shared" si="574"/>
        <v>244.152084804439</v>
      </c>
      <c r="M578" s="24">
        <f t="shared" si="575"/>
        <v>598.44256548958901</v>
      </c>
      <c r="N578" s="16">
        <f t="shared" si="576"/>
        <v>0.72786470345637599</v>
      </c>
      <c r="O578" s="17">
        <f t="shared" si="577"/>
        <v>1.3014559225920299</v>
      </c>
    </row>
    <row r="579" ht="14.25">
      <c r="A579" s="13">
        <v>56.5</v>
      </c>
      <c r="B579" s="13">
        <v>12.2151</v>
      </c>
      <c r="C579" s="18">
        <v>146853</v>
      </c>
      <c r="G579" s="19">
        <f t="shared" si="569"/>
        <v>14.9</v>
      </c>
      <c r="H579" s="19">
        <f t="shared" si="570"/>
        <v>9.1999999999999993</v>
      </c>
      <c r="I579" s="5">
        <f t="shared" si="571"/>
        <v>989.99176</v>
      </c>
      <c r="J579" s="5">
        <f t="shared" si="572"/>
        <v>10.8591328245</v>
      </c>
      <c r="K579" s="23">
        <f t="shared" si="573"/>
        <v>4.0408671754999999</v>
      </c>
      <c r="L579" s="5">
        <f t="shared" si="574"/>
        <v>244.994877832752</v>
      </c>
      <c r="M579" s="24">
        <f t="shared" si="575"/>
        <v>599.41253180097397</v>
      </c>
      <c r="N579" s="16">
        <f t="shared" si="576"/>
        <v>0.72880086070469796</v>
      </c>
      <c r="O579" s="17">
        <f t="shared" si="577"/>
        <v>1.3049018966108199</v>
      </c>
    </row>
    <row r="580" ht="14.25">
      <c r="A580" s="13">
        <v>56.600000000000001</v>
      </c>
      <c r="B580" s="13">
        <v>12.235900000000001</v>
      </c>
      <c r="C580" s="18">
        <v>147615</v>
      </c>
      <c r="G580" s="19">
        <f t="shared" si="569"/>
        <v>14.9</v>
      </c>
      <c r="H580" s="19">
        <f t="shared" si="570"/>
        <v>9.1999999999999993</v>
      </c>
      <c r="I580" s="5">
        <f t="shared" si="571"/>
        <v>989.99176</v>
      </c>
      <c r="J580" s="5">
        <f t="shared" si="572"/>
        <v>10.8728968975</v>
      </c>
      <c r="K580" s="23">
        <f t="shared" si="573"/>
        <v>4.0271031024999999</v>
      </c>
      <c r="L580" s="5">
        <f t="shared" si="574"/>
        <v>245.83223592796</v>
      </c>
      <c r="M580" s="24">
        <f t="shared" si="575"/>
        <v>600.470477123504</v>
      </c>
      <c r="N580" s="16">
        <f t="shared" si="576"/>
        <v>0.72972462399328897</v>
      </c>
      <c r="O580" s="17">
        <f t="shared" si="577"/>
        <v>1.3083139286037799</v>
      </c>
    </row>
    <row r="581" ht="14.25">
      <c r="A581" s="13">
        <v>56.700000000000003</v>
      </c>
      <c r="B581" s="13">
        <v>12.2567</v>
      </c>
      <c r="C581" s="18">
        <v>148389</v>
      </c>
      <c r="G581" s="19">
        <f t="shared" si="569"/>
        <v>14.9</v>
      </c>
      <c r="H581" s="19">
        <f t="shared" si="570"/>
        <v>9.1999999999999993</v>
      </c>
      <c r="I581" s="5">
        <f t="shared" si="571"/>
        <v>989.99176</v>
      </c>
      <c r="J581" s="5">
        <f t="shared" si="572"/>
        <v>10.886550168499999</v>
      </c>
      <c r="K581" s="23">
        <f t="shared" si="573"/>
        <v>4.0134498315</v>
      </c>
      <c r="L581" s="5">
        <f t="shared" si="574"/>
        <v>246.66852746730299</v>
      </c>
      <c r="M581" s="24">
        <f t="shared" si="575"/>
        <v>601.57248889268897</v>
      </c>
      <c r="N581" s="16">
        <f t="shared" si="576"/>
        <v>0.73064095090603998</v>
      </c>
      <c r="O581" s="17">
        <f t="shared" si="577"/>
        <v>1.3117100343777499</v>
      </c>
    </row>
    <row r="582" ht="14.25">
      <c r="A582" s="13">
        <v>56.799999999999997</v>
      </c>
      <c r="B582" s="13">
        <v>12.2775</v>
      </c>
      <c r="C582" s="18">
        <v>149126</v>
      </c>
      <c r="G582" s="19">
        <f t="shared" si="569"/>
        <v>14.9</v>
      </c>
      <c r="H582" s="19">
        <f t="shared" si="570"/>
        <v>9.1999999999999993</v>
      </c>
      <c r="I582" s="5">
        <f t="shared" si="571"/>
        <v>989.99176</v>
      </c>
      <c r="J582" s="5">
        <f t="shared" si="572"/>
        <v>10.900545079</v>
      </c>
      <c r="K582" s="23">
        <f t="shared" si="573"/>
        <v>3.9994549209999999</v>
      </c>
      <c r="L582" s="5">
        <f t="shared" si="574"/>
        <v>247.53167107893501</v>
      </c>
      <c r="M582" s="24">
        <f t="shared" si="575"/>
        <v>602.45220076280896</v>
      </c>
      <c r="N582" s="16">
        <f t="shared" si="576"/>
        <v>0.73158020664429502</v>
      </c>
      <c r="O582" s="17">
        <f t="shared" si="577"/>
        <v>1.31520313086709</v>
      </c>
    </row>
    <row r="583" ht="14.25">
      <c r="A583" s="13">
        <v>56.899999999999999</v>
      </c>
      <c r="B583" s="13">
        <v>12.2982</v>
      </c>
      <c r="C583" s="18">
        <v>149904</v>
      </c>
      <c r="G583" s="19">
        <f t="shared" si="569"/>
        <v>14.9</v>
      </c>
      <c r="H583" s="19">
        <f t="shared" si="570"/>
        <v>9.1999999999999993</v>
      </c>
      <c r="I583" s="5">
        <f t="shared" si="571"/>
        <v>989.99176</v>
      </c>
      <c r="J583" s="5">
        <f t="shared" si="572"/>
        <v>10.914061415999999</v>
      </c>
      <c r="K583" s="23">
        <f t="shared" si="573"/>
        <v>3.9859385839999999</v>
      </c>
      <c r="L583" s="5">
        <f t="shared" si="574"/>
        <v>248.37105217173601</v>
      </c>
      <c r="M583" s="24">
        <f t="shared" si="575"/>
        <v>603.54859670340704</v>
      </c>
      <c r="N583" s="16">
        <f t="shared" si="576"/>
        <v>0.73248734335570498</v>
      </c>
      <c r="O583" s="17">
        <f t="shared" si="577"/>
        <v>1.31858839920726</v>
      </c>
    </row>
    <row r="584" ht="14.25">
      <c r="A584" s="13">
        <v>57</v>
      </c>
      <c r="B584" s="13">
        <v>12.318899999999999</v>
      </c>
      <c r="C584" s="18">
        <v>150689</v>
      </c>
      <c r="G584" s="19">
        <f t="shared" si="569"/>
        <v>14.9</v>
      </c>
      <c r="H584" s="19">
        <f t="shared" si="570"/>
        <v>9.1999999999999993</v>
      </c>
      <c r="I584" s="5">
        <f t="shared" si="571"/>
        <v>989.99176</v>
      </c>
      <c r="J584" s="5">
        <f t="shared" si="572"/>
        <v>10.9275131185</v>
      </c>
      <c r="K584" s="23">
        <f t="shared" si="573"/>
        <v>3.9724868815000001</v>
      </c>
      <c r="L584" s="5">
        <f t="shared" si="574"/>
        <v>249.21209044400501</v>
      </c>
      <c r="M584" s="24">
        <f t="shared" si="575"/>
        <v>604.66167484702498</v>
      </c>
      <c r="N584" s="16">
        <f t="shared" si="576"/>
        <v>0.73339014218120802</v>
      </c>
      <c r="O584" s="17">
        <f t="shared" si="577"/>
        <v>1.32196889585664</v>
      </c>
    </row>
    <row r="585" ht="14.25">
      <c r="A585" s="13">
        <v>57.100000000000001</v>
      </c>
      <c r="B585" s="13">
        <v>12.340199999999999</v>
      </c>
      <c r="C585" s="18">
        <v>151477</v>
      </c>
      <c r="G585" s="19">
        <f t="shared" si="569"/>
        <v>14.9</v>
      </c>
      <c r="H585" s="19">
        <f t="shared" si="570"/>
        <v>9.1999999999999993</v>
      </c>
      <c r="I585" s="5">
        <f t="shared" si="571"/>
        <v>989.99176</v>
      </c>
      <c r="J585" s="5">
        <f t="shared" si="572"/>
        <v>10.9415371205</v>
      </c>
      <c r="K585" s="23">
        <f t="shared" si="573"/>
        <v>3.9584628794999999</v>
      </c>
      <c r="L585" s="5">
        <f t="shared" si="574"/>
        <v>250.09499650153299</v>
      </c>
      <c r="M585" s="24">
        <f t="shared" si="575"/>
        <v>605.67785089243705</v>
      </c>
      <c r="N585" s="16">
        <f t="shared" si="576"/>
        <v>0.734331350369127</v>
      </c>
      <c r="O585" s="17">
        <f t="shared" si="577"/>
        <v>1.32550542478172</v>
      </c>
    </row>
    <row r="586" ht="14.25">
      <c r="A586" s="13">
        <v>57.200000000000003</v>
      </c>
      <c r="B586" s="13">
        <v>12.360900000000001</v>
      </c>
      <c r="C586" s="18">
        <v>152263</v>
      </c>
      <c r="G586" s="19">
        <f t="shared" si="569"/>
        <v>14.9</v>
      </c>
      <c r="H586" s="19">
        <f t="shared" si="570"/>
        <v>9.1999999999999993</v>
      </c>
      <c r="I586" s="5">
        <f t="shared" si="571"/>
        <v>989.99176</v>
      </c>
      <c r="J586" s="5">
        <f t="shared" si="572"/>
        <v>10.954979589500001</v>
      </c>
      <c r="K586" s="23">
        <f t="shared" si="573"/>
        <v>3.9450204105000002</v>
      </c>
      <c r="L586" s="5">
        <f t="shared" si="574"/>
        <v>250.94718328073901</v>
      </c>
      <c r="M586" s="24">
        <f t="shared" si="575"/>
        <v>606.75317415163295</v>
      </c>
      <c r="N586" s="16">
        <f t="shared" si="576"/>
        <v>0.735233529496644</v>
      </c>
      <c r="O586" s="17">
        <f t="shared" si="577"/>
        <v>1.3289070849027</v>
      </c>
    </row>
    <row r="587" ht="14.25">
      <c r="A587" s="13">
        <v>57.299999999999997</v>
      </c>
      <c r="B587" s="13">
        <v>12.381500000000001</v>
      </c>
      <c r="C587" s="18">
        <v>153072</v>
      </c>
      <c r="G587" s="19">
        <f t="shared" si="569"/>
        <v>14.9</v>
      </c>
      <c r="H587" s="19">
        <f t="shared" si="570"/>
        <v>9.1999999999999993</v>
      </c>
      <c r="I587" s="5">
        <f t="shared" si="571"/>
        <v>989.99176</v>
      </c>
      <c r="J587" s="5">
        <f t="shared" si="572"/>
        <v>10.968109688</v>
      </c>
      <c r="K587" s="23">
        <f t="shared" si="573"/>
        <v>3.9318903120000002</v>
      </c>
      <c r="L587" s="5">
        <f t="shared" si="574"/>
        <v>251.785192729964</v>
      </c>
      <c r="M587" s="24">
        <f t="shared" si="575"/>
        <v>607.94679123234698</v>
      </c>
      <c r="N587" s="16">
        <f t="shared" si="576"/>
        <v>0.73611474416107403</v>
      </c>
      <c r="O587" s="17">
        <f t="shared" si="577"/>
        <v>1.3322409072916099</v>
      </c>
    </row>
    <row r="588" ht="14.25">
      <c r="A588" s="13">
        <v>57.399999999999999</v>
      </c>
      <c r="B588" s="13">
        <v>12.4023</v>
      </c>
      <c r="C588" s="18">
        <v>153833</v>
      </c>
      <c r="G588" s="19">
        <f t="shared" si="569"/>
        <v>14.9</v>
      </c>
      <c r="H588" s="19">
        <f t="shared" si="570"/>
        <v>9.1999999999999993</v>
      </c>
      <c r="I588" s="5">
        <f t="shared" si="571"/>
        <v>989.99176</v>
      </c>
      <c r="J588" s="5">
        <f t="shared" si="572"/>
        <v>10.981882994499999</v>
      </c>
      <c r="K588" s="23">
        <f t="shared" si="573"/>
        <v>3.9181170055000001</v>
      </c>
      <c r="L588" s="5">
        <f t="shared" si="574"/>
        <v>252.67028999141999</v>
      </c>
      <c r="M588" s="24">
        <f t="shared" si="575"/>
        <v>608.82900005862803</v>
      </c>
      <c r="N588" s="16">
        <f t="shared" si="576"/>
        <v>0.73703912714765096</v>
      </c>
      <c r="O588" s="17">
        <f t="shared" si="577"/>
        <v>1.3357500302966201</v>
      </c>
    </row>
    <row r="589" ht="14.25">
      <c r="A589" s="13">
        <v>57.5</v>
      </c>
      <c r="B589" s="13">
        <v>12.423</v>
      </c>
      <c r="C589" s="18">
        <v>154647</v>
      </c>
      <c r="G589" s="19">
        <f t="shared" si="569"/>
        <v>14.9</v>
      </c>
      <c r="H589" s="19">
        <f t="shared" si="570"/>
        <v>9.1999999999999993</v>
      </c>
      <c r="I589" s="5">
        <f t="shared" si="571"/>
        <v>989.99176</v>
      </c>
      <c r="J589" s="5">
        <f t="shared" si="572"/>
        <v>10.9950669255</v>
      </c>
      <c r="K589" s="23">
        <f t="shared" si="573"/>
        <v>3.9049330745000002</v>
      </c>
      <c r="L589" s="5">
        <f t="shared" si="574"/>
        <v>253.523361633224</v>
      </c>
      <c r="M589" s="24">
        <f t="shared" si="575"/>
        <v>609.99112272631601</v>
      </c>
      <c r="N589" s="16">
        <f t="shared" si="576"/>
        <v>0.73792395473154404</v>
      </c>
      <c r="O589" s="17">
        <f t="shared" si="577"/>
        <v>1.33912056821892</v>
      </c>
    </row>
    <row r="590" ht="14.25">
      <c r="A590" s="13">
        <v>57.600000000000001</v>
      </c>
      <c r="B590" s="13">
        <v>12.4437</v>
      </c>
      <c r="C590" s="18">
        <v>155464</v>
      </c>
      <c r="G590" s="19">
        <f t="shared" ref="G590:G637" si="578">$G$11</f>
        <v>14.9</v>
      </c>
      <c r="H590" s="19">
        <f t="shared" ref="H590:H637" si="579">$H$11</f>
        <v>9.1999999999999993</v>
      </c>
      <c r="I590" s="5">
        <f t="shared" si="571"/>
        <v>989.99176</v>
      </c>
      <c r="J590" s="5">
        <f t="shared" si="572"/>
        <v>11.008223156</v>
      </c>
      <c r="K590" s="23">
        <f t="shared" si="573"/>
        <v>3.8917768439999998</v>
      </c>
      <c r="L590" s="5">
        <f t="shared" si="574"/>
        <v>254.38040249565799</v>
      </c>
      <c r="M590" s="24">
        <f t="shared" si="575"/>
        <v>611.14770821488105</v>
      </c>
      <c r="N590" s="16">
        <f t="shared" si="576"/>
        <v>0.73880692322147701</v>
      </c>
      <c r="O590" s="17">
        <f t="shared" si="577"/>
        <v>1.3424953873732399</v>
      </c>
    </row>
    <row r="591" ht="14.25">
      <c r="A591" s="13">
        <v>57.700000000000003</v>
      </c>
      <c r="B591" s="13">
        <v>12.464399999999999</v>
      </c>
      <c r="C591" s="18">
        <v>156284</v>
      </c>
      <c r="G591" s="19">
        <f t="shared" si="578"/>
        <v>14.9</v>
      </c>
      <c r="H591" s="19">
        <f t="shared" si="579"/>
        <v>9.1999999999999993</v>
      </c>
      <c r="I591" s="5">
        <f t="shared" si="571"/>
        <v>989.99176</v>
      </c>
      <c r="J591" s="5">
        <f t="shared" si="572"/>
        <v>11.021351685999999</v>
      </c>
      <c r="K591" s="23">
        <f t="shared" si="573"/>
        <v>3.8786483139999999</v>
      </c>
      <c r="L591" s="5">
        <f t="shared" si="574"/>
        <v>255.24143460664399</v>
      </c>
      <c r="M591" s="24">
        <f t="shared" si="575"/>
        <v>612.29870550152498</v>
      </c>
      <c r="N591" s="16">
        <f t="shared" si="576"/>
        <v>0.73968803261744998</v>
      </c>
      <c r="O591" s="17">
        <f t="shared" si="577"/>
        <v>1.3458744926924999</v>
      </c>
    </row>
    <row r="592" ht="14.25">
      <c r="A592" s="13">
        <v>57.799999999999997</v>
      </c>
      <c r="B592" s="13">
        <v>12.484999999999999</v>
      </c>
      <c r="C592" s="18">
        <v>157062</v>
      </c>
      <c r="G592" s="19">
        <f t="shared" si="578"/>
        <v>14.9</v>
      </c>
      <c r="H592" s="19">
        <f t="shared" si="579"/>
        <v>9.1999999999999993</v>
      </c>
      <c r="I592" s="5">
        <f t="shared" si="571"/>
        <v>989.99176</v>
      </c>
      <c r="J592" s="5">
        <f t="shared" si="572"/>
        <v>11.034768023</v>
      </c>
      <c r="K592" s="23">
        <f t="shared" si="573"/>
        <v>3.8652319770000001</v>
      </c>
      <c r="L592" s="5">
        <f t="shared" si="574"/>
        <v>256.12738533959401</v>
      </c>
      <c r="M592" s="24">
        <f t="shared" si="575"/>
        <v>613.21830069734494</v>
      </c>
      <c r="N592" s="16">
        <f t="shared" si="576"/>
        <v>0.74058845791946304</v>
      </c>
      <c r="O592" s="17">
        <f t="shared" si="577"/>
        <v>1.3493395127907699</v>
      </c>
    </row>
    <row r="593" ht="14.25">
      <c r="A593" s="13">
        <v>57.899999999999999</v>
      </c>
      <c r="B593" s="13">
        <v>12.5062</v>
      </c>
      <c r="C593" s="18">
        <v>157953</v>
      </c>
      <c r="G593" s="19">
        <f t="shared" si="578"/>
        <v>14.9</v>
      </c>
      <c r="H593" s="19">
        <f t="shared" si="579"/>
        <v>9.1999999999999993</v>
      </c>
      <c r="I593" s="5">
        <f t="shared" si="571"/>
        <v>989.99176</v>
      </c>
      <c r="J593" s="5">
        <f t="shared" si="572"/>
        <v>11.0477409745</v>
      </c>
      <c r="K593" s="23">
        <f t="shared" si="573"/>
        <v>3.8522590255</v>
      </c>
      <c r="L593" s="5">
        <f t="shared" si="574"/>
        <v>256.98992550780099</v>
      </c>
      <c r="M593" s="24">
        <f t="shared" si="575"/>
        <v>614.62720644745696</v>
      </c>
      <c r="N593" s="16">
        <f t="shared" si="576"/>
        <v>0.74145912580536899</v>
      </c>
      <c r="O593" s="17">
        <f t="shared" si="577"/>
        <v>1.35270147685785</v>
      </c>
    </row>
    <row r="594" ht="14.25">
      <c r="A594" s="13">
        <v>58</v>
      </c>
      <c r="B594" s="13">
        <v>12.526899999999999</v>
      </c>
      <c r="C594" s="18">
        <v>158746</v>
      </c>
      <c r="G594" s="19">
        <f t="shared" si="578"/>
        <v>14.9</v>
      </c>
      <c r="H594" s="19">
        <f t="shared" si="579"/>
        <v>9.1999999999999993</v>
      </c>
      <c r="I594" s="5">
        <f t="shared" si="571"/>
        <v>989.99176</v>
      </c>
      <c r="J594" s="5">
        <f t="shared" si="572"/>
        <v>11.061118809</v>
      </c>
      <c r="K594" s="23">
        <f t="shared" si="573"/>
        <v>3.838881191</v>
      </c>
      <c r="L594" s="5">
        <f t="shared" si="574"/>
        <v>257.88549078334802</v>
      </c>
      <c r="M594" s="24">
        <f t="shared" si="575"/>
        <v>615.56778366163996</v>
      </c>
      <c r="N594" s="16">
        <f t="shared" si="576"/>
        <v>0.74235696704697995</v>
      </c>
      <c r="O594" s="17">
        <f t="shared" si="577"/>
        <v>1.35618024531475</v>
      </c>
    </row>
    <row r="595" ht="14.25">
      <c r="A595" s="13">
        <v>58.100000000000001</v>
      </c>
      <c r="B595" s="13">
        <v>12.547599999999999</v>
      </c>
      <c r="C595" s="18">
        <v>159581</v>
      </c>
      <c r="G595" s="19">
        <f t="shared" si="578"/>
        <v>14.9</v>
      </c>
      <c r="H595" s="19">
        <f t="shared" si="579"/>
        <v>9.1999999999999993</v>
      </c>
      <c r="I595" s="5">
        <f t="shared" si="571"/>
        <v>989.99176</v>
      </c>
      <c r="J595" s="5">
        <f t="shared" si="572"/>
        <v>11.074108836500001</v>
      </c>
      <c r="K595" s="23">
        <f t="shared" si="573"/>
        <v>3.8258911635000001</v>
      </c>
      <c r="L595" s="5">
        <f t="shared" si="574"/>
        <v>258.76108799036899</v>
      </c>
      <c r="M595" s="24">
        <f t="shared" si="575"/>
        <v>616.71173683556106</v>
      </c>
      <c r="N595" s="16">
        <f t="shared" si="576"/>
        <v>0.74322878097315404</v>
      </c>
      <c r="O595" s="17">
        <f t="shared" si="577"/>
        <v>1.3595697888878799</v>
      </c>
    </row>
    <row r="596" ht="14.25">
      <c r="A596" s="13">
        <v>58.200000000000003</v>
      </c>
      <c r="B596" s="13">
        <v>12.568199999999999</v>
      </c>
      <c r="C596" s="18">
        <v>160444</v>
      </c>
      <c r="G596" s="19">
        <f t="shared" si="578"/>
        <v>14.9</v>
      </c>
      <c r="H596" s="19">
        <f t="shared" si="579"/>
        <v>9.1999999999999993</v>
      </c>
      <c r="I596" s="5">
        <f t="shared" si="571"/>
        <v>989.99176</v>
      </c>
      <c r="J596" s="5">
        <f t="shared" si="572"/>
        <v>11.086740325999999</v>
      </c>
      <c r="K596" s="23">
        <f t="shared" si="573"/>
        <v>3.8132596740000002</v>
      </c>
      <c r="L596" s="5">
        <f t="shared" si="574"/>
        <v>259.61823862929498</v>
      </c>
      <c r="M596" s="24">
        <f t="shared" si="575"/>
        <v>617.99972469998795</v>
      </c>
      <c r="N596" s="16">
        <f t="shared" si="576"/>
        <v>0.74407653194630896</v>
      </c>
      <c r="O596" s="17">
        <f t="shared" si="577"/>
        <v>1.3628768321131699</v>
      </c>
    </row>
    <row r="597" ht="14.25">
      <c r="A597" s="13">
        <v>58.299999999999997</v>
      </c>
      <c r="B597" s="13">
        <v>12.588900000000001</v>
      </c>
      <c r="C597" s="18">
        <v>161274</v>
      </c>
      <c r="G597" s="19">
        <f t="shared" si="578"/>
        <v>14.9</v>
      </c>
      <c r="H597" s="19">
        <f t="shared" si="579"/>
        <v>9.1999999999999993</v>
      </c>
      <c r="I597" s="5">
        <f t="shared" si="571"/>
        <v>989.99176</v>
      </c>
      <c r="J597" s="5">
        <f t="shared" si="572"/>
        <v>11.099776521000001</v>
      </c>
      <c r="K597" s="23">
        <f t="shared" si="573"/>
        <v>3.800223479</v>
      </c>
      <c r="L597" s="5">
        <f t="shared" si="574"/>
        <v>260.508826775763</v>
      </c>
      <c r="M597" s="24">
        <f t="shared" si="575"/>
        <v>619.07307324683802</v>
      </c>
      <c r="N597" s="16">
        <f t="shared" si="576"/>
        <v>0.744951444362416</v>
      </c>
      <c r="O597" s="17">
        <f t="shared" si="577"/>
        <v>1.36630133768517</v>
      </c>
    </row>
    <row r="598" ht="14.25">
      <c r="A598" s="13">
        <v>58.399999999999999</v>
      </c>
      <c r="B598" s="13">
        <v>12.6096</v>
      </c>
      <c r="C598" s="18">
        <v>162140</v>
      </c>
      <c r="G598" s="19">
        <f t="shared" si="578"/>
        <v>14.9</v>
      </c>
      <c r="H598" s="19">
        <f t="shared" si="579"/>
        <v>9.1999999999999993</v>
      </c>
      <c r="I598" s="5">
        <f t="shared" si="571"/>
        <v>989.99176</v>
      </c>
      <c r="J598" s="5">
        <f t="shared" si="572"/>
        <v>11.11248031</v>
      </c>
      <c r="K598" s="23">
        <f t="shared" si="573"/>
        <v>3.7875196899999999</v>
      </c>
      <c r="L598" s="5">
        <f t="shared" si="574"/>
        <v>261.38260419182097</v>
      </c>
      <c r="M598" s="24">
        <f t="shared" si="575"/>
        <v>620.31672115796198</v>
      </c>
      <c r="N598" s="16">
        <f t="shared" si="576"/>
        <v>0.74580404765100705</v>
      </c>
      <c r="O598" s="17">
        <f t="shared" si="577"/>
        <v>1.3696498434495701</v>
      </c>
    </row>
    <row r="599" ht="14.25">
      <c r="A599" s="13">
        <v>58.5</v>
      </c>
      <c r="B599" s="13">
        <v>12.6302</v>
      </c>
      <c r="C599" s="18">
        <v>163009</v>
      </c>
      <c r="G599" s="19">
        <f t="shared" si="578"/>
        <v>14.9</v>
      </c>
      <c r="H599" s="19">
        <f t="shared" si="579"/>
        <v>9.1999999999999993</v>
      </c>
      <c r="I599" s="5">
        <f t="shared" si="571"/>
        <v>989.99176</v>
      </c>
      <c r="J599" s="5">
        <f t="shared" si="572"/>
        <v>11.1250563985</v>
      </c>
      <c r="K599" s="23">
        <f t="shared" si="573"/>
        <v>3.7749436015</v>
      </c>
      <c r="L599" s="5">
        <f t="shared" si="574"/>
        <v>262.253390913342</v>
      </c>
      <c r="M599" s="24">
        <f t="shared" si="575"/>
        <v>621.57060937246001</v>
      </c>
      <c r="N599" s="16">
        <f t="shared" si="576"/>
        <v>0.74664808043624198</v>
      </c>
      <c r="O599" s="17">
        <f t="shared" si="577"/>
        <v>1.37297577036203</v>
      </c>
    </row>
    <row r="600" ht="14.25">
      <c r="A600" s="13">
        <v>58.600000000000001</v>
      </c>
      <c r="B600" s="13">
        <v>12.6509</v>
      </c>
      <c r="C600" s="18">
        <v>163890</v>
      </c>
      <c r="G600" s="19">
        <f t="shared" si="578"/>
        <v>14.9</v>
      </c>
      <c r="H600" s="19">
        <f t="shared" si="579"/>
        <v>9.1999999999999993</v>
      </c>
      <c r="I600" s="5">
        <f t="shared" si="571"/>
        <v>989.99176</v>
      </c>
      <c r="J600" s="5">
        <f t="shared" si="572"/>
        <v>11.137621684999999</v>
      </c>
      <c r="K600" s="23">
        <f t="shared" si="573"/>
        <v>3.7623783149999999</v>
      </c>
      <c r="L600" s="5">
        <f t="shared" si="574"/>
        <v>263.12924355667798</v>
      </c>
      <c r="M600" s="24">
        <f t="shared" si="575"/>
        <v>622.84981245232802</v>
      </c>
      <c r="N600" s="16">
        <f t="shared" si="576"/>
        <v>0.74749138825503403</v>
      </c>
      <c r="O600" s="17">
        <f t="shared" si="577"/>
        <v>1.37630992492766</v>
      </c>
    </row>
    <row r="601" ht="14.25">
      <c r="A601" s="13">
        <v>58.700000000000003</v>
      </c>
      <c r="B601" s="13">
        <v>12.6722</v>
      </c>
      <c r="C601" s="18">
        <v>164818</v>
      </c>
      <c r="G601" s="19">
        <f t="shared" si="578"/>
        <v>14.9</v>
      </c>
      <c r="H601" s="19">
        <f t="shared" si="579"/>
        <v>9.1999999999999993</v>
      </c>
      <c r="I601" s="5">
        <f t="shared" si="571"/>
        <v>989.99176</v>
      </c>
      <c r="J601" s="5">
        <f t="shared" si="572"/>
        <v>11.150352997000001</v>
      </c>
      <c r="K601" s="23">
        <f t="shared" si="573"/>
        <v>3.7496470030000002</v>
      </c>
      <c r="L601" s="5">
        <f t="shared" si="574"/>
        <v>264.02265578811301</v>
      </c>
      <c r="M601" s="24">
        <f t="shared" si="575"/>
        <v>624.25703395799405</v>
      </c>
      <c r="N601" s="16">
        <f t="shared" si="576"/>
        <v>0.74834583872483196</v>
      </c>
      <c r="O601" s="17">
        <f t="shared" si="577"/>
        <v>1.3796995099331699</v>
      </c>
    </row>
    <row r="602" ht="14.25">
      <c r="A602" s="13">
        <v>58.799999999999997</v>
      </c>
      <c r="B602" s="13">
        <v>12.6929</v>
      </c>
      <c r="C602" s="18">
        <v>165705</v>
      </c>
      <c r="G602" s="19">
        <f t="shared" si="578"/>
        <v>14.9</v>
      </c>
      <c r="H602" s="19">
        <f t="shared" si="579"/>
        <v>9.1999999999999993</v>
      </c>
      <c r="I602" s="5">
        <f t="shared" si="571"/>
        <v>989.99176</v>
      </c>
      <c r="J602" s="5">
        <f t="shared" si="572"/>
        <v>11.162862882500001</v>
      </c>
      <c r="K602" s="23">
        <f t="shared" si="573"/>
        <v>3.7371371175000001</v>
      </c>
      <c r="L602" s="5">
        <f t="shared" si="574"/>
        <v>264.90645884094999</v>
      </c>
      <c r="M602" s="24">
        <f t="shared" si="575"/>
        <v>625.52268723462703</v>
      </c>
      <c r="N602" s="16">
        <f t="shared" si="576"/>
        <v>0.74918542835570501</v>
      </c>
      <c r="O602" s="17">
        <f t="shared" si="577"/>
        <v>1.3830413712560601</v>
      </c>
    </row>
    <row r="603" ht="14.25">
      <c r="A603" s="13">
        <v>58.899999999999999</v>
      </c>
      <c r="B603" s="13">
        <v>12.7135</v>
      </c>
      <c r="C603" s="18">
        <v>166550</v>
      </c>
      <c r="G603" s="19">
        <f t="shared" si="578"/>
        <v>14.9</v>
      </c>
      <c r="H603" s="19">
        <f t="shared" si="579"/>
        <v>9.1999999999999993</v>
      </c>
      <c r="I603" s="5">
        <f t="shared" si="571"/>
        <v>989.99176</v>
      </c>
      <c r="J603" s="5">
        <f t="shared" si="572"/>
        <v>11.175660575</v>
      </c>
      <c r="K603" s="23">
        <f t="shared" si="573"/>
        <v>3.7243394250000001</v>
      </c>
      <c r="L603" s="5">
        <f t="shared" si="574"/>
        <v>265.81673876300903</v>
      </c>
      <c r="M603" s="24">
        <f t="shared" si="575"/>
        <v>626.55948897367603</v>
      </c>
      <c r="N603" s="16">
        <f t="shared" si="576"/>
        <v>0.75004433389261804</v>
      </c>
      <c r="O603" s="17">
        <f t="shared" si="577"/>
        <v>1.3864717124161701</v>
      </c>
    </row>
    <row r="604" ht="14.25">
      <c r="A604" s="13">
        <v>59</v>
      </c>
      <c r="B604" s="13">
        <v>12.7342</v>
      </c>
      <c r="C604" s="18">
        <v>167451</v>
      </c>
      <c r="G604" s="19">
        <f t="shared" si="578"/>
        <v>14.9</v>
      </c>
      <c r="H604" s="19">
        <f t="shared" si="579"/>
        <v>9.1999999999999993</v>
      </c>
      <c r="I604" s="5">
        <f t="shared" si="571"/>
        <v>989.99176</v>
      </c>
      <c r="J604" s="5">
        <f t="shared" si="572"/>
        <v>11.1880411915</v>
      </c>
      <c r="K604" s="23">
        <f t="shared" si="573"/>
        <v>3.7119588084999999</v>
      </c>
      <c r="L604" s="5">
        <f t="shared" si="574"/>
        <v>266.70332594559602</v>
      </c>
      <c r="M604" s="24">
        <f t="shared" si="575"/>
        <v>627.85493734021998</v>
      </c>
      <c r="N604" s="16">
        <f t="shared" si="576"/>
        <v>0.75087524775167802</v>
      </c>
      <c r="O604" s="17">
        <f t="shared" si="577"/>
        <v>1.38980149493709</v>
      </c>
    </row>
    <row r="605" ht="14.25">
      <c r="A605" s="13">
        <v>59.100000000000001</v>
      </c>
      <c r="B605" s="13">
        <v>12.754899999999999</v>
      </c>
      <c r="C605" s="18">
        <v>168359</v>
      </c>
      <c r="G605" s="19">
        <f t="shared" si="578"/>
        <v>14.9</v>
      </c>
      <c r="H605" s="19">
        <f t="shared" si="579"/>
        <v>9.1999999999999993</v>
      </c>
      <c r="I605" s="5">
        <f t="shared" si="571"/>
        <v>989.99176</v>
      </c>
      <c r="J605" s="5">
        <f t="shared" si="572"/>
        <v>11.2003571735</v>
      </c>
      <c r="K605" s="23">
        <f t="shared" si="573"/>
        <v>3.6996428264999999</v>
      </c>
      <c r="L605" s="5">
        <f t="shared" si="574"/>
        <v>267.59117202039999</v>
      </c>
      <c r="M605" s="24">
        <f t="shared" si="575"/>
        <v>629.16500095588106</v>
      </c>
      <c r="N605" s="16">
        <f t="shared" si="576"/>
        <v>0.75170182372483196</v>
      </c>
      <c r="O605" s="17">
        <f t="shared" si="577"/>
        <v>1.39312493133926</v>
      </c>
    </row>
    <row r="606" ht="14.25">
      <c r="A606" s="13">
        <v>59.200000000000003</v>
      </c>
      <c r="B606" s="13">
        <v>12.7758</v>
      </c>
      <c r="C606" s="18">
        <v>169219</v>
      </c>
      <c r="G606" s="19">
        <f t="shared" si="578"/>
        <v>14.9</v>
      </c>
      <c r="H606" s="19">
        <f t="shared" si="579"/>
        <v>9.1999999999999993</v>
      </c>
      <c r="I606" s="5">
        <f t="shared" si="571"/>
        <v>989.99176</v>
      </c>
      <c r="J606" s="5">
        <f t="shared" si="572"/>
        <v>11.213316363500001</v>
      </c>
      <c r="K606" s="23">
        <f t="shared" si="573"/>
        <v>3.6866836365000002</v>
      </c>
      <c r="L606" s="5">
        <f t="shared" si="574"/>
        <v>268.53179106517001</v>
      </c>
      <c r="M606" s="24">
        <f t="shared" si="575"/>
        <v>630.163748317353</v>
      </c>
      <c r="N606" s="16">
        <f t="shared" si="576"/>
        <v>0.75257156802013403</v>
      </c>
      <c r="O606" s="17">
        <f t="shared" si="577"/>
        <v>1.396633902507</v>
      </c>
    </row>
    <row r="607" ht="14.25">
      <c r="A607" s="13">
        <v>59.299999999999997</v>
      </c>
      <c r="B607" s="13">
        <v>12.7964</v>
      </c>
      <c r="C607" s="18">
        <v>170141</v>
      </c>
      <c r="G607" s="19">
        <f t="shared" si="578"/>
        <v>14.9</v>
      </c>
      <c r="H607" s="19">
        <f t="shared" si="579"/>
        <v>9.1999999999999993</v>
      </c>
      <c r="I607" s="5">
        <f t="shared" si="571"/>
        <v>989.99176</v>
      </c>
      <c r="J607" s="5">
        <f t="shared" si="572"/>
        <v>11.225403076499999</v>
      </c>
      <c r="K607" s="23">
        <f t="shared" si="573"/>
        <v>3.6745969234999998</v>
      </c>
      <c r="L607" s="5">
        <f t="shared" si="574"/>
        <v>269.41506255250601</v>
      </c>
      <c r="M607" s="24">
        <f t="shared" si="575"/>
        <v>631.51999887475199</v>
      </c>
      <c r="N607" s="16">
        <f t="shared" si="576"/>
        <v>0.753382756812081</v>
      </c>
      <c r="O607" s="17">
        <f t="shared" si="577"/>
        <v>1.39991776698225</v>
      </c>
    </row>
    <row r="608" ht="14.25">
      <c r="A608" s="13">
        <v>59.399999999999999</v>
      </c>
      <c r="B608" s="13">
        <v>12.817</v>
      </c>
      <c r="C608" s="18">
        <v>171054</v>
      </c>
      <c r="G608" s="19">
        <f t="shared" si="578"/>
        <v>14.9</v>
      </c>
      <c r="H608" s="19">
        <f t="shared" si="579"/>
        <v>9.1999999999999993</v>
      </c>
      <c r="I608" s="5">
        <f t="shared" si="571"/>
        <v>989.99176</v>
      </c>
      <c r="J608" s="5">
        <f t="shared" si="572"/>
        <v>11.237572890999999</v>
      </c>
      <c r="K608" s="23">
        <f t="shared" si="573"/>
        <v>3.6624271089999998</v>
      </c>
      <c r="L608" s="5">
        <f t="shared" si="574"/>
        <v>270.31029711614099</v>
      </c>
      <c r="M608" s="24">
        <f t="shared" si="575"/>
        <v>632.80608184343498</v>
      </c>
      <c r="N608" s="16">
        <f t="shared" si="576"/>
        <v>0.75419952288590597</v>
      </c>
      <c r="O608" s="17">
        <f t="shared" si="577"/>
        <v>1.4032351407857999</v>
      </c>
    </row>
    <row r="609" ht="14.25">
      <c r="A609" s="13">
        <v>59.5</v>
      </c>
      <c r="B609" s="13">
        <v>12.8378</v>
      </c>
      <c r="C609" s="18">
        <v>171981</v>
      </c>
      <c r="G609" s="19">
        <f t="shared" si="578"/>
        <v>14.9</v>
      </c>
      <c r="H609" s="19">
        <f t="shared" si="579"/>
        <v>9.1999999999999993</v>
      </c>
      <c r="I609" s="5">
        <f t="shared" si="571"/>
        <v>989.99176</v>
      </c>
      <c r="J609" s="5">
        <f t="shared" si="572"/>
        <v>11.2498134365</v>
      </c>
      <c r="K609" s="23">
        <f t="shared" si="573"/>
        <v>3.6501865635000001</v>
      </c>
      <c r="L609" s="5">
        <f t="shared" si="574"/>
        <v>271.21675639799099</v>
      </c>
      <c r="M609" s="24">
        <f t="shared" si="575"/>
        <v>634.109050945327</v>
      </c>
      <c r="N609" s="16">
        <f t="shared" si="576"/>
        <v>0.755021036006711</v>
      </c>
      <c r="O609" s="17">
        <f t="shared" si="577"/>
        <v>1.4065829333755799</v>
      </c>
    </row>
    <row r="610" ht="14.25">
      <c r="A610" s="13">
        <v>59.600000000000001</v>
      </c>
      <c r="B610" s="13">
        <v>12.8589</v>
      </c>
      <c r="C610" s="18">
        <v>172925</v>
      </c>
      <c r="G610" s="19">
        <f t="shared" si="578"/>
        <v>14.9</v>
      </c>
      <c r="H610" s="19">
        <f t="shared" si="579"/>
        <v>9.1999999999999993</v>
      </c>
      <c r="I610" s="5">
        <f t="shared" si="571"/>
        <v>989.99176</v>
      </c>
      <c r="J610" s="5">
        <f t="shared" si="572"/>
        <v>11.2621970125</v>
      </c>
      <c r="K610" s="23">
        <f t="shared" si="573"/>
        <v>3.6378029875000002</v>
      </c>
      <c r="L610" s="5">
        <f t="shared" si="574"/>
        <v>272.14001511399903</v>
      </c>
      <c r="M610" s="24">
        <f t="shared" si="575"/>
        <v>635.42658336210604</v>
      </c>
      <c r="N610" s="16">
        <f t="shared" si="576"/>
        <v>0.75585214848993298</v>
      </c>
      <c r="O610" s="17">
        <f t="shared" si="577"/>
        <v>1.40998128839004</v>
      </c>
    </row>
    <row r="611" ht="14.25">
      <c r="A611" s="13">
        <v>59.700000000000003</v>
      </c>
      <c r="B611" s="13">
        <v>12.8796</v>
      </c>
      <c r="C611" s="18">
        <v>173862</v>
      </c>
      <c r="G611" s="19">
        <f t="shared" si="578"/>
        <v>14.9</v>
      </c>
      <c r="H611" s="19">
        <f t="shared" si="579"/>
        <v>9.1999999999999993</v>
      </c>
      <c r="I611" s="5">
        <f t="shared" si="571"/>
        <v>989.99176</v>
      </c>
      <c r="J611" s="5">
        <f t="shared" si="572"/>
        <v>11.274245222999999</v>
      </c>
      <c r="K611" s="23">
        <f t="shared" si="573"/>
        <v>3.625754777</v>
      </c>
      <c r="L611" s="5">
        <f t="shared" si="574"/>
        <v>273.04432342750198</v>
      </c>
      <c r="M611" s="24">
        <f t="shared" si="575"/>
        <v>636.75376150481702</v>
      </c>
      <c r="N611" s="16">
        <f t="shared" si="576"/>
        <v>0.75666075322147597</v>
      </c>
      <c r="O611" s="17">
        <f t="shared" si="577"/>
        <v>1.4132987319735499</v>
      </c>
    </row>
    <row r="612" ht="14.25">
      <c r="A612" s="13">
        <v>59.799999999999997</v>
      </c>
      <c r="B612" s="13">
        <v>12.9003</v>
      </c>
      <c r="C612" s="18">
        <v>174757</v>
      </c>
      <c r="G612" s="19">
        <f t="shared" si="578"/>
        <v>14.9</v>
      </c>
      <c r="H612" s="19">
        <f t="shared" si="579"/>
        <v>9.1999999999999993</v>
      </c>
      <c r="I612" s="5">
        <f t="shared" ref="I612:I637" si="580">(3.14*POWER(H612,2)*0.25*G612)</f>
        <v>989.99176</v>
      </c>
      <c r="J612" s="5">
        <f t="shared" ref="J612:J637" si="581">B612-C612/(2*10^5/1.8467)</f>
        <v>11.2866812405</v>
      </c>
      <c r="K612" s="23">
        <f t="shared" ref="K612:K637" si="582">G612-J612</f>
        <v>3.6133187594999998</v>
      </c>
      <c r="L612" s="5">
        <f t="shared" ref="L612:L637" si="583">I612/K612</f>
        <v>273.98406448286698</v>
      </c>
      <c r="M612" s="24">
        <f t="shared" ref="M612:M637" si="584">C612/L612</f>
        <v>637.83636588444097</v>
      </c>
      <c r="N612" s="16">
        <f t="shared" ref="N612:N637" si="585">J612/G612</f>
        <v>0.75749538526845595</v>
      </c>
      <c r="O612" s="17">
        <f t="shared" ref="O612:O637" si="586">LN(L612/(3.14*H612^2/4))</f>
        <v>1.41673453896487</v>
      </c>
    </row>
    <row r="613" ht="14.25">
      <c r="A613" s="13">
        <v>59.899999999999999</v>
      </c>
      <c r="B613" s="13">
        <v>12.920999999999999</v>
      </c>
      <c r="C613" s="18">
        <v>175694</v>
      </c>
      <c r="G613" s="19">
        <f t="shared" si="578"/>
        <v>14.9</v>
      </c>
      <c r="H613" s="19">
        <f t="shared" si="579"/>
        <v>9.1999999999999993</v>
      </c>
      <c r="I613" s="5">
        <f t="shared" si="580"/>
        <v>989.99176</v>
      </c>
      <c r="J613" s="5">
        <f t="shared" si="581"/>
        <v>11.298729451</v>
      </c>
      <c r="K613" s="23">
        <f t="shared" si="582"/>
        <v>3.6012705490000001</v>
      </c>
      <c r="L613" s="5">
        <f t="shared" si="583"/>
        <v>274.90069033410998</v>
      </c>
      <c r="M613" s="24">
        <f t="shared" si="584"/>
        <v>639.11807491812499</v>
      </c>
      <c r="N613" s="16">
        <f t="shared" si="585"/>
        <v>0.75830399000000004</v>
      </c>
      <c r="O613" s="17">
        <f t="shared" si="586"/>
        <v>1.42007449947681</v>
      </c>
    </row>
    <row r="614" ht="14.25">
      <c r="A614" s="13">
        <v>60</v>
      </c>
      <c r="B614" s="13">
        <v>12.941800000000001</v>
      </c>
      <c r="C614" s="18">
        <v>176640</v>
      </c>
      <c r="G614" s="19">
        <f t="shared" si="578"/>
        <v>14.9</v>
      </c>
      <c r="H614" s="19">
        <f t="shared" si="579"/>
        <v>9.1999999999999993</v>
      </c>
      <c r="I614" s="5">
        <f t="shared" si="580"/>
        <v>989.99176</v>
      </c>
      <c r="J614" s="5">
        <f t="shared" si="581"/>
        <v>11.31079456</v>
      </c>
      <c r="K614" s="23">
        <f t="shared" si="582"/>
        <v>3.5892054400000002</v>
      </c>
      <c r="L614" s="5">
        <f t="shared" si="583"/>
        <v>275.824768615084</v>
      </c>
      <c r="M614" s="24">
        <f t="shared" si="584"/>
        <v>640.40659178981502</v>
      </c>
      <c r="N614" s="16">
        <f t="shared" si="585"/>
        <v>0.75911372885906103</v>
      </c>
      <c r="O614" s="17">
        <f t="shared" si="586"/>
        <v>1.4234303608527099</v>
      </c>
    </row>
    <row r="615" ht="14.25">
      <c r="A615" s="13">
        <v>60.100000000000001</v>
      </c>
      <c r="B615" s="13">
        <v>12.9625</v>
      </c>
      <c r="C615" s="18">
        <v>177603</v>
      </c>
      <c r="G615" s="19">
        <f t="shared" si="578"/>
        <v>14.9</v>
      </c>
      <c r="H615" s="19">
        <f t="shared" si="579"/>
        <v>9.1999999999999993</v>
      </c>
      <c r="I615" s="5">
        <f t="shared" si="580"/>
        <v>989.99176</v>
      </c>
      <c r="J615" s="5">
        <f t="shared" si="581"/>
        <v>11.322602699500001</v>
      </c>
      <c r="K615" s="23">
        <f t="shared" si="582"/>
        <v>3.5773973004999999</v>
      </c>
      <c r="L615" s="5">
        <f t="shared" si="583"/>
        <v>276.73520071746901</v>
      </c>
      <c r="M615" s="24">
        <f t="shared" si="584"/>
        <v>641.77957679233805</v>
      </c>
      <c r="N615" s="16">
        <f t="shared" si="585"/>
        <v>0.75990622144295294</v>
      </c>
      <c r="O615" s="17">
        <f t="shared" si="586"/>
        <v>1.4267256879729999</v>
      </c>
    </row>
    <row r="616" ht="14.25">
      <c r="A616" s="13">
        <v>60.200000000000003</v>
      </c>
      <c r="B616" s="13">
        <v>12.9833</v>
      </c>
      <c r="C616" s="18">
        <v>178527</v>
      </c>
      <c r="G616" s="19">
        <f t="shared" si="578"/>
        <v>14.9</v>
      </c>
      <c r="H616" s="19">
        <f t="shared" si="579"/>
        <v>9.1999999999999993</v>
      </c>
      <c r="I616" s="5">
        <f t="shared" si="580"/>
        <v>989.99176</v>
      </c>
      <c r="J616" s="5">
        <f t="shared" si="581"/>
        <v>11.334870945500001</v>
      </c>
      <c r="K616" s="23">
        <f t="shared" si="582"/>
        <v>3.5651290544999998</v>
      </c>
      <c r="L616" s="5">
        <f t="shared" si="583"/>
        <v>277.68749598290299</v>
      </c>
      <c r="M616" s="24">
        <f t="shared" si="584"/>
        <v>642.90615379740302</v>
      </c>
      <c r="N616" s="16">
        <f t="shared" si="585"/>
        <v>0.76072959365771797</v>
      </c>
      <c r="O616" s="17">
        <f t="shared" si="586"/>
        <v>1.4301609593196201</v>
      </c>
    </row>
    <row r="617" ht="14.25">
      <c r="A617" s="13">
        <v>60.299999999999997</v>
      </c>
      <c r="B617" s="13">
        <v>13.004099999999999</v>
      </c>
      <c r="C617" s="18">
        <v>179490</v>
      </c>
      <c r="G617" s="19">
        <f t="shared" si="578"/>
        <v>14.9</v>
      </c>
      <c r="H617" s="19">
        <f t="shared" si="579"/>
        <v>9.1999999999999993</v>
      </c>
      <c r="I617" s="5">
        <f t="shared" si="580"/>
        <v>989.99176</v>
      </c>
      <c r="J617" s="5">
        <f t="shared" si="581"/>
        <v>11.346779085</v>
      </c>
      <c r="K617" s="23">
        <f t="shared" si="582"/>
        <v>3.5532209149999998</v>
      </c>
      <c r="L617" s="5">
        <f t="shared" si="583"/>
        <v>278.61812808225</v>
      </c>
      <c r="M617" s="24">
        <f t="shared" si="584"/>
        <v>644.21508117739302</v>
      </c>
      <c r="N617" s="16">
        <f t="shared" si="585"/>
        <v>0.76152879765100701</v>
      </c>
      <c r="O617" s="17">
        <f t="shared" si="586"/>
        <v>1.4335067208119401</v>
      </c>
    </row>
    <row r="618" ht="14.25">
      <c r="A618" s="13">
        <v>60.399999999999999</v>
      </c>
      <c r="B618" s="13">
        <v>13.0253</v>
      </c>
      <c r="C618" s="18">
        <v>180444</v>
      </c>
      <c r="G618" s="19">
        <f t="shared" si="578"/>
        <v>14.9</v>
      </c>
      <c r="H618" s="19">
        <f t="shared" si="579"/>
        <v>9.1999999999999993</v>
      </c>
      <c r="I618" s="5">
        <f t="shared" si="580"/>
        <v>989.99176</v>
      </c>
      <c r="J618" s="5">
        <f t="shared" si="581"/>
        <v>11.359170325999999</v>
      </c>
      <c r="K618" s="23">
        <f t="shared" si="582"/>
        <v>3.5408296739999998</v>
      </c>
      <c r="L618" s="5">
        <f t="shared" si="583"/>
        <v>279.59316068474601</v>
      </c>
      <c r="M618" s="24">
        <f t="shared" si="584"/>
        <v>645.38059356701694</v>
      </c>
      <c r="N618" s="16">
        <f t="shared" si="585"/>
        <v>0.76236042456375797</v>
      </c>
      <c r="O618" s="17">
        <f t="shared" si="586"/>
        <v>1.4370001420799301</v>
      </c>
    </row>
    <row r="619" ht="14.25">
      <c r="A619" s="13">
        <v>60.5</v>
      </c>
      <c r="B619" s="13">
        <v>13.045999999999999</v>
      </c>
      <c r="C619" s="18">
        <v>181397</v>
      </c>
      <c r="G619" s="19">
        <f t="shared" si="578"/>
        <v>14.9</v>
      </c>
      <c r="H619" s="19">
        <f t="shared" si="579"/>
        <v>9.1999999999999993</v>
      </c>
      <c r="I619" s="5">
        <f t="shared" si="580"/>
        <v>989.99176</v>
      </c>
      <c r="J619" s="5">
        <f t="shared" si="581"/>
        <v>11.3710708005</v>
      </c>
      <c r="K619" s="23">
        <f t="shared" si="582"/>
        <v>3.5289291994999998</v>
      </c>
      <c r="L619" s="5">
        <f t="shared" si="583"/>
        <v>280.53602212826098</v>
      </c>
      <c r="M619" s="24">
        <f t="shared" si="584"/>
        <v>646.60858389538703</v>
      </c>
      <c r="N619" s="16">
        <f t="shared" si="585"/>
        <v>0.76315911412751702</v>
      </c>
      <c r="O619" s="17">
        <f t="shared" si="586"/>
        <v>1.44036673094182</v>
      </c>
    </row>
    <row r="620" ht="14.25">
      <c r="A620" s="13">
        <v>60.600000000000001</v>
      </c>
      <c r="B620" s="13">
        <v>13.066599999999999</v>
      </c>
      <c r="C620" s="18">
        <v>182359</v>
      </c>
      <c r="G620" s="19">
        <f t="shared" si="578"/>
        <v>14.9</v>
      </c>
      <c r="H620" s="19">
        <f t="shared" si="579"/>
        <v>9.1999999999999993</v>
      </c>
      <c r="I620" s="5">
        <f t="shared" si="580"/>
        <v>989.99176</v>
      </c>
      <c r="J620" s="5">
        <f t="shared" si="581"/>
        <v>11.3827881735</v>
      </c>
      <c r="K620" s="23">
        <f t="shared" si="582"/>
        <v>3.5172118265000001</v>
      </c>
      <c r="L620" s="5">
        <f t="shared" si="583"/>
        <v>281.47061048215198</v>
      </c>
      <c r="M620" s="24">
        <f t="shared" si="584"/>
        <v>647.87936363098004</v>
      </c>
      <c r="N620" s="16">
        <f t="shared" si="585"/>
        <v>0.76394551499999996</v>
      </c>
      <c r="O620" s="17">
        <f t="shared" si="586"/>
        <v>1.4436926319585199</v>
      </c>
    </row>
    <row r="621" ht="14.25">
      <c r="A621" s="13">
        <v>60.700000000000003</v>
      </c>
      <c r="B621" s="13">
        <v>13.087199999999999</v>
      </c>
      <c r="C621" s="18">
        <v>183320</v>
      </c>
      <c r="G621" s="19">
        <f t="shared" si="578"/>
        <v>14.9</v>
      </c>
      <c r="H621" s="19">
        <f t="shared" si="579"/>
        <v>9.1999999999999993</v>
      </c>
      <c r="I621" s="5">
        <f t="shared" si="580"/>
        <v>989.99176</v>
      </c>
      <c r="J621" s="5">
        <f t="shared" si="581"/>
        <v>11.39451478</v>
      </c>
      <c r="K621" s="23">
        <f t="shared" si="582"/>
        <v>3.5054852200000002</v>
      </c>
      <c r="L621" s="5">
        <f t="shared" si="583"/>
        <v>282.41219057257899</v>
      </c>
      <c r="M621" s="24">
        <f t="shared" si="584"/>
        <v>649.12212050169001</v>
      </c>
      <c r="N621" s="16">
        <f t="shared" si="585"/>
        <v>0.76473253557047005</v>
      </c>
      <c r="O621" s="17">
        <f t="shared" si="586"/>
        <v>1.44703226552705</v>
      </c>
    </row>
    <row r="622" ht="14.25">
      <c r="A622" s="13">
        <v>60.799999999999997</v>
      </c>
      <c r="B622" s="13">
        <v>13.107799999999999</v>
      </c>
      <c r="C622" s="18">
        <v>184239</v>
      </c>
      <c r="G622" s="19">
        <f t="shared" si="578"/>
        <v>14.9</v>
      </c>
      <c r="H622" s="19">
        <f t="shared" si="579"/>
        <v>9.1999999999999993</v>
      </c>
      <c r="I622" s="5">
        <f t="shared" si="580"/>
        <v>989.99176</v>
      </c>
      <c r="J622" s="5">
        <f t="shared" si="581"/>
        <v>11.406629193500001</v>
      </c>
      <c r="K622" s="23">
        <f t="shared" si="582"/>
        <v>3.4933708065000002</v>
      </c>
      <c r="L622" s="5">
        <f t="shared" si="583"/>
        <v>283.39154783052402</v>
      </c>
      <c r="M622" s="24">
        <f t="shared" si="584"/>
        <v>650.12171820374897</v>
      </c>
      <c r="N622" s="16">
        <f t="shared" si="585"/>
        <v>0.76554558345637602</v>
      </c>
      <c r="O622" s="17">
        <f t="shared" si="586"/>
        <v>1.45049409573263</v>
      </c>
    </row>
    <row r="623" ht="14.25">
      <c r="A623" s="13">
        <v>60.899999999999999</v>
      </c>
      <c r="B623" s="13">
        <v>13.128399999999999</v>
      </c>
      <c r="C623" s="18">
        <v>185211</v>
      </c>
      <c r="G623" s="19">
        <f t="shared" si="578"/>
        <v>14.9</v>
      </c>
      <c r="H623" s="19">
        <f t="shared" si="579"/>
        <v>9.1999999999999993</v>
      </c>
      <c r="I623" s="5">
        <f t="shared" si="580"/>
        <v>989.99176</v>
      </c>
      <c r="J623" s="5">
        <f t="shared" si="581"/>
        <v>11.418254231500001</v>
      </c>
      <c r="K623" s="23">
        <f t="shared" si="582"/>
        <v>3.4817457685000002</v>
      </c>
      <c r="L623" s="5">
        <f t="shared" si="583"/>
        <v>284.33775060679</v>
      </c>
      <c r="M623" s="24">
        <f t="shared" si="584"/>
        <v>651.37675037785596</v>
      </c>
      <c r="N623" s="16">
        <f t="shared" si="585"/>
        <v>0.76632578734899304</v>
      </c>
      <c r="O623" s="17">
        <f t="shared" si="586"/>
        <v>1.4538273873381999</v>
      </c>
    </row>
    <row r="624" ht="14.25">
      <c r="A624" s="13">
        <v>61</v>
      </c>
      <c r="B624" s="13">
        <v>13.148999999999999</v>
      </c>
      <c r="C624" s="18">
        <v>186172</v>
      </c>
      <c r="G624" s="19">
        <f t="shared" si="578"/>
        <v>14.9</v>
      </c>
      <c r="H624" s="19">
        <f t="shared" si="579"/>
        <v>9.1999999999999993</v>
      </c>
      <c r="I624" s="5">
        <f t="shared" si="580"/>
        <v>989.99176</v>
      </c>
      <c r="J624" s="5">
        <f t="shared" si="581"/>
        <v>11.429980838000001</v>
      </c>
      <c r="K624" s="23">
        <f t="shared" si="582"/>
        <v>3.4700191619999998</v>
      </c>
      <c r="L624" s="5">
        <f t="shared" si="583"/>
        <v>285.29864354679898</v>
      </c>
      <c r="M624" s="24">
        <f t="shared" si="584"/>
        <v>652.55129742480301</v>
      </c>
      <c r="N624" s="16">
        <f t="shared" si="585"/>
        <v>0.76711280791946301</v>
      </c>
      <c r="O624" s="17">
        <f t="shared" si="586"/>
        <v>1.4572010968176901</v>
      </c>
    </row>
    <row r="625" ht="14.25">
      <c r="A625" s="13">
        <v>61.100000000000001</v>
      </c>
      <c r="B625" s="13">
        <v>13.1698</v>
      </c>
      <c r="C625" s="18">
        <v>187140</v>
      </c>
      <c r="G625" s="19">
        <f t="shared" si="578"/>
        <v>14.9</v>
      </c>
      <c r="H625" s="19">
        <f t="shared" si="579"/>
        <v>9.1999999999999993</v>
      </c>
      <c r="I625" s="5">
        <f t="shared" si="580"/>
        <v>989.99176</v>
      </c>
      <c r="J625" s="5">
        <f t="shared" si="581"/>
        <v>11.441842810000001</v>
      </c>
      <c r="K625" s="23">
        <f t="shared" si="582"/>
        <v>3.4581571900000001</v>
      </c>
      <c r="L625" s="5">
        <f t="shared" si="583"/>
        <v>286.27725855341998</v>
      </c>
      <c r="M625" s="24">
        <f t="shared" si="584"/>
        <v>653.70194246525898</v>
      </c>
      <c r="N625" s="16">
        <f t="shared" si="585"/>
        <v>0.76790891342281897</v>
      </c>
      <c r="O625" s="17">
        <f t="shared" si="586"/>
        <v>1.46062536981194</v>
      </c>
    </row>
    <row r="626" ht="14.25">
      <c r="A626" s="13">
        <v>61.200000000000003</v>
      </c>
      <c r="B626" s="13">
        <v>13.191000000000001</v>
      </c>
      <c r="C626" s="18">
        <v>188115</v>
      </c>
      <c r="G626" s="19">
        <f t="shared" si="578"/>
        <v>14.9</v>
      </c>
      <c r="H626" s="19">
        <f t="shared" si="579"/>
        <v>9.1999999999999993</v>
      </c>
      <c r="I626" s="5">
        <f t="shared" si="580"/>
        <v>989.99176</v>
      </c>
      <c r="J626" s="5">
        <f t="shared" si="581"/>
        <v>11.454040147500001</v>
      </c>
      <c r="K626" s="23">
        <f t="shared" si="582"/>
        <v>3.4459598525000001</v>
      </c>
      <c r="L626" s="5">
        <f t="shared" si="583"/>
        <v>287.29056703367399</v>
      </c>
      <c r="M626" s="24">
        <f t="shared" si="584"/>
        <v>654.79003345748799</v>
      </c>
      <c r="N626" s="16">
        <f t="shared" si="585"/>
        <v>0.76872752667785205</v>
      </c>
      <c r="O626" s="17">
        <f t="shared" si="586"/>
        <v>1.4641587253778501</v>
      </c>
    </row>
    <row r="627" ht="14.25">
      <c r="A627" s="13">
        <v>61.299999999999997</v>
      </c>
      <c r="B627" s="13">
        <v>13.231199999999999</v>
      </c>
      <c r="C627" s="18">
        <v>189973</v>
      </c>
      <c r="G627" s="19">
        <f t="shared" si="578"/>
        <v>14.9</v>
      </c>
      <c r="H627" s="19">
        <f t="shared" si="579"/>
        <v>9.1999999999999993</v>
      </c>
      <c r="I627" s="5">
        <f t="shared" si="580"/>
        <v>989.99176</v>
      </c>
      <c r="J627" s="5">
        <f t="shared" si="581"/>
        <v>11.4770843045</v>
      </c>
      <c r="K627" s="23">
        <f t="shared" si="582"/>
        <v>3.4229156955</v>
      </c>
      <c r="L627" s="5">
        <f t="shared" si="583"/>
        <v>289.22469849359999</v>
      </c>
      <c r="M627" s="24">
        <f t="shared" si="584"/>
        <v>656.83532903467994</v>
      </c>
      <c r="N627" s="16">
        <f t="shared" si="585"/>
        <v>0.77027411439597304</v>
      </c>
      <c r="O627" s="17">
        <f t="shared" si="586"/>
        <v>1.4708684825410201</v>
      </c>
    </row>
    <row r="628" ht="14.25">
      <c r="A628" s="13">
        <v>61.399999999999999</v>
      </c>
      <c r="B628" s="13">
        <v>13.251899999999999</v>
      </c>
      <c r="C628" s="18">
        <v>190970</v>
      </c>
      <c r="G628" s="19">
        <f t="shared" si="578"/>
        <v>14.9</v>
      </c>
      <c r="H628" s="19">
        <f t="shared" si="579"/>
        <v>9.1999999999999993</v>
      </c>
      <c r="I628" s="5">
        <f t="shared" si="580"/>
        <v>989.99176</v>
      </c>
      <c r="J628" s="5">
        <f t="shared" si="581"/>
        <v>11.488578505</v>
      </c>
      <c r="K628" s="23">
        <f t="shared" si="582"/>
        <v>3.4114214949999999</v>
      </c>
      <c r="L628" s="5">
        <f t="shared" si="583"/>
        <v>290.19919158362501</v>
      </c>
      <c r="M628" s="24">
        <f t="shared" si="584"/>
        <v>658.06523773506001</v>
      </c>
      <c r="N628" s="16">
        <f t="shared" si="585"/>
        <v>0.77104553724832203</v>
      </c>
      <c r="O628" s="17">
        <f t="shared" si="586"/>
        <v>1.47423214781446</v>
      </c>
    </row>
    <row r="629" ht="14.25">
      <c r="A629" s="13">
        <v>61.5</v>
      </c>
      <c r="B629" s="13">
        <v>13.272600000000001</v>
      </c>
      <c r="C629" s="18">
        <v>191952</v>
      </c>
      <c r="G629" s="19">
        <f t="shared" si="578"/>
        <v>14.9</v>
      </c>
      <c r="H629" s="19">
        <f t="shared" si="579"/>
        <v>9.1999999999999993</v>
      </c>
      <c r="I629" s="5">
        <f t="shared" si="580"/>
        <v>989.99176</v>
      </c>
      <c r="J629" s="5">
        <f t="shared" si="581"/>
        <v>11.500211208</v>
      </c>
      <c r="K629" s="23">
        <f t="shared" si="582"/>
        <v>3.3997887919999998</v>
      </c>
      <c r="L629" s="5">
        <f t="shared" si="583"/>
        <v>291.19213591430599</v>
      </c>
      <c r="M629" s="24">
        <f t="shared" si="584"/>
        <v>659.19362621966104</v>
      </c>
      <c r="N629" s="16">
        <f t="shared" si="585"/>
        <v>0.77182625557047002</v>
      </c>
      <c r="O629" s="17">
        <f t="shared" si="586"/>
        <v>1.4776479032588199</v>
      </c>
    </row>
    <row r="630" ht="14.25">
      <c r="A630" s="13">
        <v>61.600000000000001</v>
      </c>
      <c r="B630" s="13">
        <v>13.2933</v>
      </c>
      <c r="C630" s="18">
        <v>192874</v>
      </c>
      <c r="G630" s="19">
        <f t="shared" si="578"/>
        <v>14.9</v>
      </c>
      <c r="H630" s="19">
        <f t="shared" si="579"/>
        <v>9.1999999999999993</v>
      </c>
      <c r="I630" s="5">
        <f t="shared" si="580"/>
        <v>989.99176</v>
      </c>
      <c r="J630" s="5">
        <f t="shared" si="581"/>
        <v>11.512397921</v>
      </c>
      <c r="K630" s="23">
        <f t="shared" si="582"/>
        <v>3.3876020790000001</v>
      </c>
      <c r="L630" s="5">
        <f t="shared" si="583"/>
        <v>292.239683679802</v>
      </c>
      <c r="M630" s="24">
        <f t="shared" si="584"/>
        <v>659.98565824936395</v>
      </c>
      <c r="N630" s="16">
        <f t="shared" si="585"/>
        <v>0.772644155771812</v>
      </c>
      <c r="O630" s="17">
        <f t="shared" si="586"/>
        <v>1.48123889317747</v>
      </c>
    </row>
    <row r="631" ht="14.25">
      <c r="A631" s="13">
        <v>61.700000000000003</v>
      </c>
      <c r="B631" s="13">
        <v>13.3139</v>
      </c>
      <c r="C631" s="18">
        <v>193859</v>
      </c>
      <c r="G631" s="19">
        <f t="shared" si="578"/>
        <v>14.9</v>
      </c>
      <c r="H631" s="19">
        <f t="shared" si="579"/>
        <v>9.1999999999999993</v>
      </c>
      <c r="I631" s="5">
        <f t="shared" si="580"/>
        <v>989.99176</v>
      </c>
      <c r="J631" s="5">
        <f t="shared" si="581"/>
        <v>11.5239029235</v>
      </c>
      <c r="K631" s="23">
        <f t="shared" si="582"/>
        <v>3.3760970764999998</v>
      </c>
      <c r="L631" s="5">
        <f t="shared" si="583"/>
        <v>293.23557278344703</v>
      </c>
      <c r="M631" s="24">
        <f t="shared" si="584"/>
        <v>661.10328347906</v>
      </c>
      <c r="N631" s="16">
        <f t="shared" si="585"/>
        <v>0.77341630359060398</v>
      </c>
      <c r="O631" s="17">
        <f t="shared" si="586"/>
        <v>1.48464088174368</v>
      </c>
    </row>
    <row r="632" ht="14.25">
      <c r="A632" s="13">
        <v>61.799999999999997</v>
      </c>
      <c r="B632" s="13">
        <v>13.3344</v>
      </c>
      <c r="C632" s="18">
        <v>194842</v>
      </c>
      <c r="G632" s="19">
        <f t="shared" si="578"/>
        <v>14.9</v>
      </c>
      <c r="H632" s="19">
        <f t="shared" si="579"/>
        <v>9.1999999999999993</v>
      </c>
      <c r="I632" s="5">
        <f t="shared" si="580"/>
        <v>989.99176</v>
      </c>
      <c r="J632" s="5">
        <f t="shared" si="581"/>
        <v>11.535326393</v>
      </c>
      <c r="K632" s="23">
        <f t="shared" si="582"/>
        <v>3.3646736069999998</v>
      </c>
      <c r="L632" s="5">
        <f t="shared" si="583"/>
        <v>294.23114264051702</v>
      </c>
      <c r="M632" s="24">
        <f t="shared" si="584"/>
        <v>662.20726416459695</v>
      </c>
      <c r="N632" s="16">
        <f t="shared" si="585"/>
        <v>0.77418297939597303</v>
      </c>
      <c r="O632" s="17">
        <f t="shared" si="586"/>
        <v>1.4880302509930601</v>
      </c>
    </row>
    <row r="633" ht="14.25">
      <c r="A633" s="13">
        <v>61.899999999999999</v>
      </c>
      <c r="B633" s="13">
        <v>13.355700000000001</v>
      </c>
      <c r="C633" s="18">
        <v>195812</v>
      </c>
      <c r="G633" s="19">
        <f t="shared" si="578"/>
        <v>14.9</v>
      </c>
      <c r="H633" s="19">
        <f t="shared" si="579"/>
        <v>9.1999999999999993</v>
      </c>
      <c r="I633" s="5">
        <f t="shared" si="580"/>
        <v>989.99176</v>
      </c>
      <c r="J633" s="5">
        <f t="shared" si="581"/>
        <v>11.547669898000001</v>
      </c>
      <c r="K633" s="23">
        <f t="shared" si="582"/>
        <v>3.3523301019999998</v>
      </c>
      <c r="L633" s="5">
        <f t="shared" si="583"/>
        <v>295.31452150531697</v>
      </c>
      <c r="M633" s="24">
        <f t="shared" si="584"/>
        <v>663.06255107903496</v>
      </c>
      <c r="N633" s="16">
        <f t="shared" si="585"/>
        <v>0.77501140255033596</v>
      </c>
      <c r="O633" s="17">
        <f t="shared" si="586"/>
        <v>1.4917055560633801</v>
      </c>
    </row>
    <row r="634" ht="14.25">
      <c r="A634" s="13">
        <v>62</v>
      </c>
      <c r="B634" s="13">
        <v>13.376300000000001</v>
      </c>
      <c r="C634" s="18">
        <v>196791</v>
      </c>
      <c r="G634" s="19">
        <f t="shared" si="578"/>
        <v>14.9</v>
      </c>
      <c r="H634" s="19">
        <f t="shared" si="579"/>
        <v>9.1999999999999993</v>
      </c>
      <c r="I634" s="5">
        <f t="shared" si="580"/>
        <v>989.99176</v>
      </c>
      <c r="J634" s="5">
        <f t="shared" si="581"/>
        <v>11.5592303015</v>
      </c>
      <c r="K634" s="23">
        <f t="shared" si="582"/>
        <v>3.3407696984999999</v>
      </c>
      <c r="L634" s="5">
        <f t="shared" si="583"/>
        <v>296.33642823224397</v>
      </c>
      <c r="M634" s="24">
        <f t="shared" si="584"/>
        <v>664.079678539459</v>
      </c>
      <c r="N634" s="16">
        <f t="shared" si="585"/>
        <v>0.77578726855704705</v>
      </c>
      <c r="O634" s="17">
        <f t="shared" si="586"/>
        <v>1.4951599838593199</v>
      </c>
    </row>
    <row r="635" ht="14.25">
      <c r="A635" s="13">
        <v>62.100000000000001</v>
      </c>
      <c r="B635" s="13">
        <v>13.397</v>
      </c>
      <c r="C635" s="18">
        <v>197784</v>
      </c>
      <c r="G635" s="19">
        <f t="shared" si="578"/>
        <v>14.9</v>
      </c>
      <c r="H635" s="19">
        <f t="shared" si="579"/>
        <v>9.1999999999999993</v>
      </c>
      <c r="I635" s="5">
        <f t="shared" si="580"/>
        <v>989.99176</v>
      </c>
      <c r="J635" s="5">
        <f t="shared" si="581"/>
        <v>11.570761436</v>
      </c>
      <c r="K635" s="23">
        <f t="shared" si="582"/>
        <v>3.3292385640000002</v>
      </c>
      <c r="L635" s="5">
        <f t="shared" si="583"/>
        <v>297.36281764396898</v>
      </c>
      <c r="M635" s="24">
        <f t="shared" si="584"/>
        <v>665.12686948240503</v>
      </c>
      <c r="N635" s="16">
        <f t="shared" si="585"/>
        <v>0.77656117020134197</v>
      </c>
      <c r="O635" s="17">
        <f t="shared" si="586"/>
        <v>1.4986175945650799</v>
      </c>
    </row>
    <row r="636" ht="14.25">
      <c r="A636" s="13">
        <v>62.200000000000003</v>
      </c>
      <c r="B636" s="13">
        <v>13.4178</v>
      </c>
      <c r="C636" s="18">
        <v>198709</v>
      </c>
      <c r="G636" s="19">
        <f t="shared" si="578"/>
        <v>14.9</v>
      </c>
      <c r="H636" s="19">
        <f t="shared" si="579"/>
        <v>9.1999999999999993</v>
      </c>
      <c r="I636" s="5">
        <f t="shared" si="580"/>
        <v>989.99176</v>
      </c>
      <c r="J636" s="5">
        <f t="shared" si="581"/>
        <v>11.583020448499999</v>
      </c>
      <c r="K636" s="23">
        <f t="shared" si="582"/>
        <v>3.3169795514999998</v>
      </c>
      <c r="L636" s="5">
        <f t="shared" si="583"/>
        <v>298.46182185606398</v>
      </c>
      <c r="M636" s="24">
        <f t="shared" si="584"/>
        <v>665.77694515256803</v>
      </c>
      <c r="N636" s="16">
        <f t="shared" si="585"/>
        <v>0.77738392271812096</v>
      </c>
      <c r="O636" s="17">
        <f t="shared" si="586"/>
        <v>1.5023066177628099</v>
      </c>
    </row>
    <row r="637" ht="14.25">
      <c r="A637" s="13">
        <v>62.299999999999997</v>
      </c>
      <c r="B637" s="13">
        <v>13.438599999999999</v>
      </c>
      <c r="C637" s="18">
        <v>199681</v>
      </c>
      <c r="G637" s="19">
        <f t="shared" si="578"/>
        <v>14.9</v>
      </c>
      <c r="H637" s="19">
        <f t="shared" si="579"/>
        <v>9.1999999999999993</v>
      </c>
      <c r="I637" s="5">
        <f t="shared" si="580"/>
        <v>989.99176</v>
      </c>
      <c r="J637" s="5">
        <f t="shared" si="581"/>
        <v>11.594845486500001</v>
      </c>
      <c r="K637" s="23">
        <f t="shared" si="582"/>
        <v>3.3051545134999998</v>
      </c>
      <c r="L637" s="5">
        <f t="shared" si="583"/>
        <v>299.52964557522199</v>
      </c>
      <c r="M637" s="24">
        <f t="shared" si="584"/>
        <v>666.648536963776</v>
      </c>
      <c r="N637" s="16">
        <f t="shared" si="585"/>
        <v>0.77817754942952999</v>
      </c>
      <c r="O637" s="17">
        <f t="shared" si="586"/>
        <v>1.50587798930336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240" workbookViewId="0">
      <selection activeCell="AF45" activeCellId="0" sqref="AF45"/>
    </sheetView>
  </sheetViews>
  <sheetFormatPr defaultColWidth="8.6796875" defaultRowHeight="14.25"/>
  <cols>
    <col customWidth="1" min="10" max="10" style="0" width="12.359999999999999"/>
    <col customWidth="1" min="11" max="11" style="0" width="12.18"/>
    <col customWidth="1" min="13" max="13" style="0" width="11.449999999999999"/>
  </cols>
  <sheetData>
    <row r="1" ht="14.25">
      <c r="A1" t="s">
        <v>2</v>
      </c>
      <c r="B1" t="s">
        <v>47</v>
      </c>
    </row>
    <row r="2" ht="14.25">
      <c r="A2" t="s">
        <v>4</v>
      </c>
      <c r="B2" t="s">
        <v>5</v>
      </c>
      <c r="C2">
        <v>1</v>
      </c>
    </row>
    <row r="3" ht="14.25">
      <c r="A3" t="s">
        <v>6</v>
      </c>
      <c r="B3" t="s">
        <v>43</v>
      </c>
      <c r="C3" s="8">
        <v>0.68599537037036995</v>
      </c>
    </row>
    <row r="4" ht="14.25">
      <c r="A4" t="s">
        <v>8</v>
      </c>
      <c r="B4">
        <v>10</v>
      </c>
    </row>
    <row r="5" ht="14.25">
      <c r="A5" t="s">
        <v>9</v>
      </c>
      <c r="B5" t="s">
        <v>10</v>
      </c>
      <c r="C5">
        <v>0</v>
      </c>
    </row>
    <row r="6" ht="14.25">
      <c r="A6" t="s">
        <v>11</v>
      </c>
    </row>
    <row r="7" ht="14.25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</row>
    <row r="8" ht="14.25">
      <c r="A8">
        <v>9.1999999999999993</v>
      </c>
      <c r="D8">
        <v>14.800000000000001</v>
      </c>
      <c r="E8">
        <v>11</v>
      </c>
      <c r="F8">
        <v>14.9</v>
      </c>
    </row>
    <row r="9" ht="14.25">
      <c r="A9" t="s">
        <v>18</v>
      </c>
    </row>
    <row r="10" ht="14.25">
      <c r="G10" s="9" t="s">
        <v>20</v>
      </c>
      <c r="H10" s="9" t="s">
        <v>21</v>
      </c>
      <c r="I10" s="9" t="s">
        <v>22</v>
      </c>
      <c r="J10" s="10" t="s">
        <v>23</v>
      </c>
    </row>
    <row r="11" ht="14.25">
      <c r="A11" t="s">
        <v>24</v>
      </c>
      <c r="B11">
        <v>676</v>
      </c>
      <c r="G11" s="11">
        <f>14.8</f>
        <v>14.800000000000001</v>
      </c>
      <c r="H11" s="11">
        <f>9.2</f>
        <v>9.1999999999999993</v>
      </c>
      <c r="I11" s="5">
        <f>(3.14*POWER(H11,2)*0.25*G11)</f>
        <v>983.34751999999992</v>
      </c>
      <c r="J11" s="12">
        <f>2.9</f>
        <v>2.8999999999999999</v>
      </c>
    </row>
    <row r="12" ht="14.25">
      <c r="AB12" t="s">
        <v>25</v>
      </c>
      <c r="AC12" t="s">
        <v>26</v>
      </c>
      <c r="AD12" t="s">
        <v>27</v>
      </c>
    </row>
    <row r="13" ht="14.25">
      <c r="A13" s="26" t="s">
        <v>28</v>
      </c>
      <c r="B13" s="26" t="s">
        <v>29</v>
      </c>
      <c r="C13" s="26" t="s">
        <v>30</v>
      </c>
      <c r="G13" s="14" t="s">
        <v>20</v>
      </c>
      <c r="H13" s="14" t="s">
        <v>21</v>
      </c>
      <c r="I13" s="5" t="s">
        <v>22</v>
      </c>
      <c r="J13" s="5" t="s">
        <v>31</v>
      </c>
      <c r="K13" s="5" t="s">
        <v>32</v>
      </c>
      <c r="L13" s="5" t="s">
        <v>33</v>
      </c>
      <c r="M13" s="15" t="s">
        <v>34</v>
      </c>
      <c r="N13" s="16" t="s">
        <v>35</v>
      </c>
      <c r="O13" s="17" t="s">
        <v>36</v>
      </c>
      <c r="AB13" s="5">
        <f>318.53</f>
        <v>318.52999999999997</v>
      </c>
      <c r="AC13">
        <v>0.078399999999999997</v>
      </c>
      <c r="AD13" s="5">
        <f>20</f>
        <v>20</v>
      </c>
    </row>
    <row r="14" ht="14.25">
      <c r="A14" s="26">
        <v>0</v>
      </c>
      <c r="B14" s="26">
        <v>0</v>
      </c>
      <c r="C14" s="27">
        <v>102</v>
      </c>
      <c r="G14" s="19">
        <f t="shared" ref="G14:G77" si="587">$G$11</f>
        <v>14.800000000000001</v>
      </c>
      <c r="H14" s="19">
        <f t="shared" ref="H14:H77" si="588">$H$11</f>
        <v>9.1999999999999993</v>
      </c>
      <c r="I14" s="5">
        <f t="shared" ref="I14:I77" si="589">(3.14*POWER(H14,2)*0.25*G14)</f>
        <v>983.34751999999992</v>
      </c>
      <c r="J14">
        <v>0</v>
      </c>
      <c r="K14" s="23">
        <f t="shared" ref="K14:K77" si="590">G14-J14</f>
        <v>14.800000000000001</v>
      </c>
      <c r="L14" s="5">
        <f t="shared" ref="L14:L77" si="591">I14/K14</f>
        <v>66.442399999999992</v>
      </c>
      <c r="M14" s="28">
        <f t="shared" ref="M14:M77" si="592">C14/L14</f>
        <v>1.5351642926805777</v>
      </c>
      <c r="N14" s="16">
        <f t="shared" ref="N14:N77" si="593">J14/G14</f>
        <v>0</v>
      </c>
      <c r="O14" s="17">
        <f t="shared" ref="O14:O77" si="594">LN(L14/(3.14*H14^2/4))</f>
        <v>0</v>
      </c>
    </row>
    <row r="15" ht="14.25">
      <c r="A15" s="26">
        <v>0.10000000000000001</v>
      </c>
      <c r="B15" s="26">
        <v>0.022599999999999999</v>
      </c>
      <c r="C15" s="27">
        <v>182</v>
      </c>
      <c r="G15" s="19">
        <f t="shared" si="587"/>
        <v>14.800000000000001</v>
      </c>
      <c r="H15" s="19">
        <f t="shared" si="588"/>
        <v>9.1999999999999993</v>
      </c>
      <c r="I15" s="5">
        <f t="shared" si="589"/>
        <v>983.34751999999992</v>
      </c>
      <c r="J15" s="5">
        <f t="shared" ref="J15:J78" si="595">B15-C15/(2*10^5/1.8467)</f>
        <v>0.020919502999999999</v>
      </c>
      <c r="K15" s="23">
        <f t="shared" si="590"/>
        <v>14.779080497000001</v>
      </c>
      <c r="L15" s="5">
        <f t="shared" si="591"/>
        <v>66.536447933929935</v>
      </c>
      <c r="M15" s="28">
        <f t="shared" si="592"/>
        <v>2.7353428932774451</v>
      </c>
      <c r="N15" s="16">
        <f t="shared" si="593"/>
        <v>0.0014134799324324323</v>
      </c>
      <c r="O15" s="17">
        <f t="shared" si="594"/>
        <v>0.0014144798375336641</v>
      </c>
    </row>
    <row r="16" ht="16.5">
      <c r="A16" s="26">
        <v>0.20000000000000001</v>
      </c>
      <c r="B16" s="26">
        <v>0.0579</v>
      </c>
      <c r="C16" s="27">
        <v>408</v>
      </c>
      <c r="G16" s="19">
        <f t="shared" si="587"/>
        <v>14.800000000000001</v>
      </c>
      <c r="H16" s="19">
        <f t="shared" si="588"/>
        <v>9.1999999999999993</v>
      </c>
      <c r="I16" s="5">
        <f t="shared" si="589"/>
        <v>983.34751999999992</v>
      </c>
      <c r="J16" s="5">
        <f t="shared" si="595"/>
        <v>0.054132732000000003</v>
      </c>
      <c r="K16" s="23">
        <f t="shared" si="590"/>
        <v>14.745867268000001</v>
      </c>
      <c r="L16" s="5">
        <f t="shared" si="591"/>
        <v>66.686312993876044</v>
      </c>
      <c r="M16" s="28">
        <f t="shared" si="592"/>
        <v>6.1181969984975417</v>
      </c>
      <c r="N16" s="16">
        <f t="shared" si="593"/>
        <v>0.003657617027027027</v>
      </c>
      <c r="O16" s="17">
        <f t="shared" si="594"/>
        <v>0.0036643224637916512</v>
      </c>
      <c r="AA16" s="5" t="s">
        <v>0</v>
      </c>
      <c r="AB16" s="22" t="s">
        <v>1</v>
      </c>
    </row>
    <row r="17" ht="14.25">
      <c r="A17" s="26">
        <v>0.29999999999999999</v>
      </c>
      <c r="B17" s="26">
        <v>0.13700000000000001</v>
      </c>
      <c r="C17" s="27">
        <v>1196</v>
      </c>
      <c r="G17" s="19">
        <f t="shared" si="587"/>
        <v>14.800000000000001</v>
      </c>
      <c r="H17" s="19">
        <f t="shared" si="588"/>
        <v>9.1999999999999993</v>
      </c>
      <c r="I17" s="5">
        <f t="shared" si="589"/>
        <v>983.34751999999992</v>
      </c>
      <c r="J17" s="5">
        <f t="shared" si="595"/>
        <v>0.12595673400000001</v>
      </c>
      <c r="K17" s="23">
        <f t="shared" si="590"/>
        <v>14.674043266</v>
      </c>
      <c r="L17" s="5">
        <f t="shared" si="591"/>
        <v>67.012717774823003</v>
      </c>
      <c r="M17" s="28">
        <f t="shared" si="592"/>
        <v>17.84735852706071</v>
      </c>
      <c r="N17" s="16">
        <f t="shared" si="593"/>
        <v>0.0085105901351351359</v>
      </c>
      <c r="O17" s="17">
        <f t="shared" si="594"/>
        <v>0.0085470120023084725</v>
      </c>
      <c r="AA17" s="5">
        <f>10</f>
        <v>10</v>
      </c>
      <c r="AB17" s="5">
        <f t="shared" ref="AB17:AB30" si="596">$AB$13*AA17^($AC$13)</f>
        <v>381.54901928586963</v>
      </c>
    </row>
    <row r="18" ht="14.25">
      <c r="A18" s="26">
        <v>0.40000000000000002</v>
      </c>
      <c r="B18" s="26">
        <v>0.19700000000000001</v>
      </c>
      <c r="C18" s="27">
        <v>1640</v>
      </c>
      <c r="G18" s="19">
        <f t="shared" si="587"/>
        <v>14.800000000000001</v>
      </c>
      <c r="H18" s="19">
        <f t="shared" si="588"/>
        <v>9.1999999999999993</v>
      </c>
      <c r="I18" s="5">
        <f t="shared" si="589"/>
        <v>983.34751999999992</v>
      </c>
      <c r="J18" s="5">
        <f t="shared" si="595"/>
        <v>0.18185706000000001</v>
      </c>
      <c r="K18" s="23">
        <f t="shared" si="590"/>
        <v>14.61814294</v>
      </c>
      <c r="L18" s="5">
        <f t="shared" si="591"/>
        <v>67.268976916981757</v>
      </c>
      <c r="M18" s="28">
        <f t="shared" si="592"/>
        <v>24.379737512939478</v>
      </c>
      <c r="N18" s="16">
        <f t="shared" si="593"/>
        <v>0.01228763918918919</v>
      </c>
      <c r="O18" s="17">
        <f t="shared" si="594"/>
        <v>0.012363756404224905</v>
      </c>
      <c r="AA18" s="5">
        <f t="shared" ref="AA18:AA30" si="597">AA17+5</f>
        <v>15</v>
      </c>
      <c r="AB18" s="5">
        <f t="shared" si="596"/>
        <v>393.87271466046224</v>
      </c>
    </row>
    <row r="19" ht="14.25">
      <c r="A19" s="26">
        <v>0.5</v>
      </c>
      <c r="B19" s="26">
        <v>0.2172</v>
      </c>
      <c r="C19" s="27">
        <v>1759</v>
      </c>
      <c r="G19" s="19">
        <f t="shared" si="587"/>
        <v>14.800000000000001</v>
      </c>
      <c r="H19" s="19">
        <f t="shared" si="588"/>
        <v>9.1999999999999993</v>
      </c>
      <c r="I19" s="5">
        <f t="shared" si="589"/>
        <v>983.34751999999992</v>
      </c>
      <c r="J19" s="5">
        <f t="shared" si="595"/>
        <v>0.20095827350000001</v>
      </c>
      <c r="K19" s="23">
        <f t="shared" si="590"/>
        <v>14.599041726500001</v>
      </c>
      <c r="L19" s="5">
        <f t="shared" si="591"/>
        <v>67.356990850641907</v>
      </c>
      <c r="M19" s="28">
        <f t="shared" si="592"/>
        <v>26.11458703522586</v>
      </c>
      <c r="N19" s="16">
        <f t="shared" si="593"/>
        <v>0.013578261722972973</v>
      </c>
      <c r="O19" s="17">
        <f t="shared" si="594"/>
        <v>0.013671289381093634</v>
      </c>
      <c r="AA19" s="5">
        <f t="shared" si="597"/>
        <v>20</v>
      </c>
      <c r="AB19" s="5">
        <f t="shared" si="596"/>
        <v>402.85716600895063</v>
      </c>
    </row>
    <row r="20" ht="14.25">
      <c r="A20" s="26">
        <v>0.59999999999999998</v>
      </c>
      <c r="B20" s="26">
        <v>0.2374</v>
      </c>
      <c r="C20" s="27">
        <v>1866</v>
      </c>
      <c r="G20" s="19">
        <f t="shared" si="587"/>
        <v>14.800000000000001</v>
      </c>
      <c r="H20" s="19">
        <f t="shared" si="588"/>
        <v>9.1999999999999993</v>
      </c>
      <c r="I20" s="5">
        <f t="shared" si="589"/>
        <v>983.34751999999992</v>
      </c>
      <c r="J20" s="5">
        <f t="shared" si="595"/>
        <v>0.22017028899999999</v>
      </c>
      <c r="K20" s="23">
        <f t="shared" si="590"/>
        <v>14.579829711</v>
      </c>
      <c r="L20" s="5">
        <f t="shared" si="591"/>
        <v>67.445747960835007</v>
      </c>
      <c r="M20" s="28">
        <f t="shared" si="592"/>
        <v>27.666681094315468</v>
      </c>
      <c r="N20" s="16">
        <f t="shared" si="593"/>
        <v>0.014876370878378377</v>
      </c>
      <c r="O20" s="17">
        <f t="shared" si="594"/>
        <v>0.014988133887394384</v>
      </c>
      <c r="AA20" s="5">
        <f t="shared" si="597"/>
        <v>25</v>
      </c>
      <c r="AB20" s="5">
        <f t="shared" si="596"/>
        <v>409.96694183173247</v>
      </c>
    </row>
    <row r="21" ht="14.25">
      <c r="A21" s="26">
        <v>0.69999999999999996</v>
      </c>
      <c r="B21" s="26">
        <v>0.27750000000000002</v>
      </c>
      <c r="C21" s="27">
        <v>2096</v>
      </c>
      <c r="G21" s="19">
        <f t="shared" si="587"/>
        <v>14.800000000000001</v>
      </c>
      <c r="H21" s="19">
        <f t="shared" si="588"/>
        <v>9.1999999999999993</v>
      </c>
      <c r="I21" s="5">
        <f t="shared" si="589"/>
        <v>983.34751999999992</v>
      </c>
      <c r="J21" s="5">
        <f t="shared" si="595"/>
        <v>0.25814658400000001</v>
      </c>
      <c r="K21" s="23">
        <f t="shared" si="590"/>
        <v>14.541853416</v>
      </c>
      <c r="L21" s="5">
        <f t="shared" si="591"/>
        <v>67.621883667046859</v>
      </c>
      <c r="M21" s="28">
        <f t="shared" si="592"/>
        <v>30.995883083058978</v>
      </c>
      <c r="N21" s="16">
        <f t="shared" si="593"/>
        <v>0.017442336756756757</v>
      </c>
      <c r="O21" s="17">
        <f t="shared" si="594"/>
        <v>0.017596246637018739</v>
      </c>
      <c r="AA21" s="5">
        <f t="shared" si="597"/>
        <v>30</v>
      </c>
      <c r="AB21" s="5">
        <f t="shared" si="596"/>
        <v>415.86909564949394</v>
      </c>
    </row>
    <row r="22" ht="14.25">
      <c r="A22" s="26">
        <v>0.80000000000000004</v>
      </c>
      <c r="B22" s="26">
        <v>0.2979</v>
      </c>
      <c r="C22" s="27">
        <v>2214</v>
      </c>
      <c r="G22" s="19">
        <f t="shared" si="587"/>
        <v>14.800000000000001</v>
      </c>
      <c r="H22" s="19">
        <f t="shared" si="588"/>
        <v>9.1999999999999993</v>
      </c>
      <c r="I22" s="5">
        <f t="shared" si="589"/>
        <v>983.34751999999992</v>
      </c>
      <c r="J22" s="5">
        <f t="shared" si="595"/>
        <v>0.27745703100000002</v>
      </c>
      <c r="K22" s="23">
        <f t="shared" si="590"/>
        <v>14.522542969</v>
      </c>
      <c r="L22" s="5">
        <f t="shared" si="591"/>
        <v>67.711799655133802</v>
      </c>
      <c r="M22" s="28">
        <f t="shared" si="592"/>
        <v>32.697402982585444</v>
      </c>
      <c r="N22" s="16">
        <f t="shared" si="593"/>
        <v>0.01874709668918919</v>
      </c>
      <c r="O22" s="17">
        <f t="shared" si="594"/>
        <v>0.018925051101808782</v>
      </c>
      <c r="AA22" s="5">
        <f t="shared" si="597"/>
        <v>35</v>
      </c>
      <c r="AB22" s="5">
        <f t="shared" si="596"/>
        <v>420.92553860593324</v>
      </c>
    </row>
    <row r="23" ht="14.25">
      <c r="A23" s="26">
        <v>0.90000000000000002</v>
      </c>
      <c r="B23" s="26">
        <v>0.33910000000000001</v>
      </c>
      <c r="C23" s="27">
        <v>2449</v>
      </c>
      <c r="G23" s="19">
        <f t="shared" si="587"/>
        <v>14.800000000000001</v>
      </c>
      <c r="H23" s="19">
        <f t="shared" si="588"/>
        <v>9.1999999999999993</v>
      </c>
      <c r="I23" s="5">
        <f t="shared" si="589"/>
        <v>983.34751999999992</v>
      </c>
      <c r="J23" s="5">
        <f t="shared" si="595"/>
        <v>0.31648715850000003</v>
      </c>
      <c r="K23" s="23">
        <f t="shared" si="590"/>
        <v>14.483512841500001</v>
      </c>
      <c r="L23" s="5">
        <f t="shared" si="591"/>
        <v>67.894269212258209</v>
      </c>
      <c r="M23" s="28">
        <f t="shared" si="592"/>
        <v>36.07079107580757</v>
      </c>
      <c r="N23" s="16">
        <f t="shared" si="593"/>
        <v>0.021384267466216217</v>
      </c>
      <c r="O23" s="17">
        <f t="shared" si="594"/>
        <v>0.021616223683906591</v>
      </c>
      <c r="AA23" s="5">
        <f t="shared" si="597"/>
        <v>40</v>
      </c>
      <c r="AB23" s="5">
        <f t="shared" si="596"/>
        <v>425.35529644008102</v>
      </c>
    </row>
    <row r="24" ht="14.25">
      <c r="A24" s="26">
        <v>1</v>
      </c>
      <c r="B24" s="26">
        <v>0.3594</v>
      </c>
      <c r="C24" s="27">
        <v>2576</v>
      </c>
      <c r="G24" s="19">
        <f t="shared" si="587"/>
        <v>14.800000000000001</v>
      </c>
      <c r="H24" s="19">
        <f t="shared" si="588"/>
        <v>9.1999999999999993</v>
      </c>
      <c r="I24" s="5">
        <f t="shared" si="589"/>
        <v>983.34751999999992</v>
      </c>
      <c r="J24" s="5">
        <f t="shared" si="595"/>
        <v>0.33561450399999998</v>
      </c>
      <c r="K24" s="23">
        <f t="shared" si="590"/>
        <v>14.464385496</v>
      </c>
      <c r="L24" s="5">
        <f t="shared" si="591"/>
        <v>67.984050914014716</v>
      </c>
      <c r="M24" s="28">
        <f t="shared" si="592"/>
        <v>37.891240156578625</v>
      </c>
      <c r="N24" s="16">
        <f t="shared" si="593"/>
        <v>0.022676655675675672</v>
      </c>
      <c r="O24" s="17">
        <f t="shared" si="594"/>
        <v>0.022937725373639903</v>
      </c>
      <c r="AA24" s="5">
        <f t="shared" si="597"/>
        <v>45</v>
      </c>
      <c r="AB24" s="5">
        <f t="shared" si="596"/>
        <v>429.30129909240685</v>
      </c>
    </row>
    <row r="25" ht="14.25">
      <c r="A25" s="26">
        <v>1.1000000000000001</v>
      </c>
      <c r="B25" s="26">
        <v>0.37959999999999999</v>
      </c>
      <c r="C25" s="27">
        <v>2705</v>
      </c>
      <c r="G25" s="19">
        <f t="shared" si="587"/>
        <v>14.800000000000001</v>
      </c>
      <c r="H25" s="19">
        <f t="shared" si="588"/>
        <v>9.1999999999999993</v>
      </c>
      <c r="I25" s="5">
        <f t="shared" si="589"/>
        <v>983.34751999999992</v>
      </c>
      <c r="J25" s="5">
        <f t="shared" si="595"/>
        <v>0.35462338249999997</v>
      </c>
      <c r="K25" s="23">
        <f t="shared" si="590"/>
        <v>14.445376617500001</v>
      </c>
      <c r="L25" s="5">
        <f t="shared" si="591"/>
        <v>68.073512102738349</v>
      </c>
      <c r="M25" s="28">
        <f t="shared" si="592"/>
        <v>39.736454260176004</v>
      </c>
      <c r="N25" s="16">
        <f t="shared" si="593"/>
        <v>0.023961039358108106</v>
      </c>
      <c r="O25" s="17">
        <f t="shared" si="594"/>
        <v>0.024252774675311124</v>
      </c>
      <c r="AA25" s="5">
        <f t="shared" si="597"/>
        <v>50</v>
      </c>
      <c r="AB25" s="5">
        <f t="shared" si="596"/>
        <v>432.86212778847676</v>
      </c>
    </row>
    <row r="26" ht="14.25">
      <c r="A26" s="26">
        <v>1.2</v>
      </c>
      <c r="B26" s="26">
        <v>0.42020000000000002</v>
      </c>
      <c r="C26" s="27">
        <v>2987</v>
      </c>
      <c r="G26" s="19">
        <f t="shared" si="587"/>
        <v>14.800000000000001</v>
      </c>
      <c r="H26" s="19">
        <f t="shared" si="588"/>
        <v>9.1999999999999993</v>
      </c>
      <c r="I26" s="5">
        <f t="shared" si="589"/>
        <v>983.34751999999992</v>
      </c>
      <c r="J26" s="5">
        <f t="shared" si="595"/>
        <v>0.39261953550000001</v>
      </c>
      <c r="K26" s="23">
        <f t="shared" si="590"/>
        <v>14.407380464500001</v>
      </c>
      <c r="L26" s="5">
        <f t="shared" si="591"/>
        <v>68.25304033741476</v>
      </c>
      <c r="M26" s="28">
        <f t="shared" si="592"/>
        <v>43.763618224675547</v>
      </c>
      <c r="N26" s="16">
        <f t="shared" si="593"/>
        <v>0.026528346993243242</v>
      </c>
      <c r="O26" s="17">
        <f t="shared" si="594"/>
        <v>0.026886573230965608</v>
      </c>
      <c r="AA26" s="5">
        <f t="shared" si="597"/>
        <v>55</v>
      </c>
      <c r="AB26" s="5">
        <f t="shared" si="596"/>
        <v>436.10872600031206</v>
      </c>
    </row>
    <row r="27" ht="14.25">
      <c r="A27" s="26">
        <v>1.3</v>
      </c>
      <c r="B27" s="26">
        <v>0.44040000000000001</v>
      </c>
      <c r="C27" s="27">
        <v>3166</v>
      </c>
      <c r="G27" s="19">
        <f t="shared" si="587"/>
        <v>14.800000000000001</v>
      </c>
      <c r="H27" s="19">
        <f t="shared" si="588"/>
        <v>9.1999999999999993</v>
      </c>
      <c r="I27" s="5">
        <f t="shared" si="589"/>
        <v>983.34751999999992</v>
      </c>
      <c r="J27" s="5">
        <f t="shared" si="595"/>
        <v>0.411166739</v>
      </c>
      <c r="K27" s="23">
        <f t="shared" si="590"/>
        <v>14.388833261</v>
      </c>
      <c r="L27" s="5">
        <f t="shared" si="591"/>
        <v>68.3410184942027</v>
      </c>
      <c r="M27" s="28">
        <f t="shared" si="592"/>
        <v>46.326497171951992</v>
      </c>
      <c r="N27" s="16">
        <f t="shared" si="593"/>
        <v>0.027781536418918919</v>
      </c>
      <c r="O27" s="17">
        <f t="shared" si="594"/>
        <v>0.028174743005057633</v>
      </c>
      <c r="AA27" s="5">
        <f t="shared" si="597"/>
        <v>60</v>
      </c>
      <c r="AB27" s="5">
        <f t="shared" si="596"/>
        <v>439.09389576634391</v>
      </c>
    </row>
    <row r="28" ht="14.25">
      <c r="A28" s="26">
        <v>1.3999999999999999</v>
      </c>
      <c r="B28" s="26">
        <v>0.46060000000000001</v>
      </c>
      <c r="C28" s="27">
        <v>3383</v>
      </c>
      <c r="G28" s="19">
        <f t="shared" si="587"/>
        <v>14.800000000000001</v>
      </c>
      <c r="H28" s="19">
        <f t="shared" si="588"/>
        <v>9.1999999999999993</v>
      </c>
      <c r="I28" s="5">
        <f t="shared" si="589"/>
        <v>983.34751999999992</v>
      </c>
      <c r="J28" s="5">
        <f t="shared" si="595"/>
        <v>0.42936306950000003</v>
      </c>
      <c r="K28" s="23">
        <f t="shared" si="590"/>
        <v>14.3706369305</v>
      </c>
      <c r="L28" s="5">
        <f t="shared" si="591"/>
        <v>68.427552985696792</v>
      </c>
      <c r="M28" s="28">
        <f t="shared" si="592"/>
        <v>49.439149178798466</v>
      </c>
      <c r="N28" s="16">
        <f t="shared" si="593"/>
        <v>0.02901101820945946</v>
      </c>
      <c r="O28" s="17">
        <f t="shared" si="594"/>
        <v>0.029440158035789775</v>
      </c>
      <c r="AA28" s="5">
        <f t="shared" si="597"/>
        <v>65</v>
      </c>
      <c r="AB28" s="5">
        <f t="shared" si="596"/>
        <v>441.85802676200177</v>
      </c>
    </row>
    <row r="29" ht="14.25">
      <c r="A29" s="26">
        <v>1.5</v>
      </c>
      <c r="B29" s="26">
        <v>0.48149999999999998</v>
      </c>
      <c r="C29" s="27">
        <v>3578</v>
      </c>
      <c r="G29" s="19">
        <f t="shared" si="587"/>
        <v>14.800000000000001</v>
      </c>
      <c r="H29" s="19">
        <f t="shared" si="588"/>
        <v>9.1999999999999993</v>
      </c>
      <c r="I29" s="5">
        <f t="shared" si="589"/>
        <v>983.34751999999992</v>
      </c>
      <c r="J29" s="5">
        <f t="shared" si="595"/>
        <v>0.44846253699999999</v>
      </c>
      <c r="K29" s="23">
        <f t="shared" si="590"/>
        <v>14.351537463000001</v>
      </c>
      <c r="L29" s="5">
        <f t="shared" si="591"/>
        <v>68.518618477998515</v>
      </c>
      <c r="M29" s="28">
        <f t="shared" si="592"/>
        <v>52.219383278267699</v>
      </c>
      <c r="N29" s="16">
        <f t="shared" si="593"/>
        <v>0.030301522770270269</v>
      </c>
      <c r="O29" s="17">
        <f t="shared" si="594"/>
        <v>0.030770104024803166</v>
      </c>
      <c r="AA29" s="5">
        <f t="shared" si="597"/>
        <v>70</v>
      </c>
      <c r="AB29" s="5">
        <f t="shared" si="596"/>
        <v>444.43272295905871</v>
      </c>
    </row>
    <row r="30" ht="14.25">
      <c r="A30" s="26">
        <v>1.6000000000000001</v>
      </c>
      <c r="B30" s="26">
        <v>0.50180000000000002</v>
      </c>
      <c r="C30" s="27">
        <v>3701</v>
      </c>
      <c r="G30" s="19">
        <f t="shared" si="587"/>
        <v>14.800000000000001</v>
      </c>
      <c r="H30" s="19">
        <f t="shared" si="588"/>
        <v>9.1999999999999993</v>
      </c>
      <c r="I30" s="5">
        <f t="shared" si="589"/>
        <v>983.34751999999992</v>
      </c>
      <c r="J30" s="5">
        <f t="shared" si="595"/>
        <v>0.46762681650000004</v>
      </c>
      <c r="K30" s="23">
        <f t="shared" si="590"/>
        <v>14.332373183500001</v>
      </c>
      <c r="L30" s="5">
        <f t="shared" si="591"/>
        <v>68.610236937736786</v>
      </c>
      <c r="M30" s="28">
        <f t="shared" si="592"/>
        <v>53.942387684196838</v>
      </c>
      <c r="N30" s="16">
        <f t="shared" si="593"/>
        <v>0.031596406520270272</v>
      </c>
      <c r="O30" s="17">
        <f t="shared" si="594"/>
        <v>0.032106343186033608</v>
      </c>
      <c r="AA30" s="5">
        <f t="shared" si="597"/>
        <v>75</v>
      </c>
      <c r="AB30" s="5">
        <f t="shared" si="596"/>
        <v>446.84319111828819</v>
      </c>
    </row>
    <row r="31" ht="14.25">
      <c r="A31" s="26">
        <v>1.7</v>
      </c>
      <c r="B31" s="26">
        <v>0.52210000000000001</v>
      </c>
      <c r="C31" s="27">
        <v>3814</v>
      </c>
      <c r="G31" s="19">
        <f t="shared" si="587"/>
        <v>14.800000000000001</v>
      </c>
      <c r="H31" s="19">
        <f t="shared" si="588"/>
        <v>9.1999999999999993</v>
      </c>
      <c r="I31" s="5">
        <f t="shared" si="589"/>
        <v>983.34751999999992</v>
      </c>
      <c r="J31" s="5">
        <f t="shared" si="595"/>
        <v>0.48688343099999998</v>
      </c>
      <c r="K31" s="23">
        <f t="shared" si="590"/>
        <v>14.313116569</v>
      </c>
      <c r="L31" s="5">
        <f t="shared" si="591"/>
        <v>68.702543939995479</v>
      </c>
      <c r="M31" s="28">
        <f t="shared" si="592"/>
        <v>55.514683755104208</v>
      </c>
      <c r="N31" s="16">
        <f t="shared" si="593"/>
        <v>0.032897529121621617</v>
      </c>
      <c r="O31" s="17">
        <f t="shared" si="594"/>
        <v>0.033450821326718373</v>
      </c>
    </row>
    <row r="32" ht="14.25">
      <c r="A32" s="26">
        <v>1.8</v>
      </c>
      <c r="B32" s="26">
        <v>0.54249999999999998</v>
      </c>
      <c r="C32" s="27">
        <v>3923</v>
      </c>
      <c r="G32" s="19">
        <f t="shared" si="587"/>
        <v>14.800000000000001</v>
      </c>
      <c r="H32" s="19">
        <f t="shared" si="588"/>
        <v>9.1999999999999993</v>
      </c>
      <c r="I32" s="5">
        <f t="shared" si="589"/>
        <v>983.34751999999992</v>
      </c>
      <c r="J32" s="5">
        <f t="shared" si="595"/>
        <v>0.50627697949999995</v>
      </c>
      <c r="K32" s="23">
        <f t="shared" si="590"/>
        <v>14.2937230205</v>
      </c>
      <c r="L32" s="5">
        <f t="shared" si="591"/>
        <v>68.795758710987116</v>
      </c>
      <c r="M32" s="28">
        <f t="shared" si="592"/>
        <v>57.023864166984936</v>
      </c>
      <c r="N32" s="16">
        <f t="shared" si="593"/>
        <v>0.034207904020270262</v>
      </c>
      <c r="O32" s="17">
        <f t="shared" si="594"/>
        <v>0.034806689486176018</v>
      </c>
    </row>
    <row r="33" ht="14.25">
      <c r="A33" s="26">
        <v>1.8999999999999999</v>
      </c>
      <c r="B33" s="26">
        <v>0.56279999999999997</v>
      </c>
      <c r="C33" s="27">
        <v>4045</v>
      </c>
      <c r="G33" s="19">
        <f t="shared" si="587"/>
        <v>14.800000000000001</v>
      </c>
      <c r="H33" s="19">
        <f t="shared" si="588"/>
        <v>9.1999999999999993</v>
      </c>
      <c r="I33" s="5">
        <f t="shared" si="589"/>
        <v>983.34751999999992</v>
      </c>
      <c r="J33" s="5">
        <f t="shared" si="595"/>
        <v>0.52545049249999998</v>
      </c>
      <c r="K33" s="23">
        <f t="shared" si="590"/>
        <v>14.274549507500002</v>
      </c>
      <c r="L33" s="5">
        <f t="shared" si="591"/>
        <v>68.888164875769888</v>
      </c>
      <c r="M33" s="28">
        <f t="shared" si="592"/>
        <v>58.718359057678313</v>
      </c>
      <c r="N33" s="16">
        <f t="shared" si="593"/>
        <v>0.035503411655405402</v>
      </c>
      <c r="O33" s="17">
        <f t="shared" si="594"/>
        <v>0.036148983869571868</v>
      </c>
    </row>
    <row r="34" ht="14.25">
      <c r="A34" s="26">
        <v>2</v>
      </c>
      <c r="B34" s="26">
        <v>0.58309999999999995</v>
      </c>
      <c r="C34" s="27">
        <v>4189</v>
      </c>
      <c r="G34" s="19">
        <f t="shared" si="587"/>
        <v>14.800000000000001</v>
      </c>
      <c r="H34" s="19">
        <f t="shared" si="588"/>
        <v>9.1999999999999993</v>
      </c>
      <c r="I34" s="5">
        <f t="shared" si="589"/>
        <v>983.34751999999992</v>
      </c>
      <c r="J34" s="5">
        <f t="shared" si="595"/>
        <v>0.54442086849999993</v>
      </c>
      <c r="K34" s="23">
        <f t="shared" si="590"/>
        <v>14.255579131500001</v>
      </c>
      <c r="L34" s="5">
        <f t="shared" si="591"/>
        <v>68.979836661082047</v>
      </c>
      <c r="M34" s="28">
        <f t="shared" si="592"/>
        <v>60.727890971701953</v>
      </c>
      <c r="N34" s="16">
        <f t="shared" si="593"/>
        <v>0.036785193817567563</v>
      </c>
      <c r="O34" s="17">
        <f t="shared" si="594"/>
        <v>0.037478832678582964</v>
      </c>
    </row>
    <row r="35" ht="14.25">
      <c r="A35" s="26">
        <v>2.1000000000000001</v>
      </c>
      <c r="B35" s="26">
        <v>0.64510000000000001</v>
      </c>
      <c r="C35" s="27">
        <v>5086</v>
      </c>
      <c r="G35" s="19">
        <f t="shared" si="587"/>
        <v>14.800000000000001</v>
      </c>
      <c r="H35" s="19">
        <f t="shared" si="588"/>
        <v>9.1999999999999993</v>
      </c>
      <c r="I35" s="5">
        <f t="shared" si="589"/>
        <v>983.34751999999992</v>
      </c>
      <c r="J35" s="5">
        <f t="shared" si="595"/>
        <v>0.59813841899999998</v>
      </c>
      <c r="K35" s="23">
        <f t="shared" si="590"/>
        <v>14.201861581000001</v>
      </c>
      <c r="L35" s="5">
        <f t="shared" si="591"/>
        <v>69.240748080207595</v>
      </c>
      <c r="M35" s="28">
        <f t="shared" si="592"/>
        <v>73.453856883643752</v>
      </c>
      <c r="N35" s="16">
        <f t="shared" si="593"/>
        <v>0.040414758040540538</v>
      </c>
      <c r="O35" s="17">
        <f t="shared" si="594"/>
        <v>0.041254127501826957</v>
      </c>
    </row>
    <row r="36" ht="14.25">
      <c r="A36" s="26">
        <v>2.2000000000000002</v>
      </c>
      <c r="B36" s="26">
        <v>0.6653</v>
      </c>
      <c r="C36" s="27">
        <v>5618</v>
      </c>
      <c r="G36" s="19">
        <f t="shared" si="587"/>
        <v>14.800000000000001</v>
      </c>
      <c r="H36" s="19">
        <f t="shared" si="588"/>
        <v>9.1999999999999993</v>
      </c>
      <c r="I36" s="5">
        <f t="shared" si="589"/>
        <v>983.34751999999992</v>
      </c>
      <c r="J36" s="5">
        <f t="shared" si="595"/>
        <v>0.61342619700000001</v>
      </c>
      <c r="K36" s="23">
        <f t="shared" si="590"/>
        <v>14.186573803</v>
      </c>
      <c r="L36" s="5">
        <f t="shared" si="591"/>
        <v>69.315363501795886</v>
      </c>
      <c r="M36" s="28">
        <f t="shared" si="592"/>
        <v>81.0498526759431</v>
      </c>
      <c r="N36" s="16">
        <f t="shared" si="593"/>
        <v>0.041447716013513512</v>
      </c>
      <c r="O36" s="17">
        <f t="shared" si="594"/>
        <v>0.042331170267379717</v>
      </c>
    </row>
    <row r="37" ht="14.25">
      <c r="A37" s="26">
        <v>2.2999999999999998</v>
      </c>
      <c r="B37" s="26">
        <v>0.68540000000000001</v>
      </c>
      <c r="C37" s="27">
        <v>6640</v>
      </c>
      <c r="G37" s="19">
        <f t="shared" si="587"/>
        <v>14.800000000000001</v>
      </c>
      <c r="H37" s="19">
        <f t="shared" si="588"/>
        <v>9.1999999999999993</v>
      </c>
      <c r="I37" s="5">
        <f t="shared" si="589"/>
        <v>983.34751999999992</v>
      </c>
      <c r="J37" s="5">
        <f t="shared" si="595"/>
        <v>0.62408956000000004</v>
      </c>
      <c r="K37" s="23">
        <f t="shared" si="590"/>
        <v>14.175910440000001</v>
      </c>
      <c r="L37" s="5">
        <f t="shared" si="591"/>
        <v>69.367503707225723</v>
      </c>
      <c r="M37" s="28">
        <f t="shared" si="592"/>
        <v>95.722054926827923</v>
      </c>
      <c r="N37" s="16">
        <f t="shared" si="593"/>
        <v>0.042168213513513512</v>
      </c>
      <c r="O37" s="17">
        <f t="shared" si="594"/>
        <v>0.043083104647391395</v>
      </c>
    </row>
    <row r="38" ht="14.25">
      <c r="A38" s="26">
        <v>2.3999999999999999</v>
      </c>
      <c r="B38" s="26">
        <v>0.70550000000000002</v>
      </c>
      <c r="C38" s="27">
        <v>7719</v>
      </c>
      <c r="G38" s="19">
        <f t="shared" si="587"/>
        <v>14.800000000000001</v>
      </c>
      <c r="H38" s="19">
        <f t="shared" si="588"/>
        <v>9.1999999999999993</v>
      </c>
      <c r="I38" s="5">
        <f t="shared" si="589"/>
        <v>983.34751999999992</v>
      </c>
      <c r="J38" s="5">
        <f t="shared" si="595"/>
        <v>0.63422661349999998</v>
      </c>
      <c r="K38" s="23">
        <f t="shared" si="590"/>
        <v>14.165773386500002</v>
      </c>
      <c r="L38" s="5">
        <f t="shared" si="591"/>
        <v>69.417143220512855</v>
      </c>
      <c r="M38" s="28">
        <f t="shared" si="592"/>
        <v>111.19731584861627</v>
      </c>
      <c r="N38" s="16">
        <f t="shared" si="593"/>
        <v>0.042853149560810808</v>
      </c>
      <c r="O38" s="17">
        <f t="shared" si="594"/>
        <v>0.043798450566450792</v>
      </c>
    </row>
    <row r="39" ht="14.25">
      <c r="A39" s="26">
        <v>2.5</v>
      </c>
      <c r="B39" s="26">
        <v>0.74519999999999997</v>
      </c>
      <c r="C39" s="27">
        <v>10133</v>
      </c>
      <c r="G39" s="19">
        <f t="shared" si="587"/>
        <v>14.800000000000001</v>
      </c>
      <c r="H39" s="19">
        <f t="shared" si="588"/>
        <v>9.1999999999999993</v>
      </c>
      <c r="I39" s="5">
        <f t="shared" si="589"/>
        <v>983.34751999999992</v>
      </c>
      <c r="J39" s="5">
        <f t="shared" si="595"/>
        <v>0.65163694449999998</v>
      </c>
      <c r="K39" s="23">
        <f t="shared" si="590"/>
        <v>14.148363055500001</v>
      </c>
      <c r="L39" s="5">
        <f t="shared" si="591"/>
        <v>69.502564794429404</v>
      </c>
      <c r="M39" s="28">
        <f t="shared" si="592"/>
        <v>145.79318086995482</v>
      </c>
      <c r="N39" s="16">
        <f t="shared" si="593"/>
        <v>0.04402952327702702</v>
      </c>
      <c r="O39" s="17">
        <f t="shared" si="594"/>
        <v>0.045028248496537776</v>
      </c>
    </row>
    <row r="40" ht="14.25">
      <c r="A40" s="26">
        <v>2.6000000000000001</v>
      </c>
      <c r="B40" s="26">
        <v>0.76480000000000004</v>
      </c>
      <c r="C40" s="27">
        <v>11366</v>
      </c>
      <c r="G40" s="19">
        <f t="shared" si="587"/>
        <v>14.800000000000001</v>
      </c>
      <c r="H40" s="19">
        <f t="shared" si="588"/>
        <v>9.1999999999999993</v>
      </c>
      <c r="I40" s="5">
        <f t="shared" si="589"/>
        <v>983.34751999999992</v>
      </c>
      <c r="J40" s="5">
        <f t="shared" si="595"/>
        <v>0.659852039</v>
      </c>
      <c r="K40" s="23">
        <f t="shared" si="590"/>
        <v>14.140147961</v>
      </c>
      <c r="L40" s="5">
        <f t="shared" si="591"/>
        <v>69.542944155335206</v>
      </c>
      <c r="M40" s="28">
        <f t="shared" si="592"/>
        <v>163.43857939940298</v>
      </c>
      <c r="N40" s="16">
        <f t="shared" si="593"/>
        <v>0.044584597229729725</v>
      </c>
      <c r="O40" s="17">
        <f t="shared" si="594"/>
        <v>0.045609056353561231</v>
      </c>
    </row>
    <row r="41" ht="14.25">
      <c r="A41" s="26">
        <v>2.7000000000000002</v>
      </c>
      <c r="B41" s="26">
        <v>0.78390000000000004</v>
      </c>
      <c r="C41" s="27">
        <v>12668</v>
      </c>
      <c r="G41" s="19">
        <f t="shared" si="587"/>
        <v>14.800000000000001</v>
      </c>
      <c r="H41" s="19">
        <f t="shared" si="588"/>
        <v>9.1999999999999993</v>
      </c>
      <c r="I41" s="5">
        <f t="shared" si="589"/>
        <v>983.34751999999992</v>
      </c>
      <c r="J41" s="5">
        <f t="shared" si="595"/>
        <v>0.66693002200000007</v>
      </c>
      <c r="K41" s="23">
        <f t="shared" si="590"/>
        <v>14.133069978</v>
      </c>
      <c r="L41" s="5">
        <f t="shared" si="591"/>
        <v>69.577771958301412</v>
      </c>
      <c r="M41" s="28">
        <f t="shared" si="592"/>
        <v>182.06964154575181</v>
      </c>
      <c r="N41" s="16">
        <f t="shared" si="593"/>
        <v>0.045062839324324325</v>
      </c>
      <c r="O41" s="17">
        <f t="shared" si="594"/>
        <v>0.04610974100595075</v>
      </c>
    </row>
    <row r="42" ht="14.25">
      <c r="A42" s="26">
        <v>2.7999999999999998</v>
      </c>
      <c r="B42" s="26">
        <v>0.80379999999999996</v>
      </c>
      <c r="C42" s="27">
        <v>13447</v>
      </c>
      <c r="G42" s="19">
        <f t="shared" si="587"/>
        <v>14.800000000000001</v>
      </c>
      <c r="H42" s="19">
        <f t="shared" si="588"/>
        <v>9.1999999999999993</v>
      </c>
      <c r="I42" s="5">
        <f t="shared" si="589"/>
        <v>983.34751999999992</v>
      </c>
      <c r="J42" s="5">
        <f t="shared" si="595"/>
        <v>0.67963712549999999</v>
      </c>
      <c r="K42" s="23">
        <f t="shared" si="590"/>
        <v>14.120362874500001</v>
      </c>
      <c r="L42" s="5">
        <f t="shared" si="591"/>
        <v>69.640385926329813</v>
      </c>
      <c r="M42" s="28">
        <f t="shared" si="592"/>
        <v>193.09197990696265</v>
      </c>
      <c r="N42" s="16">
        <f t="shared" si="593"/>
        <v>0.045921427398648643</v>
      </c>
      <c r="O42" s="17">
        <f t="shared" si="594"/>
        <v>0.047009249707999773</v>
      </c>
    </row>
    <row r="43" ht="14.25">
      <c r="A43" s="26">
        <v>2.8999999999999999</v>
      </c>
      <c r="B43" s="26">
        <v>0.82399999999999995</v>
      </c>
      <c r="C43" s="27">
        <v>13503</v>
      </c>
      <c r="G43" s="19">
        <f t="shared" si="587"/>
        <v>14.800000000000001</v>
      </c>
      <c r="H43" s="19">
        <f t="shared" si="588"/>
        <v>9.1999999999999993</v>
      </c>
      <c r="I43" s="5">
        <f t="shared" si="589"/>
        <v>983.34751999999992</v>
      </c>
      <c r="J43" s="5">
        <f t="shared" si="595"/>
        <v>0.69932004949999993</v>
      </c>
      <c r="K43" s="23">
        <f t="shared" si="590"/>
        <v>14.1006799505</v>
      </c>
      <c r="L43" s="5">
        <f t="shared" si="591"/>
        <v>69.737595878497416</v>
      </c>
      <c r="M43" s="28">
        <f t="shared" si="592"/>
        <v>193.62583166081663</v>
      </c>
      <c r="N43" s="16">
        <f t="shared" si="593"/>
        <v>0.047251354695945942</v>
      </c>
      <c r="O43" s="17">
        <f t="shared" si="594"/>
        <v>0.048404161108943168</v>
      </c>
    </row>
    <row r="44" ht="14.25">
      <c r="A44" s="26">
        <v>3</v>
      </c>
      <c r="B44" s="26">
        <v>0.84430000000000005</v>
      </c>
      <c r="C44" s="27">
        <v>14238</v>
      </c>
      <c r="G44" s="19">
        <f t="shared" si="587"/>
        <v>14.800000000000001</v>
      </c>
      <c r="H44" s="19">
        <f t="shared" si="588"/>
        <v>9.1999999999999993</v>
      </c>
      <c r="I44" s="5">
        <f t="shared" si="589"/>
        <v>983.34751999999992</v>
      </c>
      <c r="J44" s="5">
        <f t="shared" si="595"/>
        <v>0.71283342700000007</v>
      </c>
      <c r="K44" s="23">
        <f t="shared" si="590"/>
        <v>14.087166573000001</v>
      </c>
      <c r="L44" s="5">
        <f t="shared" si="591"/>
        <v>69.804492969134131</v>
      </c>
      <c r="M44" s="28">
        <f t="shared" si="592"/>
        <v>203.96967866088079</v>
      </c>
      <c r="N44" s="16">
        <f t="shared" si="593"/>
        <v>0.048164420743243244</v>
      </c>
      <c r="O44" s="17">
        <f t="shared" si="594"/>
        <v>0.049362969971761851</v>
      </c>
    </row>
    <row r="45" ht="14.25">
      <c r="A45" s="26">
        <v>3.1000000000000001</v>
      </c>
      <c r="B45" s="26">
        <v>0.86450000000000005</v>
      </c>
      <c r="C45" s="27">
        <v>15251</v>
      </c>
      <c r="G45" s="19">
        <f t="shared" si="587"/>
        <v>14.800000000000001</v>
      </c>
      <c r="H45" s="19">
        <f t="shared" si="588"/>
        <v>9.1999999999999993</v>
      </c>
      <c r="I45" s="5">
        <f t="shared" si="589"/>
        <v>983.34751999999992</v>
      </c>
      <c r="J45" s="5">
        <f t="shared" si="595"/>
        <v>0.72367989150000001</v>
      </c>
      <c r="K45" s="23">
        <f t="shared" si="590"/>
        <v>14.076320108500001</v>
      </c>
      <c r="L45" s="5">
        <f t="shared" si="591"/>
        <v>69.858280603195752</v>
      </c>
      <c r="M45" s="28">
        <f t="shared" si="592"/>
        <v>218.31341779835222</v>
      </c>
      <c r="N45" s="16">
        <f t="shared" si="593"/>
        <v>0.048897289966216215</v>
      </c>
      <c r="O45" s="17">
        <f t="shared" si="594"/>
        <v>0.050133220129983953</v>
      </c>
    </row>
    <row r="46" ht="14.25">
      <c r="A46" s="26">
        <v>3.2000000000000002</v>
      </c>
      <c r="B46" s="26">
        <v>0.88470000000000004</v>
      </c>
      <c r="C46" s="27">
        <v>15959</v>
      </c>
      <c r="G46" s="19">
        <f t="shared" si="587"/>
        <v>14.800000000000001</v>
      </c>
      <c r="H46" s="19">
        <f t="shared" si="588"/>
        <v>9.1999999999999993</v>
      </c>
      <c r="I46" s="5">
        <f t="shared" si="589"/>
        <v>983.34751999999992</v>
      </c>
      <c r="J46" s="5">
        <f t="shared" si="595"/>
        <v>0.7373425735000001</v>
      </c>
      <c r="K46" s="23">
        <f t="shared" si="590"/>
        <v>14.062657426500001</v>
      </c>
      <c r="L46" s="5">
        <f t="shared" si="591"/>
        <v>69.926151948134418</v>
      </c>
      <c r="M46" s="28">
        <f t="shared" si="592"/>
        <v>228.22648687771493</v>
      </c>
      <c r="N46" s="16">
        <f t="shared" si="593"/>
        <v>0.049820444155405409</v>
      </c>
      <c r="O46" s="17">
        <f t="shared" si="594"/>
        <v>0.051104306094758224</v>
      </c>
    </row>
    <row r="47" ht="14.25">
      <c r="A47" s="26">
        <v>3.2999999999999998</v>
      </c>
      <c r="B47" s="26">
        <v>0.90500000000000003</v>
      </c>
      <c r="C47" s="27">
        <v>16592</v>
      </c>
      <c r="G47" s="19">
        <f t="shared" si="587"/>
        <v>14.800000000000001</v>
      </c>
      <c r="H47" s="19">
        <f t="shared" si="588"/>
        <v>9.1999999999999993</v>
      </c>
      <c r="I47" s="5">
        <f t="shared" si="589"/>
        <v>983.34751999999992</v>
      </c>
      <c r="J47" s="5">
        <f t="shared" si="595"/>
        <v>0.75179776800000009</v>
      </c>
      <c r="K47" s="23">
        <f t="shared" si="590"/>
        <v>14.048202232000001</v>
      </c>
      <c r="L47" s="5">
        <f t="shared" si="591"/>
        <v>69.99810393959595</v>
      </c>
      <c r="M47" s="28">
        <f t="shared" si="592"/>
        <v>237.03499189517868</v>
      </c>
      <c r="N47" s="16">
        <f t="shared" si="593"/>
        <v>0.050797146486486491</v>
      </c>
      <c r="O47" s="17">
        <f t="shared" si="594"/>
        <v>0.052132748195049788</v>
      </c>
    </row>
    <row r="48" ht="14.25">
      <c r="A48" s="26">
        <v>3.3999999999999999</v>
      </c>
      <c r="B48" s="26">
        <v>0.96479999999999999</v>
      </c>
      <c r="C48" s="27">
        <v>18586</v>
      </c>
      <c r="G48" s="19">
        <f t="shared" si="587"/>
        <v>14.800000000000001</v>
      </c>
      <c r="H48" s="19">
        <f t="shared" si="588"/>
        <v>9.1999999999999993</v>
      </c>
      <c r="I48" s="5">
        <f t="shared" si="589"/>
        <v>983.34751999999992</v>
      </c>
      <c r="J48" s="5">
        <f t="shared" si="595"/>
        <v>0.79318616899999994</v>
      </c>
      <c r="K48" s="23">
        <f t="shared" si="590"/>
        <v>14.006813831000001</v>
      </c>
      <c r="L48" s="5">
        <f t="shared" si="591"/>
        <v>70.204939671836485</v>
      </c>
      <c r="M48" s="28">
        <f t="shared" si="592"/>
        <v>264.73920619941771</v>
      </c>
      <c r="N48" s="16">
        <f t="shared" si="593"/>
        <v>0.053593660067567564</v>
      </c>
      <c r="O48" s="17">
        <f t="shared" si="594"/>
        <v>0.055083267341631895</v>
      </c>
    </row>
    <row r="49" ht="14.25">
      <c r="A49" s="26">
        <v>3.5</v>
      </c>
      <c r="B49" s="26">
        <v>0.98570000000000002</v>
      </c>
      <c r="C49" s="27">
        <v>18842</v>
      </c>
      <c r="G49" s="19">
        <f t="shared" si="587"/>
        <v>14.800000000000001</v>
      </c>
      <c r="H49" s="19">
        <f t="shared" si="588"/>
        <v>9.1999999999999993</v>
      </c>
      <c r="I49" s="5">
        <f t="shared" si="589"/>
        <v>983.34751999999992</v>
      </c>
      <c r="J49" s="5">
        <f t="shared" si="595"/>
        <v>0.81172239300000004</v>
      </c>
      <c r="K49" s="23">
        <f t="shared" si="590"/>
        <v>13.988277607000001</v>
      </c>
      <c r="L49" s="5">
        <f t="shared" si="591"/>
        <v>70.297970030843118</v>
      </c>
      <c r="M49" s="28">
        <f t="shared" si="592"/>
        <v>268.03049919838514</v>
      </c>
      <c r="N49" s="16">
        <f t="shared" si="593"/>
        <v>0.054846107635135137</v>
      </c>
      <c r="O49" s="17">
        <f t="shared" si="594"/>
        <v>0.056407515683514459</v>
      </c>
    </row>
    <row r="50" ht="14.25">
      <c r="A50" s="26">
        <v>3.6000000000000001</v>
      </c>
      <c r="B50" s="26">
        <v>1.006</v>
      </c>
      <c r="C50" s="27">
        <v>19611</v>
      </c>
      <c r="G50" s="19">
        <f t="shared" si="587"/>
        <v>14.800000000000001</v>
      </c>
      <c r="H50" s="19">
        <f t="shared" si="588"/>
        <v>9.1999999999999993</v>
      </c>
      <c r="I50" s="5">
        <f t="shared" si="589"/>
        <v>983.34751999999992</v>
      </c>
      <c r="J50" s="5">
        <f t="shared" si="595"/>
        <v>0.82492183149999998</v>
      </c>
      <c r="K50" s="23">
        <f t="shared" si="590"/>
        <v>13.975078168500001</v>
      </c>
      <c r="L50" s="5">
        <f t="shared" si="591"/>
        <v>70.364366348696166</v>
      </c>
      <c r="M50" s="28">
        <f t="shared" si="592"/>
        <v>278.70641089576708</v>
      </c>
      <c r="N50" s="16">
        <f t="shared" si="593"/>
        <v>0.055737961587837836</v>
      </c>
      <c r="O50" s="17">
        <f t="shared" si="594"/>
        <v>0.057351568291955764</v>
      </c>
    </row>
    <row r="51" ht="14.25">
      <c r="A51" s="26">
        <v>3.7000000000000002</v>
      </c>
      <c r="B51" s="26">
        <v>1.0265</v>
      </c>
      <c r="C51" s="27">
        <v>20324</v>
      </c>
      <c r="G51" s="19">
        <f t="shared" si="587"/>
        <v>14.800000000000001</v>
      </c>
      <c r="H51" s="19">
        <f t="shared" si="588"/>
        <v>9.1999999999999993</v>
      </c>
      <c r="I51" s="5">
        <f t="shared" si="589"/>
        <v>983.34751999999992</v>
      </c>
      <c r="J51" s="5">
        <f t="shared" si="595"/>
        <v>0.83883834599999996</v>
      </c>
      <c r="K51" s="23">
        <f t="shared" si="590"/>
        <v>13.961161654000001</v>
      </c>
      <c r="L51" s="5">
        <f t="shared" si="591"/>
        <v>70.434505693031767</v>
      </c>
      <c r="M51" s="28">
        <f t="shared" si="592"/>
        <v>288.55175173055409</v>
      </c>
      <c r="N51" s="16">
        <f t="shared" si="593"/>
        <v>0.056678266621621613</v>
      </c>
      <c r="O51" s="17">
        <f t="shared" si="594"/>
        <v>0.058347873860606247</v>
      </c>
    </row>
    <row r="52" ht="14.25">
      <c r="A52" s="26">
        <v>3.7999999999999998</v>
      </c>
      <c r="B52" s="26">
        <v>1.0469999999999999</v>
      </c>
      <c r="C52" s="27">
        <v>20849</v>
      </c>
      <c r="G52" s="19">
        <f t="shared" si="587"/>
        <v>14.800000000000001</v>
      </c>
      <c r="H52" s="19">
        <f t="shared" si="588"/>
        <v>9.1999999999999993</v>
      </c>
      <c r="I52" s="5">
        <f t="shared" si="589"/>
        <v>983.34751999999992</v>
      </c>
      <c r="J52" s="5">
        <f t="shared" si="595"/>
        <v>0.85449075849999989</v>
      </c>
      <c r="K52" s="23">
        <f t="shared" si="590"/>
        <v>13.945509241500002</v>
      </c>
      <c r="L52" s="5">
        <f t="shared" si="591"/>
        <v>70.513561245485889</v>
      </c>
      <c r="M52" s="28">
        <f t="shared" si="592"/>
        <v>295.67362124026465</v>
      </c>
      <c r="N52" s="16">
        <f t="shared" si="593"/>
        <v>0.0577358620608108</v>
      </c>
      <c r="O52" s="17">
        <f t="shared" si="594"/>
        <v>0.059469642501515339</v>
      </c>
    </row>
    <row r="53" ht="14.25">
      <c r="A53" s="26">
        <v>3.8999999999999999</v>
      </c>
      <c r="B53" s="26">
        <v>1.0672999999999999</v>
      </c>
      <c r="C53" s="27">
        <v>21329</v>
      </c>
      <c r="G53" s="19">
        <f t="shared" si="587"/>
        <v>14.800000000000001</v>
      </c>
      <c r="H53" s="19">
        <f t="shared" si="588"/>
        <v>9.1999999999999993</v>
      </c>
      <c r="I53" s="5">
        <f t="shared" si="589"/>
        <v>983.34751999999992</v>
      </c>
      <c r="J53" s="5">
        <f t="shared" si="595"/>
        <v>0.87035867849999993</v>
      </c>
      <c r="K53" s="23">
        <f t="shared" si="590"/>
        <v>13.9296413215</v>
      </c>
      <c r="L53" s="5">
        <f t="shared" si="591"/>
        <v>70.593886612301446</v>
      </c>
      <c r="M53" s="28">
        <f t="shared" si="592"/>
        <v>302.13664417059141</v>
      </c>
      <c r="N53" s="16">
        <f t="shared" si="593"/>
        <v>0.058808018817567559</v>
      </c>
      <c r="O53" s="17">
        <f t="shared" si="594"/>
        <v>0.060608141945894242</v>
      </c>
    </row>
    <row r="54" ht="14.25">
      <c r="A54" s="26">
        <v>4</v>
      </c>
      <c r="B54" s="26">
        <v>1.0874999999999999</v>
      </c>
      <c r="C54" s="27">
        <v>21887</v>
      </c>
      <c r="G54" s="19">
        <f t="shared" si="587"/>
        <v>14.800000000000001</v>
      </c>
      <c r="H54" s="19">
        <f t="shared" si="588"/>
        <v>9.1999999999999993</v>
      </c>
      <c r="I54" s="5">
        <f t="shared" si="589"/>
        <v>983.34751999999992</v>
      </c>
      <c r="J54" s="5">
        <f t="shared" si="595"/>
        <v>0.88540638549999995</v>
      </c>
      <c r="K54" s="23">
        <f t="shared" si="590"/>
        <v>13.914593614500001</v>
      </c>
      <c r="L54" s="5">
        <f t="shared" si="591"/>
        <v>70.670229202761732</v>
      </c>
      <c r="M54" s="28">
        <f t="shared" si="592"/>
        <v>309.70608482397103</v>
      </c>
      <c r="N54" s="16">
        <f t="shared" si="593"/>
        <v>0.059824755777027019</v>
      </c>
      <c r="O54" s="17">
        <f t="shared" si="594"/>
        <v>0.061688991069565539</v>
      </c>
    </row>
    <row r="55" ht="14.25">
      <c r="A55" s="26">
        <v>4.0999999999999996</v>
      </c>
      <c r="B55" s="26">
        <v>1.1081000000000001</v>
      </c>
      <c r="C55" s="27">
        <v>22775</v>
      </c>
      <c r="G55" s="19">
        <f t="shared" si="587"/>
        <v>14.800000000000001</v>
      </c>
      <c r="H55" s="19">
        <f t="shared" si="588"/>
        <v>9.1999999999999993</v>
      </c>
      <c r="I55" s="5">
        <f t="shared" si="589"/>
        <v>983.34751999999992</v>
      </c>
      <c r="J55" s="5">
        <f t="shared" si="595"/>
        <v>0.89780703750000002</v>
      </c>
      <c r="K55" s="23">
        <f t="shared" si="590"/>
        <v>13.902192962500001</v>
      </c>
      <c r="L55" s="5">
        <f t="shared" si="591"/>
        <v>70.733266517915368</v>
      </c>
      <c r="M55" s="28">
        <f t="shared" si="592"/>
        <v>321.98428152942057</v>
      </c>
      <c r="N55" s="16">
        <f t="shared" si="593"/>
        <v>0.060662637668918919</v>
      </c>
      <c r="O55" s="17">
        <f t="shared" si="594"/>
        <v>0.062580585991010435</v>
      </c>
    </row>
    <row r="56" ht="14.25">
      <c r="A56" s="26">
        <v>4.2000000000000002</v>
      </c>
      <c r="B56" s="26">
        <v>1.1286</v>
      </c>
      <c r="C56" s="27">
        <v>23398</v>
      </c>
      <c r="G56" s="19">
        <f t="shared" si="587"/>
        <v>14.800000000000001</v>
      </c>
      <c r="H56" s="19">
        <f t="shared" si="588"/>
        <v>9.1999999999999993</v>
      </c>
      <c r="I56" s="5">
        <f t="shared" si="589"/>
        <v>983.34751999999992</v>
      </c>
      <c r="J56" s="5">
        <f t="shared" si="595"/>
        <v>0.91255456700000004</v>
      </c>
      <c r="K56" s="23">
        <f t="shared" si="590"/>
        <v>13.887445433</v>
      </c>
      <c r="L56" s="5">
        <f t="shared" si="591"/>
        <v>70.808380471711757</v>
      </c>
      <c r="M56" s="28">
        <f t="shared" si="592"/>
        <v>330.44111225432698</v>
      </c>
      <c r="N56" s="16">
        <f t="shared" si="593"/>
        <v>0.061659092364864866</v>
      </c>
      <c r="O56" s="17">
        <f t="shared" si="594"/>
        <v>0.063641955028962</v>
      </c>
    </row>
    <row r="57" ht="14.25">
      <c r="A57" s="26">
        <v>4.2999999999999998</v>
      </c>
      <c r="B57" s="26">
        <v>1.1500999999999999</v>
      </c>
      <c r="C57" s="27">
        <v>21511</v>
      </c>
      <c r="G57" s="19">
        <f t="shared" si="587"/>
        <v>14.800000000000001</v>
      </c>
      <c r="H57" s="19">
        <f t="shared" si="588"/>
        <v>9.1999999999999993</v>
      </c>
      <c r="I57" s="5">
        <f t="shared" si="589"/>
        <v>983.34751999999992</v>
      </c>
      <c r="J57" s="5">
        <f t="shared" si="595"/>
        <v>0.95147818149999996</v>
      </c>
      <c r="K57" s="23">
        <f t="shared" si="590"/>
        <v>13.8485218185</v>
      </c>
      <c r="L57" s="5">
        <f t="shared" si="591"/>
        <v>71.007399409687395</v>
      </c>
      <c r="M57" s="28">
        <f t="shared" si="592"/>
        <v>302.94025944942996</v>
      </c>
      <c r="N57" s="16">
        <f t="shared" si="593"/>
        <v>0.064289066317567561</v>
      </c>
      <c r="O57" s="17">
        <f t="shared" si="594"/>
        <v>0.066448681738687274</v>
      </c>
    </row>
    <row r="58" ht="14.25">
      <c r="A58" s="26">
        <v>4.4000000000000004</v>
      </c>
      <c r="B58" s="26">
        <v>1.1699999999999999</v>
      </c>
      <c r="C58" s="27">
        <v>21410</v>
      </c>
      <c r="G58" s="19">
        <f t="shared" si="587"/>
        <v>14.800000000000001</v>
      </c>
      <c r="H58" s="19">
        <f t="shared" si="588"/>
        <v>9.1999999999999993</v>
      </c>
      <c r="I58" s="5">
        <f t="shared" si="589"/>
        <v>983.34751999999992</v>
      </c>
      <c r="J58" s="5">
        <f t="shared" si="595"/>
        <v>0.97231076499999991</v>
      </c>
      <c r="K58" s="23">
        <f t="shared" si="590"/>
        <v>13.827689235000001</v>
      </c>
      <c r="L58" s="5">
        <f t="shared" si="591"/>
        <v>71.114378063327933</v>
      </c>
      <c r="M58" s="28">
        <f t="shared" si="592"/>
        <v>301.06429365007199</v>
      </c>
      <c r="N58" s="16">
        <f t="shared" si="593"/>
        <v>0.065696673310810805</v>
      </c>
      <c r="O58" s="17">
        <f t="shared" si="594"/>
        <v>0.067954132567507514</v>
      </c>
    </row>
    <row r="59" ht="14.25">
      <c r="A59" s="26">
        <v>4.5</v>
      </c>
      <c r="B59" s="26">
        <v>1.1904999999999999</v>
      </c>
      <c r="C59" s="27">
        <v>18942</v>
      </c>
      <c r="G59" s="19">
        <f t="shared" si="587"/>
        <v>14.800000000000001</v>
      </c>
      <c r="H59" s="19">
        <f t="shared" si="588"/>
        <v>9.1999999999999993</v>
      </c>
      <c r="I59" s="5">
        <f t="shared" si="589"/>
        <v>983.34751999999992</v>
      </c>
      <c r="J59" s="5">
        <f t="shared" si="595"/>
        <v>1.0155990429999999</v>
      </c>
      <c r="K59" s="23">
        <f t="shared" si="590"/>
        <v>13.784400957000001</v>
      </c>
      <c r="L59" s="5">
        <f t="shared" si="591"/>
        <v>71.337704341851421</v>
      </c>
      <c r="M59" s="28">
        <f t="shared" si="592"/>
        <v>265.52578576442033</v>
      </c>
      <c r="N59" s="16">
        <f t="shared" si="593"/>
        <v>0.068621556959459457</v>
      </c>
      <c r="O59" s="17">
        <f t="shared" si="594"/>
        <v>0.071089593386541874</v>
      </c>
    </row>
    <row r="60" ht="14.25">
      <c r="A60" s="26">
        <v>4.5999999999999996</v>
      </c>
      <c r="B60" s="26">
        <v>1.2110000000000001</v>
      </c>
      <c r="C60" s="27">
        <v>20049</v>
      </c>
      <c r="G60" s="19">
        <f t="shared" si="587"/>
        <v>14.800000000000001</v>
      </c>
      <c r="H60" s="19">
        <f t="shared" si="588"/>
        <v>9.1999999999999993</v>
      </c>
      <c r="I60" s="5">
        <f t="shared" si="589"/>
        <v>983.34751999999992</v>
      </c>
      <c r="J60" s="5">
        <f t="shared" si="595"/>
        <v>1.0258775585</v>
      </c>
      <c r="K60" s="23">
        <f t="shared" si="590"/>
        <v>13.774122441500001</v>
      </c>
      <c r="L60" s="5">
        <f t="shared" si="591"/>
        <v>71.390937911026256</v>
      </c>
      <c r="M60" s="28">
        <f t="shared" si="592"/>
        <v>280.83396277811687</v>
      </c>
      <c r="N60" s="16">
        <f t="shared" si="593"/>
        <v>0.069316051249999996</v>
      </c>
      <c r="O60" s="17">
        <f t="shared" si="594"/>
        <v>0.071835534366613857</v>
      </c>
    </row>
    <row r="61" ht="14.25">
      <c r="A61" s="26">
        <v>4.7000000000000002</v>
      </c>
      <c r="B61" s="26">
        <v>1.2314000000000001</v>
      </c>
      <c r="C61" s="27">
        <v>21438</v>
      </c>
      <c r="G61" s="19">
        <f t="shared" si="587"/>
        <v>14.800000000000001</v>
      </c>
      <c r="H61" s="19">
        <f t="shared" si="588"/>
        <v>9.1999999999999993</v>
      </c>
      <c r="I61" s="5">
        <f t="shared" si="589"/>
        <v>983.34751999999992</v>
      </c>
      <c r="J61" s="5">
        <f t="shared" si="595"/>
        <v>1.0334522270000002</v>
      </c>
      <c r="K61" s="23">
        <f t="shared" si="590"/>
        <v>13.766547773000001</v>
      </c>
      <c r="L61" s="5">
        <f t="shared" si="591"/>
        <v>71.430218832975385</v>
      </c>
      <c r="M61" s="28">
        <f t="shared" si="592"/>
        <v>300.12507801674633</v>
      </c>
      <c r="N61" s="16">
        <f t="shared" si="593"/>
        <v>0.069827853175675678</v>
      </c>
      <c r="O61" s="17">
        <f t="shared" si="594"/>
        <v>0.072385605852311102</v>
      </c>
    </row>
    <row r="62" ht="14.25">
      <c r="A62" s="26">
        <v>4.7999999999999998</v>
      </c>
      <c r="B62" s="26">
        <v>1.2519</v>
      </c>
      <c r="C62" s="27">
        <v>22650</v>
      </c>
      <c r="G62" s="19">
        <f t="shared" si="587"/>
        <v>14.800000000000001</v>
      </c>
      <c r="H62" s="19">
        <f t="shared" si="588"/>
        <v>9.1999999999999993</v>
      </c>
      <c r="I62" s="5">
        <f t="shared" si="589"/>
        <v>983.34751999999992</v>
      </c>
      <c r="J62" s="5">
        <f t="shared" si="595"/>
        <v>1.042761225</v>
      </c>
      <c r="K62" s="23">
        <f t="shared" si="590"/>
        <v>13.757238775000001</v>
      </c>
      <c r="L62" s="5">
        <f t="shared" si="591"/>
        <v>71.478552933671807</v>
      </c>
      <c r="M62" s="28">
        <f t="shared" si="592"/>
        <v>316.87826726176121</v>
      </c>
      <c r="N62" s="16">
        <f t="shared" si="593"/>
        <v>0.070456839527027026</v>
      </c>
      <c r="O62" s="17">
        <f t="shared" si="594"/>
        <v>0.073062038823386286</v>
      </c>
    </row>
    <row r="63" ht="14.25">
      <c r="A63" s="26">
        <v>4.9000000000000004</v>
      </c>
      <c r="B63" s="26">
        <v>1.2725</v>
      </c>
      <c r="C63" s="27">
        <v>23568</v>
      </c>
      <c r="G63" s="19">
        <f t="shared" si="587"/>
        <v>14.800000000000001</v>
      </c>
      <c r="H63" s="19">
        <f t="shared" si="588"/>
        <v>9.1999999999999993</v>
      </c>
      <c r="I63" s="5">
        <f t="shared" si="589"/>
        <v>983.34751999999992</v>
      </c>
      <c r="J63" s="5">
        <f t="shared" si="595"/>
        <v>1.0548848719999999</v>
      </c>
      <c r="K63" s="23">
        <f t="shared" si="590"/>
        <v>13.745115128</v>
      </c>
      <c r="L63" s="5">
        <f t="shared" si="591"/>
        <v>71.541599385867286</v>
      </c>
      <c r="M63" s="28">
        <f t="shared" si="592"/>
        <v>329.43071167424517</v>
      </c>
      <c r="N63" s="16">
        <f t="shared" si="593"/>
        <v>0.07127600486486485</v>
      </c>
      <c r="O63" s="17">
        <f t="shared" si="594"/>
        <v>0.073943683196669316</v>
      </c>
    </row>
    <row r="64" ht="14.25">
      <c r="A64" s="26">
        <v>5</v>
      </c>
      <c r="B64" s="26">
        <v>1.2932999999999999</v>
      </c>
      <c r="C64" s="27">
        <v>24277</v>
      </c>
      <c r="G64" s="19">
        <f t="shared" si="587"/>
        <v>14.800000000000001</v>
      </c>
      <c r="H64" s="19">
        <f t="shared" si="588"/>
        <v>9.1999999999999993</v>
      </c>
      <c r="I64" s="5">
        <f t="shared" si="589"/>
        <v>983.34751999999992</v>
      </c>
      <c r="J64" s="5">
        <f t="shared" si="595"/>
        <v>1.0691383204999998</v>
      </c>
      <c r="K64" s="23">
        <f t="shared" si="590"/>
        <v>13.7308616795</v>
      </c>
      <c r="L64" s="5">
        <f t="shared" si="591"/>
        <v>71.615863807595204</v>
      </c>
      <c r="M64" s="28">
        <f t="shared" si="592"/>
        <v>338.98913884810685</v>
      </c>
      <c r="N64" s="16">
        <f t="shared" si="593"/>
        <v>0.072239075709459435</v>
      </c>
      <c r="O64" s="17">
        <f t="shared" si="594"/>
        <v>0.074981204073794355</v>
      </c>
    </row>
    <row r="65" ht="14.25">
      <c r="A65" s="26">
        <v>5.0999999999999996</v>
      </c>
      <c r="B65" s="26">
        <v>1.3147</v>
      </c>
      <c r="C65" s="27">
        <v>19198</v>
      </c>
      <c r="G65" s="19">
        <f t="shared" si="587"/>
        <v>14.800000000000001</v>
      </c>
      <c r="H65" s="19">
        <f t="shared" si="588"/>
        <v>9.1999999999999993</v>
      </c>
      <c r="I65" s="5">
        <f t="shared" si="589"/>
        <v>983.34751999999992</v>
      </c>
      <c r="J65" s="5">
        <f t="shared" si="595"/>
        <v>1.1374352669999999</v>
      </c>
      <c r="K65" s="23">
        <f t="shared" si="590"/>
        <v>13.662564733</v>
      </c>
      <c r="L65" s="5">
        <f t="shared" si="591"/>
        <v>71.973859902369767</v>
      </c>
      <c r="M65" s="28">
        <f t="shared" si="592"/>
        <v>266.73572913890501</v>
      </c>
      <c r="N65" s="16">
        <f t="shared" si="593"/>
        <v>0.076853734256756748</v>
      </c>
      <c r="O65" s="17">
        <f t="shared" si="594"/>
        <v>0.079967589273147469</v>
      </c>
    </row>
    <row r="66" ht="14.25">
      <c r="A66" s="26">
        <v>5.2000000000000002</v>
      </c>
      <c r="B66" s="26">
        <v>1.3352999999999999</v>
      </c>
      <c r="C66" s="27">
        <v>20807</v>
      </c>
      <c r="G66" s="19">
        <f t="shared" si="587"/>
        <v>14.800000000000001</v>
      </c>
      <c r="H66" s="19">
        <f t="shared" si="588"/>
        <v>9.1999999999999993</v>
      </c>
      <c r="I66" s="5">
        <f t="shared" si="589"/>
        <v>983.34751999999992</v>
      </c>
      <c r="J66" s="5">
        <f t="shared" si="595"/>
        <v>1.1431785655</v>
      </c>
      <c r="K66" s="23">
        <f t="shared" si="590"/>
        <v>13.656821434500001</v>
      </c>
      <c r="L66" s="5">
        <f t="shared" si="591"/>
        <v>72.00412809937292</v>
      </c>
      <c r="M66" s="28">
        <f t="shared" si="592"/>
        <v>288.96954312514214</v>
      </c>
      <c r="N66" s="16">
        <f t="shared" si="593"/>
        <v>0.077241794966216207</v>
      </c>
      <c r="O66" s="17">
        <f t="shared" si="594"/>
        <v>0.080388045175735626</v>
      </c>
    </row>
    <row r="67" ht="14.25">
      <c r="A67" s="26">
        <v>5.2999999999999998</v>
      </c>
      <c r="B67" s="26">
        <v>1.3559000000000001</v>
      </c>
      <c r="C67" s="27">
        <v>22217</v>
      </c>
      <c r="G67" s="19">
        <f t="shared" si="587"/>
        <v>14.800000000000001</v>
      </c>
      <c r="H67" s="19">
        <f t="shared" si="588"/>
        <v>9.1999999999999993</v>
      </c>
      <c r="I67" s="5">
        <f t="shared" si="589"/>
        <v>983.34751999999992</v>
      </c>
      <c r="J67" s="5">
        <f t="shared" si="595"/>
        <v>1.1507593305000001</v>
      </c>
      <c r="K67" s="23">
        <f t="shared" si="590"/>
        <v>13.649240669500001</v>
      </c>
      <c r="L67" s="5">
        <f t="shared" si="591"/>
        <v>72.044119069373977</v>
      </c>
      <c r="M67" s="28">
        <f t="shared" si="592"/>
        <v>308.3804797252975</v>
      </c>
      <c r="N67" s="16">
        <f t="shared" si="593"/>
        <v>0.077754008817567569</v>
      </c>
      <c r="O67" s="17">
        <f t="shared" si="594"/>
        <v>0.080943289294487505</v>
      </c>
    </row>
    <row r="68" ht="14.25">
      <c r="A68" s="26">
        <v>5.4000000000000004</v>
      </c>
      <c r="B68" s="26">
        <v>1.3764000000000001</v>
      </c>
      <c r="C68" s="27">
        <v>23618</v>
      </c>
      <c r="G68" s="19">
        <f t="shared" si="587"/>
        <v>14.800000000000001</v>
      </c>
      <c r="H68" s="19">
        <f t="shared" si="588"/>
        <v>9.1999999999999993</v>
      </c>
      <c r="I68" s="5">
        <f t="shared" si="589"/>
        <v>983.34751999999992</v>
      </c>
      <c r="J68" s="5">
        <f t="shared" si="595"/>
        <v>1.1583231970000001</v>
      </c>
      <c r="K68" s="23">
        <f t="shared" si="590"/>
        <v>13.641676803000001</v>
      </c>
      <c r="L68" s="5">
        <f t="shared" si="591"/>
        <v>72.084065192319144</v>
      </c>
      <c r="M68" s="28">
        <f t="shared" si="592"/>
        <v>327.64522834537081</v>
      </c>
      <c r="N68" s="16">
        <f t="shared" si="593"/>
        <v>0.078265080878378385</v>
      </c>
      <c r="O68" s="17">
        <f t="shared" si="594"/>
        <v>0.081497603139106187</v>
      </c>
    </row>
    <row r="69" ht="14.25">
      <c r="A69" s="26">
        <v>5.5</v>
      </c>
      <c r="B69" s="26">
        <v>1.397</v>
      </c>
      <c r="C69" s="27">
        <v>24399</v>
      </c>
      <c r="G69" s="19">
        <f t="shared" si="587"/>
        <v>14.800000000000001</v>
      </c>
      <c r="H69" s="19">
        <f t="shared" si="588"/>
        <v>9.1999999999999993</v>
      </c>
      <c r="I69" s="5">
        <f t="shared" si="589"/>
        <v>983.34751999999992</v>
      </c>
      <c r="J69" s="5">
        <f t="shared" si="595"/>
        <v>1.1717118335000001</v>
      </c>
      <c r="K69" s="23">
        <f t="shared" si="590"/>
        <v>13.628288166500001</v>
      </c>
      <c r="L69" s="5">
        <f t="shared" si="591"/>
        <v>72.154881668644805</v>
      </c>
      <c r="M69" s="28">
        <f t="shared" si="592"/>
        <v>338.1475991055874</v>
      </c>
      <c r="N69" s="16">
        <f t="shared" si="593"/>
        <v>0.079169718479729728</v>
      </c>
      <c r="O69" s="17">
        <f t="shared" si="594"/>
        <v>0.082479536015862068</v>
      </c>
    </row>
    <row r="70" ht="14.25">
      <c r="A70" s="26">
        <v>5.5999999999999996</v>
      </c>
      <c r="B70" s="26">
        <v>1.4172</v>
      </c>
      <c r="C70" s="27">
        <v>24935</v>
      </c>
      <c r="G70" s="19">
        <f t="shared" si="587"/>
        <v>14.800000000000001</v>
      </c>
      <c r="H70" s="19">
        <f t="shared" si="588"/>
        <v>9.1999999999999993</v>
      </c>
      <c r="I70" s="5">
        <f t="shared" si="589"/>
        <v>983.34751999999992</v>
      </c>
      <c r="J70" s="5">
        <f t="shared" si="595"/>
        <v>1.1869626775</v>
      </c>
      <c r="K70" s="23">
        <f t="shared" si="590"/>
        <v>13.6130373225</v>
      </c>
      <c r="L70" s="5">
        <f t="shared" si="591"/>
        <v>72.235717621569748</v>
      </c>
      <c r="M70" s="28">
        <f t="shared" si="592"/>
        <v>345.18934428851514</v>
      </c>
      <c r="N70" s="16">
        <f t="shared" si="593"/>
        <v>0.080200180912162161</v>
      </c>
      <c r="O70" s="17">
        <f t="shared" si="594"/>
        <v>0.083599220562745463</v>
      </c>
    </row>
    <row r="71" ht="14.25">
      <c r="A71" s="26">
        <v>5.7000000000000002</v>
      </c>
      <c r="B71" s="26">
        <v>1.4579</v>
      </c>
      <c r="C71" s="27">
        <v>25607</v>
      </c>
      <c r="G71" s="19">
        <f t="shared" si="587"/>
        <v>14.800000000000001</v>
      </c>
      <c r="H71" s="19">
        <f t="shared" si="588"/>
        <v>9.1999999999999993</v>
      </c>
      <c r="I71" s="5">
        <f t="shared" si="589"/>
        <v>983.34751999999992</v>
      </c>
      <c r="J71" s="5">
        <f t="shared" si="595"/>
        <v>1.2214577654999998</v>
      </c>
      <c r="K71" s="23">
        <f t="shared" si="590"/>
        <v>13.5785422345</v>
      </c>
      <c r="L71" s="5">
        <f t="shared" si="591"/>
        <v>72.419226086106406</v>
      </c>
      <c r="M71" s="28">
        <f t="shared" si="592"/>
        <v>353.59394713157104</v>
      </c>
      <c r="N71" s="16">
        <f t="shared" si="593"/>
        <v>0.082530930101351332</v>
      </c>
      <c r="O71" s="17">
        <f t="shared" si="594"/>
        <v>0.086136410903776675</v>
      </c>
    </row>
    <row r="72" ht="14.25">
      <c r="A72" s="26">
        <v>5.7999999999999998</v>
      </c>
      <c r="B72" s="26">
        <v>1.4791000000000001</v>
      </c>
      <c r="C72" s="27">
        <v>25809</v>
      </c>
      <c r="G72" s="19">
        <f t="shared" si="587"/>
        <v>14.800000000000001</v>
      </c>
      <c r="H72" s="19">
        <f t="shared" si="588"/>
        <v>9.1999999999999993</v>
      </c>
      <c r="I72" s="5">
        <f t="shared" si="589"/>
        <v>983.34751999999992</v>
      </c>
      <c r="J72" s="5">
        <f t="shared" si="595"/>
        <v>1.2407925985000001</v>
      </c>
      <c r="K72" s="23">
        <f t="shared" si="590"/>
        <v>13.5592074015</v>
      </c>
      <c r="L72" s="5">
        <f t="shared" si="591"/>
        <v>72.522492715261237</v>
      </c>
      <c r="M72" s="28">
        <f t="shared" si="592"/>
        <v>355.875798441342</v>
      </c>
      <c r="N72" s="16">
        <f t="shared" si="593"/>
        <v>0.083837337736486495</v>
      </c>
      <c r="O72" s="17">
        <f t="shared" si="594"/>
        <v>0.087561351182973174</v>
      </c>
    </row>
    <row r="73" ht="14.25">
      <c r="A73" s="26">
        <v>5.9000000000000004</v>
      </c>
      <c r="B73" s="26">
        <v>1.4997</v>
      </c>
      <c r="C73" s="27">
        <v>26040</v>
      </c>
      <c r="G73" s="19">
        <f t="shared" si="587"/>
        <v>14.800000000000001</v>
      </c>
      <c r="H73" s="19">
        <f t="shared" si="588"/>
        <v>9.1999999999999993</v>
      </c>
      <c r="I73" s="5">
        <f t="shared" si="589"/>
        <v>983.34751999999992</v>
      </c>
      <c r="J73" s="5">
        <f t="shared" si="595"/>
        <v>1.2592596600000001</v>
      </c>
      <c r="K73" s="23">
        <f t="shared" si="590"/>
        <v>13.540740340000001</v>
      </c>
      <c r="L73" s="5">
        <f t="shared" si="591"/>
        <v>72.621399961060021</v>
      </c>
      <c r="M73" s="28">
        <f t="shared" si="592"/>
        <v>358.57199136842291</v>
      </c>
      <c r="N73" s="16">
        <f t="shared" si="593"/>
        <v>0.085085112162162163</v>
      </c>
      <c r="O73" s="17">
        <f t="shared" si="594"/>
        <v>0.088924236789589869</v>
      </c>
    </row>
    <row r="74" ht="14.25">
      <c r="A74" s="26">
        <v>6</v>
      </c>
      <c r="B74" s="26">
        <v>1.5204</v>
      </c>
      <c r="C74" s="27">
        <v>26224</v>
      </c>
      <c r="G74" s="19">
        <f t="shared" si="587"/>
        <v>14.800000000000001</v>
      </c>
      <c r="H74" s="19">
        <f t="shared" si="588"/>
        <v>9.1999999999999993</v>
      </c>
      <c r="I74" s="5">
        <f t="shared" si="589"/>
        <v>983.34751999999992</v>
      </c>
      <c r="J74" s="5">
        <f t="shared" si="595"/>
        <v>1.278260696</v>
      </c>
      <c r="K74" s="23">
        <f t="shared" si="590"/>
        <v>13.521739304</v>
      </c>
      <c r="L74" s="5">
        <f t="shared" si="591"/>
        <v>72.723449098675204</v>
      </c>
      <c r="M74" s="28">
        <f t="shared" si="592"/>
        <v>360.5989584517344</v>
      </c>
      <c r="N74" s="16">
        <f t="shared" si="593"/>
        <v>0.086368965945945939</v>
      </c>
      <c r="O74" s="17">
        <f t="shared" si="594"/>
        <v>0.090328471683972122</v>
      </c>
    </row>
    <row r="75" ht="14.25">
      <c r="A75" s="26">
        <v>6.0999999999999996</v>
      </c>
      <c r="B75" s="26">
        <v>1.5409999999999999</v>
      </c>
      <c r="C75" s="27">
        <v>26375</v>
      </c>
      <c r="G75" s="19">
        <f t="shared" si="587"/>
        <v>14.800000000000001</v>
      </c>
      <c r="H75" s="19">
        <f t="shared" si="588"/>
        <v>9.1999999999999993</v>
      </c>
      <c r="I75" s="5">
        <f t="shared" si="589"/>
        <v>983.34751999999992</v>
      </c>
      <c r="J75" s="5">
        <f t="shared" si="595"/>
        <v>1.2974664375</v>
      </c>
      <c r="K75" s="23">
        <f t="shared" si="590"/>
        <v>13.5025335625</v>
      </c>
      <c r="L75" s="5">
        <f t="shared" si="591"/>
        <v>72.826889520275529</v>
      </c>
      <c r="M75" s="28">
        <f t="shared" si="592"/>
        <v>362.16018799837678</v>
      </c>
      <c r="N75" s="16">
        <f t="shared" si="593"/>
        <v>0.087666651182432428</v>
      </c>
      <c r="O75" s="17">
        <f t="shared" si="594"/>
        <v>0.091749841637443943</v>
      </c>
    </row>
    <row r="76" ht="14.25">
      <c r="A76" s="26">
        <v>6.2000000000000002</v>
      </c>
      <c r="B76" s="26">
        <v>1.5611999999999999</v>
      </c>
      <c r="C76" s="27">
        <v>26433</v>
      </c>
      <c r="G76" s="19">
        <f t="shared" si="587"/>
        <v>14.800000000000001</v>
      </c>
      <c r="H76" s="19">
        <f t="shared" si="588"/>
        <v>9.1999999999999993</v>
      </c>
      <c r="I76" s="5">
        <f t="shared" si="589"/>
        <v>983.34751999999992</v>
      </c>
      <c r="J76" s="5">
        <f t="shared" si="595"/>
        <v>1.3171308945</v>
      </c>
      <c r="K76" s="23">
        <f t="shared" si="590"/>
        <v>13.482869105500001</v>
      </c>
      <c r="L76" s="5">
        <f t="shared" si="591"/>
        <v>72.933105877210352</v>
      </c>
      <c r="M76" s="28">
        <f t="shared" si="592"/>
        <v>362.42800415633479</v>
      </c>
      <c r="N76" s="16">
        <f t="shared" si="593"/>
        <v>0.088995330709459461</v>
      </c>
      <c r="O76" s="17">
        <f t="shared" si="594"/>
        <v>0.093207256279177225</v>
      </c>
    </row>
    <row r="77" ht="14.25">
      <c r="A77" s="26">
        <v>6.2999999999999998</v>
      </c>
      <c r="B77" s="26">
        <v>1.5814999999999999</v>
      </c>
      <c r="C77" s="27">
        <v>26614</v>
      </c>
      <c r="G77" s="19">
        <f t="shared" si="587"/>
        <v>14.800000000000001</v>
      </c>
      <c r="H77" s="19">
        <f t="shared" si="588"/>
        <v>9.1999999999999993</v>
      </c>
      <c r="I77" s="5">
        <f t="shared" si="589"/>
        <v>983.34751999999992</v>
      </c>
      <c r="J77" s="5">
        <f t="shared" si="595"/>
        <v>1.3357596309999999</v>
      </c>
      <c r="K77" s="23">
        <f t="shared" si="590"/>
        <v>13.464240369000001</v>
      </c>
      <c r="L77" s="5">
        <f t="shared" si="591"/>
        <v>73.034014029046475</v>
      </c>
      <c r="M77" s="28">
        <f t="shared" si="592"/>
        <v>364.40554930221009</v>
      </c>
      <c r="N77" s="16">
        <f t="shared" si="593"/>
        <v>0.090254029121621615</v>
      </c>
      <c r="O77" s="17">
        <f t="shared" si="594"/>
        <v>0.094589871322562205</v>
      </c>
    </row>
    <row r="78" ht="14.25">
      <c r="A78" s="26">
        <v>6.4000000000000004</v>
      </c>
      <c r="B78" s="26">
        <v>1.6021000000000001</v>
      </c>
      <c r="C78" s="27">
        <v>26735</v>
      </c>
      <c r="G78" s="19">
        <f t="shared" ref="G78:G141" si="598">$G$11</f>
        <v>14.800000000000001</v>
      </c>
      <c r="H78" s="19">
        <f t="shared" ref="H78:H141" si="599">$H$11</f>
        <v>9.1999999999999993</v>
      </c>
      <c r="I78" s="5">
        <f t="shared" ref="I78:I99" si="600">(3.14*POWER(H78,2)*0.25*G78)</f>
        <v>983.34751999999992</v>
      </c>
      <c r="J78" s="5">
        <f t="shared" si="595"/>
        <v>1.3552423775</v>
      </c>
      <c r="K78" s="23">
        <f t="shared" ref="K78:K99" si="601">G78-J78</f>
        <v>13.444757622500001</v>
      </c>
      <c r="L78" s="5">
        <f t="shared" ref="L78:L99" si="602">I78/K78</f>
        <v>73.139847337549114</v>
      </c>
      <c r="M78" s="28">
        <f t="shared" ref="M78:M99" si="603">C78/L78</f>
        <v>365.53261967604044</v>
      </c>
      <c r="N78" s="16">
        <f t="shared" ref="N78:N99" si="604">J78/G78</f>
        <v>0.09157043091216216</v>
      </c>
      <c r="O78" s="17">
        <f t="shared" ref="O78:O99" si="605">LN(L78/(3.14*H78^2/4))</f>
        <v>0.096037918545316958</v>
      </c>
    </row>
    <row r="79" ht="14.25">
      <c r="A79" s="26">
        <v>6.5</v>
      </c>
      <c r="B79" s="26">
        <v>1.6228</v>
      </c>
      <c r="C79" s="27">
        <v>26874</v>
      </c>
      <c r="G79" s="19">
        <f t="shared" si="598"/>
        <v>14.800000000000001</v>
      </c>
      <c r="H79" s="19">
        <f t="shared" si="599"/>
        <v>9.1999999999999993</v>
      </c>
      <c r="I79" s="5">
        <f t="shared" si="600"/>
        <v>983.34751999999992</v>
      </c>
      <c r="J79" s="5">
        <f t="shared" ref="J79:J99" si="606">B79-C79/(2*10^5/1.8467)</f>
        <v>1.374658921</v>
      </c>
      <c r="K79" s="23">
        <f t="shared" si="601"/>
        <v>13.425341079000001</v>
      </c>
      <c r="L79" s="5">
        <f t="shared" si="602"/>
        <v>73.245626626064492</v>
      </c>
      <c r="M79" s="28">
        <f t="shared" si="603"/>
        <v>366.90245189924929</v>
      </c>
      <c r="N79" s="16">
        <f t="shared" si="604"/>
        <v>0.092882359527027017</v>
      </c>
      <c r="O79" s="17">
        <f t="shared" si="605"/>
        <v>0.097483134440891087</v>
      </c>
    </row>
    <row r="80" ht="14.25">
      <c r="A80" s="26">
        <v>6.5999999999999996</v>
      </c>
      <c r="B80" s="26">
        <v>1.6442000000000001</v>
      </c>
      <c r="C80" s="27">
        <v>26999</v>
      </c>
      <c r="G80" s="19">
        <f t="shared" si="598"/>
        <v>14.800000000000001</v>
      </c>
      <c r="H80" s="19">
        <f t="shared" si="599"/>
        <v>9.1999999999999993</v>
      </c>
      <c r="I80" s="5">
        <f t="shared" si="600"/>
        <v>983.34751999999992</v>
      </c>
      <c r="J80" s="5">
        <f t="shared" si="606"/>
        <v>1.3949047335000002</v>
      </c>
      <c r="K80" s="23">
        <f t="shared" si="601"/>
        <v>13.4050952665</v>
      </c>
      <c r="L80" s="5">
        <f t="shared" si="602"/>
        <v>73.356250026617431</v>
      </c>
      <c r="M80" s="28">
        <f t="shared" si="603"/>
        <v>368.05316507050691</v>
      </c>
      <c r="N80" s="16">
        <f t="shared" si="604"/>
        <v>0.094250319831081092</v>
      </c>
      <c r="O80" s="17">
        <f t="shared" si="605"/>
        <v>0.098992302318888142</v>
      </c>
    </row>
    <row r="81" ht="14.25">
      <c r="A81" s="26">
        <v>6.7000000000000002</v>
      </c>
      <c r="B81" s="26">
        <v>1.6648000000000001</v>
      </c>
      <c r="C81" s="27">
        <v>27122</v>
      </c>
      <c r="G81" s="19">
        <f t="shared" si="598"/>
        <v>14.800000000000001</v>
      </c>
      <c r="H81" s="19">
        <f t="shared" si="599"/>
        <v>9.1999999999999993</v>
      </c>
      <c r="I81" s="5">
        <f t="shared" si="600"/>
        <v>983.34751999999992</v>
      </c>
      <c r="J81" s="5">
        <f t="shared" si="606"/>
        <v>1.414369013</v>
      </c>
      <c r="K81" s="23">
        <f t="shared" si="601"/>
        <v>13.385630987000001</v>
      </c>
      <c r="L81" s="5">
        <f t="shared" si="602"/>
        <v>73.462918629313606</v>
      </c>
      <c r="M81" s="28">
        <f t="shared" si="603"/>
        <v>369.19306373947438</v>
      </c>
      <c r="N81" s="16">
        <f t="shared" si="604"/>
        <v>0.095565473851351349</v>
      </c>
      <c r="O81" s="17">
        <f t="shared" si="605"/>
        <v>0.10044536355661197</v>
      </c>
    </row>
    <row r="82" ht="14.25">
      <c r="A82" s="26">
        <v>6.7999999999999998</v>
      </c>
      <c r="B82" s="26">
        <v>1.6854</v>
      </c>
      <c r="C82" s="27">
        <v>27238</v>
      </c>
      <c r="G82" s="19">
        <f t="shared" si="598"/>
        <v>14.800000000000001</v>
      </c>
      <c r="H82" s="19">
        <f t="shared" si="599"/>
        <v>9.1999999999999993</v>
      </c>
      <c r="I82" s="5">
        <f t="shared" si="600"/>
        <v>983.34751999999992</v>
      </c>
      <c r="J82" s="5">
        <f t="shared" si="606"/>
        <v>1.4338979270000001</v>
      </c>
      <c r="K82" s="23">
        <f t="shared" si="601"/>
        <v>13.366102073</v>
      </c>
      <c r="L82" s="5">
        <f t="shared" si="602"/>
        <v>73.570253663287275</v>
      </c>
      <c r="M82" s="28">
        <f t="shared" si="603"/>
        <v>370.23115517124</v>
      </c>
      <c r="N82" s="16">
        <f t="shared" si="604"/>
        <v>0.096884995067567564</v>
      </c>
      <c r="O82" s="17">
        <f t="shared" si="605"/>
        <v>0.10190537494542491</v>
      </c>
    </row>
    <row r="83" ht="14.25">
      <c r="A83" s="26">
        <v>6.9000000000000004</v>
      </c>
      <c r="B83" s="26">
        <v>1.7059</v>
      </c>
      <c r="C83" s="27">
        <v>27355</v>
      </c>
      <c r="G83" s="19">
        <f t="shared" si="598"/>
        <v>14.800000000000001</v>
      </c>
      <c r="H83" s="19">
        <f t="shared" si="599"/>
        <v>9.1999999999999993</v>
      </c>
      <c r="I83" s="5">
        <f t="shared" si="600"/>
        <v>983.34751999999992</v>
      </c>
      <c r="J83" s="5">
        <f t="shared" si="606"/>
        <v>1.4533176074999998</v>
      </c>
      <c r="K83" s="23">
        <f t="shared" si="601"/>
        <v>13.3466823925</v>
      </c>
      <c r="L83" s="5">
        <f t="shared" si="602"/>
        <v>73.677299802427285</v>
      </c>
      <c r="M83" s="28">
        <f t="shared" si="603"/>
        <v>371.28125044423513</v>
      </c>
      <c r="N83" s="16">
        <f t="shared" si="604"/>
        <v>0.098197135641891878</v>
      </c>
      <c r="O83" s="17">
        <f t="shared" si="605"/>
        <v>0.1033593367326127</v>
      </c>
    </row>
    <row r="84" ht="14.25">
      <c r="A84" s="26">
        <v>7</v>
      </c>
      <c r="B84" s="26">
        <v>1.7263999999999999</v>
      </c>
      <c r="C84" s="27">
        <v>27472</v>
      </c>
      <c r="G84" s="19">
        <f t="shared" si="598"/>
        <v>14.800000000000001</v>
      </c>
      <c r="H84" s="19">
        <f t="shared" si="599"/>
        <v>9.1999999999999993</v>
      </c>
      <c r="I84" s="5">
        <f t="shared" si="600"/>
        <v>983.34751999999992</v>
      </c>
      <c r="J84" s="5">
        <f t="shared" si="606"/>
        <v>1.4727372879999998</v>
      </c>
      <c r="K84" s="23">
        <f t="shared" si="601"/>
        <v>13.327262712000001</v>
      </c>
      <c r="L84" s="5">
        <f t="shared" si="602"/>
        <v>73.784657903875782</v>
      </c>
      <c r="M84" s="28">
        <f t="shared" si="603"/>
        <v>372.32672455823558</v>
      </c>
      <c r="N84" s="16">
        <f t="shared" si="604"/>
        <v>0.099509276216216205</v>
      </c>
      <c r="O84" s="17">
        <f t="shared" si="605"/>
        <v>0.10481541560321063</v>
      </c>
    </row>
    <row r="85" ht="14.25">
      <c r="A85" s="26">
        <v>7.0999999999999996</v>
      </c>
      <c r="B85" s="26">
        <v>1.7470000000000001</v>
      </c>
      <c r="C85" s="27">
        <v>27585</v>
      </c>
      <c r="G85" s="19">
        <f t="shared" si="598"/>
        <v>14.800000000000001</v>
      </c>
      <c r="H85" s="19">
        <f t="shared" si="599"/>
        <v>9.1999999999999993</v>
      </c>
      <c r="I85" s="5">
        <f t="shared" si="600"/>
        <v>983.34751999999992</v>
      </c>
      <c r="J85" s="5">
        <f t="shared" si="606"/>
        <v>1.4922939025000002</v>
      </c>
      <c r="K85" s="23">
        <f t="shared" si="601"/>
        <v>13.307706097500001</v>
      </c>
      <c r="L85" s="5">
        <f t="shared" si="602"/>
        <v>73.893089672662114</v>
      </c>
      <c r="M85" s="28">
        <f t="shared" si="603"/>
        <v>373.30960340403112</v>
      </c>
      <c r="N85" s="16">
        <f t="shared" si="604"/>
        <v>0.10083066908783785</v>
      </c>
      <c r="O85" s="17">
        <f t="shared" si="605"/>
        <v>0.10628390750604035</v>
      </c>
    </row>
    <row r="86" ht="14.25">
      <c r="A86" s="26">
        <v>7.2000000000000002</v>
      </c>
      <c r="B86" s="26">
        <v>1.7677</v>
      </c>
      <c r="C86" s="27">
        <v>27696</v>
      </c>
      <c r="G86" s="19">
        <f t="shared" si="598"/>
        <v>14.800000000000001</v>
      </c>
      <c r="H86" s="19">
        <f t="shared" si="599"/>
        <v>9.1999999999999993</v>
      </c>
      <c r="I86" s="5">
        <f t="shared" si="600"/>
        <v>983.34751999999992</v>
      </c>
      <c r="J86" s="5">
        <f t="shared" si="606"/>
        <v>1.5119689840000001</v>
      </c>
      <c r="K86" s="23">
        <f t="shared" si="601"/>
        <v>13.288031016000001</v>
      </c>
      <c r="L86" s="5">
        <f t="shared" si="602"/>
        <v>74.002500356596087</v>
      </c>
      <c r="M86" s="28">
        <f t="shared" si="603"/>
        <v>374.25762462810303</v>
      </c>
      <c r="N86" s="16">
        <f t="shared" si="604"/>
        <v>0.10216006648648648</v>
      </c>
      <c r="O86" s="17">
        <f t="shared" si="605"/>
        <v>0.10776347432573712</v>
      </c>
    </row>
    <row r="87" ht="14.25">
      <c r="A87" s="26">
        <v>7.2999999999999998</v>
      </c>
      <c r="B87" s="26">
        <v>1.7883</v>
      </c>
      <c r="C87" s="27">
        <v>27810</v>
      </c>
      <c r="G87" s="19">
        <f t="shared" si="598"/>
        <v>14.800000000000001</v>
      </c>
      <c r="H87" s="19">
        <f t="shared" si="599"/>
        <v>9.1999999999999993</v>
      </c>
      <c r="I87" s="5">
        <f t="shared" si="600"/>
        <v>983.34751999999992</v>
      </c>
      <c r="J87" s="5">
        <f t="shared" si="606"/>
        <v>1.5315163649999999</v>
      </c>
      <c r="K87" s="23">
        <f t="shared" si="601"/>
        <v>13.268483635000001</v>
      </c>
      <c r="L87" s="5">
        <f t="shared" si="602"/>
        <v>74.11152223951926</v>
      </c>
      <c r="M87" s="28">
        <f t="shared" si="603"/>
        <v>375.2452946536643</v>
      </c>
      <c r="N87" s="16">
        <f t="shared" si="604"/>
        <v>0.10348083547297296</v>
      </c>
      <c r="O87" s="17">
        <f t="shared" si="605"/>
        <v>0.10923560911353679</v>
      </c>
    </row>
    <row r="88" ht="14.25">
      <c r="A88" s="26">
        <v>7.4000000000000004</v>
      </c>
      <c r="B88" s="26">
        <v>1.8097000000000001</v>
      </c>
      <c r="C88" s="27">
        <v>27921</v>
      </c>
      <c r="G88" s="19">
        <f t="shared" si="598"/>
        <v>14.800000000000001</v>
      </c>
      <c r="H88" s="19">
        <f t="shared" si="599"/>
        <v>9.1999999999999993</v>
      </c>
      <c r="I88" s="5">
        <f t="shared" si="600"/>
        <v>983.34751999999992</v>
      </c>
      <c r="J88" s="5">
        <f t="shared" si="606"/>
        <v>1.5518914465</v>
      </c>
      <c r="K88" s="23">
        <f t="shared" si="601"/>
        <v>13.2481085535</v>
      </c>
      <c r="L88" s="5">
        <f t="shared" si="602"/>
        <v>74.225502910769151</v>
      </c>
      <c r="M88" s="28">
        <f t="shared" si="603"/>
        <v>376.16451091702913</v>
      </c>
      <c r="N88" s="16">
        <f t="shared" si="604"/>
        <v>0.10485753016891891</v>
      </c>
      <c r="O88" s="17">
        <f t="shared" si="605"/>
        <v>0.11077238920693157</v>
      </c>
    </row>
    <row r="89" ht="14.25">
      <c r="A89" s="26">
        <v>7.5</v>
      </c>
      <c r="B89" s="26">
        <v>1.8305</v>
      </c>
      <c r="C89" s="27">
        <v>28034</v>
      </c>
      <c r="G89" s="19">
        <f t="shared" si="598"/>
        <v>14.800000000000001</v>
      </c>
      <c r="H89" s="19">
        <f t="shared" si="599"/>
        <v>9.1999999999999993</v>
      </c>
      <c r="I89" s="5">
        <f t="shared" si="600"/>
        <v>983.34751999999992</v>
      </c>
      <c r="J89" s="5">
        <f t="shared" si="606"/>
        <v>1.5716480610000001</v>
      </c>
      <c r="K89" s="23">
        <f t="shared" si="601"/>
        <v>13.228351939000001</v>
      </c>
      <c r="L89" s="5">
        <f t="shared" si="602"/>
        <v>74.336359097075558</v>
      </c>
      <c r="M89" s="28">
        <f t="shared" si="603"/>
        <v>377.12366250532273</v>
      </c>
      <c r="N89" s="16">
        <f t="shared" si="604"/>
        <v>0.10619243655405405</v>
      </c>
      <c r="O89" s="17">
        <f t="shared" si="605"/>
        <v>0.11226478039513216</v>
      </c>
    </row>
    <row r="90" ht="14.25">
      <c r="A90" s="26">
        <v>7.5999999999999996</v>
      </c>
      <c r="B90" s="26">
        <v>1.8512</v>
      </c>
      <c r="C90" s="27">
        <v>28147</v>
      </c>
      <c r="G90" s="19">
        <f t="shared" si="598"/>
        <v>14.800000000000001</v>
      </c>
      <c r="H90" s="19">
        <f t="shared" si="599"/>
        <v>9.1999999999999993</v>
      </c>
      <c r="I90" s="5">
        <f t="shared" si="600"/>
        <v>983.34751999999992</v>
      </c>
      <c r="J90" s="5">
        <f t="shared" si="606"/>
        <v>1.5913046755</v>
      </c>
      <c r="K90" s="23">
        <f t="shared" si="601"/>
        <v>13.208695324500001</v>
      </c>
      <c r="L90" s="5">
        <f t="shared" si="602"/>
        <v>74.446983281993695</v>
      </c>
      <c r="M90" s="28">
        <f t="shared" si="603"/>
        <v>378.0811358518518</v>
      </c>
      <c r="N90" s="16">
        <f t="shared" si="604"/>
        <v>0.10752058618243243</v>
      </c>
      <c r="O90" s="17">
        <f t="shared" si="605"/>
        <v>0.11375183134498591</v>
      </c>
    </row>
    <row r="91" ht="14.25">
      <c r="A91" s="26">
        <v>7.7000000000000002</v>
      </c>
      <c r="B91" s="26">
        <v>1.8718999999999999</v>
      </c>
      <c r="C91" s="27">
        <v>28260</v>
      </c>
      <c r="G91" s="19">
        <f t="shared" si="598"/>
        <v>14.800000000000001</v>
      </c>
      <c r="H91" s="19">
        <f t="shared" si="599"/>
        <v>9.1999999999999993</v>
      </c>
      <c r="I91" s="5">
        <f t="shared" si="600"/>
        <v>983.34751999999992</v>
      </c>
      <c r="J91" s="5">
        <f t="shared" si="606"/>
        <v>1.6109612899999999</v>
      </c>
      <c r="K91" s="23">
        <f t="shared" si="601"/>
        <v>13.18903871</v>
      </c>
      <c r="L91" s="5">
        <f t="shared" si="602"/>
        <v>74.557937209966681</v>
      </c>
      <c r="M91" s="28">
        <f t="shared" si="603"/>
        <v>379.03409157385175</v>
      </c>
      <c r="N91" s="16">
        <f t="shared" si="604"/>
        <v>0.1088487358108108</v>
      </c>
      <c r="O91" s="17">
        <f t="shared" si="605"/>
        <v>0.11524109690902004</v>
      </c>
    </row>
    <row r="92" ht="14.25">
      <c r="A92" s="26">
        <v>7.7999999999999998</v>
      </c>
      <c r="B92" s="26">
        <v>1.8926000000000001</v>
      </c>
      <c r="C92" s="27">
        <v>28364</v>
      </c>
      <c r="G92" s="19">
        <f t="shared" si="598"/>
        <v>14.800000000000001</v>
      </c>
      <c r="H92" s="19">
        <f t="shared" si="599"/>
        <v>9.1999999999999993</v>
      </c>
      <c r="I92" s="5">
        <f t="shared" si="600"/>
        <v>983.34751999999992</v>
      </c>
      <c r="J92" s="5">
        <f t="shared" si="606"/>
        <v>1.630701006</v>
      </c>
      <c r="K92" s="23">
        <f t="shared" si="601"/>
        <v>13.169298994</v>
      </c>
      <c r="L92" s="5">
        <f t="shared" si="602"/>
        <v>74.669693538586841</v>
      </c>
      <c r="M92" s="28">
        <f t="shared" si="603"/>
        <v>379.85960107553433</v>
      </c>
      <c r="N92" s="16">
        <f t="shared" si="604"/>
        <v>0.11018250040540541</v>
      </c>
      <c r="O92" s="17">
        <f t="shared" si="605"/>
        <v>0.11673889391822503</v>
      </c>
    </row>
    <row r="93" ht="14.25">
      <c r="A93" s="26">
        <v>7.9000000000000004</v>
      </c>
      <c r="B93" s="26">
        <v>1.9132</v>
      </c>
      <c r="C93" s="27">
        <v>28474</v>
      </c>
      <c r="G93" s="19">
        <f t="shared" si="598"/>
        <v>14.800000000000001</v>
      </c>
      <c r="H93" s="19">
        <f t="shared" si="599"/>
        <v>9.1999999999999993</v>
      </c>
      <c r="I93" s="5">
        <f t="shared" si="600"/>
        <v>983.34751999999992</v>
      </c>
      <c r="J93" s="5">
        <f t="shared" si="606"/>
        <v>1.6502853210000001</v>
      </c>
      <c r="K93" s="23">
        <f t="shared" si="601"/>
        <v>13.149714679000001</v>
      </c>
      <c r="L93" s="5">
        <f t="shared" si="602"/>
        <v>74.780901639668187</v>
      </c>
      <c r="M93" s="28">
        <f t="shared" si="603"/>
        <v>380.76566844836913</v>
      </c>
      <c r="N93" s="16">
        <f t="shared" si="604"/>
        <v>0.11150576493243243</v>
      </c>
      <c r="O93" s="17">
        <f t="shared" si="605"/>
        <v>0.11822711979613691</v>
      </c>
    </row>
    <row r="94" ht="14.25">
      <c r="A94" s="26">
        <v>8</v>
      </c>
      <c r="B94" s="26">
        <v>1.9338</v>
      </c>
      <c r="C94" s="27">
        <v>28582</v>
      </c>
      <c r="G94" s="19">
        <f t="shared" si="598"/>
        <v>14.800000000000001</v>
      </c>
      <c r="H94" s="19">
        <f t="shared" si="599"/>
        <v>9.1999999999999993</v>
      </c>
      <c r="I94" s="5">
        <f t="shared" si="600"/>
        <v>983.34751999999992</v>
      </c>
      <c r="J94" s="5">
        <f t="shared" si="606"/>
        <v>1.6698881029999999</v>
      </c>
      <c r="K94" s="23">
        <f t="shared" si="601"/>
        <v>13.130111897000001</v>
      </c>
      <c r="L94" s="5">
        <f t="shared" si="602"/>
        <v>74.892546820159055</v>
      </c>
      <c r="M94" s="28">
        <f t="shared" si="603"/>
        <v>381.6401125820239</v>
      </c>
      <c r="N94" s="16">
        <f t="shared" si="604"/>
        <v>0.11283027722972971</v>
      </c>
      <c r="O94" s="17">
        <f t="shared" si="605"/>
        <v>0.11971897025253175</v>
      </c>
    </row>
    <row r="95" ht="14.25">
      <c r="A95" s="26">
        <v>8.0999999999999996</v>
      </c>
      <c r="B95" s="26">
        <v>1.9542999999999999</v>
      </c>
      <c r="C95" s="27">
        <v>28687</v>
      </c>
      <c r="G95" s="19">
        <f t="shared" si="598"/>
        <v>14.800000000000001</v>
      </c>
      <c r="H95" s="19">
        <f t="shared" si="599"/>
        <v>9.1999999999999993</v>
      </c>
      <c r="I95" s="5">
        <f t="shared" si="600"/>
        <v>983.34751999999992</v>
      </c>
      <c r="J95" s="5">
        <f t="shared" si="606"/>
        <v>1.6894185854999999</v>
      </c>
      <c r="K95" s="23">
        <f t="shared" si="601"/>
        <v>13.1105814145</v>
      </c>
      <c r="L95" s="5">
        <f t="shared" si="602"/>
        <v>75.004112244209111</v>
      </c>
      <c r="M95" s="28">
        <f t="shared" si="603"/>
        <v>382.47236240323417</v>
      </c>
      <c r="N95" s="16">
        <f t="shared" si="604"/>
        <v>0.11414990442567566</v>
      </c>
      <c r="O95" s="17">
        <f t="shared" si="605"/>
        <v>0.12120753504573289</v>
      </c>
    </row>
    <row r="96" ht="14.25">
      <c r="A96" s="26">
        <v>8.1999999999999993</v>
      </c>
      <c r="B96" s="26">
        <v>1.9755</v>
      </c>
      <c r="C96" s="27">
        <v>28801</v>
      </c>
      <c r="G96" s="19">
        <f t="shared" si="598"/>
        <v>14.800000000000001</v>
      </c>
      <c r="H96" s="19">
        <f t="shared" si="599"/>
        <v>9.1999999999999993</v>
      </c>
      <c r="I96" s="5">
        <f t="shared" si="600"/>
        <v>983.34751999999992</v>
      </c>
      <c r="J96" s="5">
        <f t="shared" si="606"/>
        <v>1.7095659665</v>
      </c>
      <c r="K96" s="23">
        <f t="shared" si="601"/>
        <v>13.090434033500001</v>
      </c>
      <c r="L96" s="5">
        <f t="shared" si="602"/>
        <v>75.119550465897078</v>
      </c>
      <c r="M96" s="28">
        <f t="shared" si="603"/>
        <v>383.40218786419837</v>
      </c>
      <c r="N96" s="16">
        <f t="shared" si="604"/>
        <v>0.1155112139527027</v>
      </c>
      <c r="O96" s="17">
        <f t="shared" si="605"/>
        <v>0.12274544375854377</v>
      </c>
    </row>
    <row r="97" ht="14.25">
      <c r="A97" s="26">
        <v>8.3000000000000007</v>
      </c>
      <c r="B97" s="26">
        <v>1.9961</v>
      </c>
      <c r="C97" s="27">
        <v>28905</v>
      </c>
      <c r="G97" s="19">
        <f t="shared" si="598"/>
        <v>14.800000000000001</v>
      </c>
      <c r="H97" s="19">
        <f t="shared" si="599"/>
        <v>9.1999999999999993</v>
      </c>
      <c r="I97" s="5">
        <f t="shared" si="600"/>
        <v>983.34751999999992</v>
      </c>
      <c r="J97" s="5">
        <f t="shared" si="606"/>
        <v>1.7292056825</v>
      </c>
      <c r="K97" s="23">
        <f t="shared" si="601"/>
        <v>13.070794317500001</v>
      </c>
      <c r="L97" s="5">
        <f t="shared" si="602"/>
        <v>75.232422461382669</v>
      </c>
      <c r="M97" s="28">
        <f t="shared" si="603"/>
        <v>384.20934823462767</v>
      </c>
      <c r="N97" s="16">
        <f t="shared" si="604"/>
        <v>0.11683822179054053</v>
      </c>
      <c r="O97" s="17">
        <f t="shared" si="605"/>
        <v>0.12424688087961508</v>
      </c>
    </row>
    <row r="98" ht="14.25">
      <c r="A98" s="26">
        <v>8.4000000000000004</v>
      </c>
      <c r="B98" s="26">
        <v>2.0167000000000002</v>
      </c>
      <c r="C98" s="27">
        <v>29012</v>
      </c>
      <c r="G98" s="19">
        <f t="shared" si="598"/>
        <v>14.800000000000001</v>
      </c>
      <c r="H98" s="19">
        <f t="shared" si="599"/>
        <v>9.1999999999999993</v>
      </c>
      <c r="I98" s="5">
        <f t="shared" si="600"/>
        <v>983.34751999999992</v>
      </c>
      <c r="J98" s="5">
        <f t="shared" si="606"/>
        <v>1.7488176980000001</v>
      </c>
      <c r="K98" s="23">
        <f t="shared" si="601"/>
        <v>13.051182302000001</v>
      </c>
      <c r="L98" s="5">
        <f t="shared" si="602"/>
        <v>75.345474244835955</v>
      </c>
      <c r="M98" s="28">
        <f t="shared" si="603"/>
        <v>385.05298812938895</v>
      </c>
      <c r="N98" s="16">
        <f t="shared" si="604"/>
        <v>0.11816335797297298</v>
      </c>
      <c r="O98" s="17">
        <f t="shared" si="605"/>
        <v>0.12574845325069856</v>
      </c>
    </row>
    <row r="99" ht="14.25">
      <c r="A99" s="26">
        <v>8.5</v>
      </c>
      <c r="B99" s="26">
        <v>2.0373000000000001</v>
      </c>
      <c r="C99" s="27">
        <v>29121</v>
      </c>
      <c r="G99" s="19">
        <f t="shared" si="598"/>
        <v>14.800000000000001</v>
      </c>
      <c r="H99" s="19">
        <f t="shared" si="599"/>
        <v>9.1999999999999993</v>
      </c>
      <c r="I99" s="5">
        <f t="shared" si="600"/>
        <v>983.34751999999992</v>
      </c>
      <c r="J99" s="5">
        <f t="shared" si="606"/>
        <v>1.7684112465000001</v>
      </c>
      <c r="K99" s="23">
        <f t="shared" si="601"/>
        <v>13.031588753500001</v>
      </c>
      <c r="L99" s="5">
        <f t="shared" si="602"/>
        <v>75.458759373134313</v>
      </c>
      <c r="M99" s="28">
        <f t="shared" si="603"/>
        <v>385.91941137012634</v>
      </c>
      <c r="N99" s="16">
        <f t="shared" si="604"/>
        <v>0.11948724638513514</v>
      </c>
      <c r="O99" s="17">
        <f t="shared" si="605"/>
        <v>0.12725086663644883</v>
      </c>
    </row>
    <row r="100" ht="14.25">
      <c r="A100" s="26">
        <v>8.5999999999999996</v>
      </c>
      <c r="B100" s="26">
        <v>2.0579999999999998</v>
      </c>
      <c r="C100" s="27">
        <v>29231</v>
      </c>
      <c r="G100" s="19">
        <f t="shared" si="598"/>
        <v>14.800000000000001</v>
      </c>
      <c r="H100" s="19">
        <f t="shared" si="599"/>
        <v>9.1999999999999993</v>
      </c>
      <c r="I100" s="5">
        <f t="shared" ref="I100:I163" si="607">(3.14*POWER(H100,2)*0.25*G100)</f>
        <v>983.34751999999992</v>
      </c>
      <c r="J100" s="5">
        <f t="shared" ref="J100:J163" si="608">B100-C100/(2*10^5/1.8467)</f>
        <v>1.7880955614999998</v>
      </c>
      <c r="K100" s="23">
        <f t="shared" ref="K100:K163" si="609">G100-J100</f>
        <v>13.0119044385</v>
      </c>
      <c r="L100" s="5">
        <f t="shared" ref="L100:L163" si="610">I100/K100</f>
        <v>75.572912838987875</v>
      </c>
      <c r="M100" s="28">
        <f t="shared" ref="M100:M163" si="611">C100/L100</f>
        <v>386.79202510399733</v>
      </c>
      <c r="N100" s="16">
        <f t="shared" ref="N100:N163" si="612">J100/G100</f>
        <v>0.1208172676689189</v>
      </c>
      <c r="O100" s="17">
        <f t="shared" ref="O100:O163" si="613">LN(L100/(3.14*H100^2/4))</f>
        <v>0.12876251629137361</v>
      </c>
    </row>
    <row r="101" ht="14.25">
      <c r="A101" s="26">
        <v>8.6999999999999993</v>
      </c>
      <c r="B101" s="26">
        <v>2.0813999999999999</v>
      </c>
      <c r="C101" s="27">
        <v>29346</v>
      </c>
      <c r="G101" s="19">
        <f t="shared" si="598"/>
        <v>14.800000000000001</v>
      </c>
      <c r="H101" s="19">
        <f t="shared" si="599"/>
        <v>9.1999999999999993</v>
      </c>
      <c r="I101" s="5">
        <f t="shared" si="607"/>
        <v>983.34751999999992</v>
      </c>
      <c r="J101" s="5">
        <f t="shared" si="608"/>
        <v>1.8104337089999998</v>
      </c>
      <c r="K101" s="23">
        <f t="shared" si="609"/>
        <v>12.989566291000001</v>
      </c>
      <c r="L101" s="5">
        <f t="shared" si="610"/>
        <v>75.702875521049975</v>
      </c>
      <c r="M101" s="28">
        <f t="shared" si="611"/>
        <v>387.64709792087143</v>
      </c>
      <c r="N101" s="16">
        <f t="shared" si="612"/>
        <v>0.12232660195945944</v>
      </c>
      <c r="O101" s="17">
        <f t="shared" si="613"/>
        <v>0.13048073855872977</v>
      </c>
    </row>
    <row r="102" ht="14.25">
      <c r="A102" s="26">
        <v>8.8000000000000007</v>
      </c>
      <c r="B102" s="26">
        <v>2.1021000000000001</v>
      </c>
      <c r="C102" s="27">
        <v>29445</v>
      </c>
      <c r="G102" s="19">
        <f t="shared" si="598"/>
        <v>14.800000000000001</v>
      </c>
      <c r="H102" s="19">
        <f t="shared" si="599"/>
        <v>9.1999999999999993</v>
      </c>
      <c r="I102" s="5">
        <f t="shared" si="607"/>
        <v>983.34751999999992</v>
      </c>
      <c r="J102" s="5">
        <f t="shared" si="608"/>
        <v>1.8302195925000002</v>
      </c>
      <c r="K102" s="23">
        <f t="shared" si="609"/>
        <v>12.9697804075</v>
      </c>
      <c r="L102" s="5">
        <f t="shared" si="610"/>
        <v>75.818363079714302</v>
      </c>
      <c r="M102" s="28">
        <f t="shared" si="611"/>
        <v>388.36238087918048</v>
      </c>
      <c r="N102" s="16">
        <f t="shared" si="612"/>
        <v>0.12366348597972973</v>
      </c>
      <c r="O102" s="17">
        <f t="shared" si="613"/>
        <v>0.13200511338689502</v>
      </c>
    </row>
    <row r="103" ht="14.25">
      <c r="A103" s="26">
        <v>8.9000000000000004</v>
      </c>
      <c r="B103" s="26">
        <v>2.1227999999999998</v>
      </c>
      <c r="C103" s="27">
        <v>29552</v>
      </c>
      <c r="G103" s="19">
        <f t="shared" si="598"/>
        <v>14.800000000000001</v>
      </c>
      <c r="H103" s="19">
        <f t="shared" si="599"/>
        <v>9.1999999999999993</v>
      </c>
      <c r="I103" s="5">
        <f t="shared" si="607"/>
        <v>983.34751999999992</v>
      </c>
      <c r="J103" s="5">
        <f t="shared" si="608"/>
        <v>1.8499316079999999</v>
      </c>
      <c r="K103" s="23">
        <f t="shared" si="609"/>
        <v>12.950068392</v>
      </c>
      <c r="L103" s="5">
        <f t="shared" si="610"/>
        <v>75.933770404445895</v>
      </c>
      <c r="M103" s="28">
        <f t="shared" si="611"/>
        <v>389.18125417185581</v>
      </c>
      <c r="N103" s="16">
        <f t="shared" si="612"/>
        <v>0.1249953789189189</v>
      </c>
      <c r="O103" s="17">
        <f t="shared" si="613"/>
        <v>0.13352611140294693</v>
      </c>
    </row>
    <row r="104" ht="14.25">
      <c r="A104" s="26">
        <v>9</v>
      </c>
      <c r="B104" s="26">
        <v>2.1442000000000001</v>
      </c>
      <c r="C104" s="27">
        <v>29659</v>
      </c>
      <c r="G104" s="19">
        <f t="shared" si="598"/>
        <v>14.800000000000001</v>
      </c>
      <c r="H104" s="19">
        <f t="shared" si="599"/>
        <v>9.1999999999999993</v>
      </c>
      <c r="I104" s="5">
        <f t="shared" si="607"/>
        <v>983.34751999999992</v>
      </c>
      <c r="J104" s="5">
        <f t="shared" si="608"/>
        <v>1.8703436235000002</v>
      </c>
      <c r="K104" s="23">
        <f t="shared" si="609"/>
        <v>12.929656376500001</v>
      </c>
      <c r="L104" s="5">
        <f t="shared" si="610"/>
        <v>76.053646853853024</v>
      </c>
      <c r="M104" s="28">
        <f t="shared" si="611"/>
        <v>389.9747247754421</v>
      </c>
      <c r="N104" s="16">
        <f t="shared" si="612"/>
        <v>0.1263745691554054</v>
      </c>
      <c r="O104" s="17">
        <f t="shared" si="613"/>
        <v>0.13510356401616369</v>
      </c>
    </row>
    <row r="105" ht="14.25">
      <c r="A105" s="26">
        <v>9.0999999999999996</v>
      </c>
      <c r="B105" s="26">
        <v>2.1648999999999998</v>
      </c>
      <c r="C105" s="27">
        <v>29766</v>
      </c>
      <c r="G105" s="19">
        <f t="shared" si="598"/>
        <v>14.800000000000001</v>
      </c>
      <c r="H105" s="19">
        <f t="shared" si="599"/>
        <v>9.1999999999999993</v>
      </c>
      <c r="I105" s="5">
        <f t="shared" si="607"/>
        <v>983.34751999999992</v>
      </c>
      <c r="J105" s="5">
        <f t="shared" si="608"/>
        <v>1.8900556389999998</v>
      </c>
      <c r="K105" s="23">
        <f t="shared" si="609"/>
        <v>12.909944361000001</v>
      </c>
      <c r="L105" s="5">
        <f t="shared" si="610"/>
        <v>76.169772115410581</v>
      </c>
      <c r="M105" s="28">
        <f t="shared" si="611"/>
        <v>390.78494228523203</v>
      </c>
      <c r="N105" s="16">
        <f t="shared" si="612"/>
        <v>0.12770646209459457</v>
      </c>
      <c r="O105" s="17">
        <f t="shared" si="613"/>
        <v>0.13662928568068133</v>
      </c>
    </row>
    <row r="106" ht="14.25">
      <c r="A106" s="26">
        <v>9.1999999999999993</v>
      </c>
      <c r="B106" s="26">
        <v>2.1856</v>
      </c>
      <c r="C106" s="27">
        <v>29875</v>
      </c>
      <c r="G106" s="19">
        <f t="shared" si="598"/>
        <v>14.800000000000001</v>
      </c>
      <c r="H106" s="19">
        <f t="shared" si="599"/>
        <v>9.1999999999999993</v>
      </c>
      <c r="I106" s="5">
        <f t="shared" si="607"/>
        <v>983.34751999999992</v>
      </c>
      <c r="J106" s="5">
        <f t="shared" si="608"/>
        <v>1.9097491875000001</v>
      </c>
      <c r="K106" s="23">
        <f t="shared" si="609"/>
        <v>12.8902508125</v>
      </c>
      <c r="L106" s="5">
        <f t="shared" si="610"/>
        <v>76.286143249161853</v>
      </c>
      <c r="M106" s="28">
        <f t="shared" si="611"/>
        <v>391.61764807566453</v>
      </c>
      <c r="N106" s="16">
        <f t="shared" si="612"/>
        <v>0.12903710726351353</v>
      </c>
      <c r="O106" s="17">
        <f t="shared" si="613"/>
        <v>0.1381559060951652</v>
      </c>
    </row>
    <row r="107" ht="14.25">
      <c r="A107" s="26">
        <v>9.3000000000000007</v>
      </c>
      <c r="B107" s="26">
        <v>2.2061999999999999</v>
      </c>
      <c r="C107" s="27">
        <v>29982</v>
      </c>
      <c r="G107" s="19">
        <f t="shared" si="598"/>
        <v>14.800000000000001</v>
      </c>
      <c r="H107" s="19">
        <f t="shared" si="599"/>
        <v>9.1999999999999993</v>
      </c>
      <c r="I107" s="5">
        <f t="shared" si="607"/>
        <v>983.34751999999992</v>
      </c>
      <c r="J107" s="5">
        <f t="shared" si="608"/>
        <v>1.929361203</v>
      </c>
      <c r="K107" s="23">
        <f t="shared" si="609"/>
        <v>12.870638797000002</v>
      </c>
      <c r="L107" s="5">
        <f t="shared" si="610"/>
        <v>76.402386510078031</v>
      </c>
      <c r="M107" s="28">
        <f t="shared" si="611"/>
        <v>392.42229686169759</v>
      </c>
      <c r="N107" s="16">
        <f t="shared" si="612"/>
        <v>0.13036224344594594</v>
      </c>
      <c r="O107" s="17">
        <f t="shared" si="613"/>
        <v>0.13967852581725426</v>
      </c>
    </row>
    <row r="108" ht="14.25">
      <c r="A108" s="26">
        <v>9.4000000000000004</v>
      </c>
      <c r="B108" s="26">
        <v>2.2267999999999999</v>
      </c>
      <c r="C108" s="27">
        <v>30082</v>
      </c>
      <c r="G108" s="19">
        <f t="shared" si="598"/>
        <v>14.800000000000001</v>
      </c>
      <c r="H108" s="19">
        <f t="shared" si="599"/>
        <v>9.1999999999999993</v>
      </c>
      <c r="I108" s="5">
        <f t="shared" si="607"/>
        <v>983.34751999999992</v>
      </c>
      <c r="J108" s="5">
        <f t="shared" si="608"/>
        <v>1.9490378529999999</v>
      </c>
      <c r="K108" s="23">
        <f t="shared" si="609"/>
        <v>12.850962147000001</v>
      </c>
      <c r="L108" s="5">
        <f t="shared" si="610"/>
        <v>76.519369425545932</v>
      </c>
      <c r="M108" s="28">
        <f t="shared" si="611"/>
        <v>393.12921977578594</v>
      </c>
      <c r="N108" s="16">
        <f t="shared" si="612"/>
        <v>0.1316917468243243</v>
      </c>
      <c r="O108" s="17">
        <f t="shared" si="613"/>
        <v>0.14120849697893409</v>
      </c>
    </row>
    <row r="109" ht="14.25">
      <c r="A109" s="26">
        <v>9.5</v>
      </c>
      <c r="B109" s="26">
        <v>2.2677</v>
      </c>
      <c r="C109" s="27">
        <v>30286</v>
      </c>
      <c r="G109" s="19">
        <f t="shared" si="598"/>
        <v>14.800000000000001</v>
      </c>
      <c r="H109" s="19">
        <f t="shared" si="599"/>
        <v>9.1999999999999993</v>
      </c>
      <c r="I109" s="5">
        <f t="shared" si="607"/>
        <v>983.34751999999992</v>
      </c>
      <c r="J109" s="5">
        <f t="shared" si="608"/>
        <v>1.9880542190000001</v>
      </c>
      <c r="K109" s="23">
        <f t="shared" si="609"/>
        <v>12.811945781</v>
      </c>
      <c r="L109" s="5">
        <f t="shared" si="610"/>
        <v>76.752394742279932</v>
      </c>
      <c r="M109" s="28">
        <f t="shared" si="611"/>
        <v>394.59355114188526</v>
      </c>
      <c r="N109" s="16">
        <f t="shared" si="612"/>
        <v>0.13432798777027027</v>
      </c>
      <c r="O109" s="17">
        <f t="shared" si="613"/>
        <v>0.14424918092408853</v>
      </c>
    </row>
    <row r="110" ht="14.25">
      <c r="A110" s="26">
        <v>9.5999999999999996</v>
      </c>
      <c r="B110" s="26">
        <v>2.2885</v>
      </c>
      <c r="C110" s="27">
        <v>30388</v>
      </c>
      <c r="G110" s="19">
        <f t="shared" si="598"/>
        <v>14.800000000000001</v>
      </c>
      <c r="H110" s="19">
        <f t="shared" si="599"/>
        <v>9.1999999999999993</v>
      </c>
      <c r="I110" s="5">
        <f t="shared" si="607"/>
        <v>983.34751999999992</v>
      </c>
      <c r="J110" s="5">
        <f t="shared" si="608"/>
        <v>2.0079124020000001</v>
      </c>
      <c r="K110" s="23">
        <f t="shared" si="609"/>
        <v>12.792087598</v>
      </c>
      <c r="L110" s="5">
        <f t="shared" si="610"/>
        <v>76.871543637157629</v>
      </c>
      <c r="M110" s="28">
        <f t="shared" si="611"/>
        <v>395.30883031873009</v>
      </c>
      <c r="N110" s="16">
        <f t="shared" si="612"/>
        <v>0.1356697568918919</v>
      </c>
      <c r="O110" s="17">
        <f t="shared" si="613"/>
        <v>0.14580035738819178</v>
      </c>
    </row>
    <row r="111" ht="14.25">
      <c r="A111" s="26">
        <v>9.6999999999999993</v>
      </c>
      <c r="B111" s="26">
        <v>2.3098999999999998</v>
      </c>
      <c r="C111" s="27">
        <v>30490</v>
      </c>
      <c r="G111" s="19">
        <f t="shared" si="598"/>
        <v>14.800000000000001</v>
      </c>
      <c r="H111" s="19">
        <f t="shared" si="599"/>
        <v>9.1999999999999993</v>
      </c>
      <c r="I111" s="5">
        <f t="shared" si="607"/>
        <v>983.34751999999992</v>
      </c>
      <c r="J111" s="5">
        <f t="shared" si="608"/>
        <v>2.0283705849999998</v>
      </c>
      <c r="K111" s="23">
        <f t="shared" si="609"/>
        <v>12.771629415000001</v>
      </c>
      <c r="L111" s="5">
        <f t="shared" si="610"/>
        <v>76.994680008885908</v>
      </c>
      <c r="M111" s="28">
        <f t="shared" si="611"/>
        <v>396.0013860240885</v>
      </c>
      <c r="N111" s="16">
        <f t="shared" si="612"/>
        <v>0.13705206655405403</v>
      </c>
      <c r="O111" s="17">
        <f t="shared" si="613"/>
        <v>0.14740092176285491</v>
      </c>
    </row>
    <row r="112" ht="14.25">
      <c r="A112" s="26">
        <v>9.8000000000000007</v>
      </c>
      <c r="B112" s="26">
        <v>2.3307000000000002</v>
      </c>
      <c r="C112" s="27">
        <v>30594</v>
      </c>
      <c r="G112" s="19">
        <f t="shared" si="598"/>
        <v>14.800000000000001</v>
      </c>
      <c r="H112" s="19">
        <f t="shared" si="599"/>
        <v>9.1999999999999993</v>
      </c>
      <c r="I112" s="5">
        <f t="shared" si="607"/>
        <v>983.34751999999992</v>
      </c>
      <c r="J112" s="5">
        <f t="shared" si="608"/>
        <v>2.0482103010000001</v>
      </c>
      <c r="K112" s="23">
        <f t="shared" si="609"/>
        <v>12.751789699</v>
      </c>
      <c r="L112" s="5">
        <f t="shared" si="610"/>
        <v>77.114471239838153</v>
      </c>
      <c r="M112" s="28">
        <f t="shared" si="611"/>
        <v>396.73487359911786</v>
      </c>
      <c r="N112" s="16">
        <f t="shared" si="612"/>
        <v>0.1383925879054054</v>
      </c>
      <c r="O112" s="17">
        <f t="shared" si="613"/>
        <v>0.14895555046735756</v>
      </c>
    </row>
    <row r="113" ht="14.25">
      <c r="A113" s="26">
        <v>9.9000000000000004</v>
      </c>
      <c r="B113" s="26">
        <v>2.3515000000000001</v>
      </c>
      <c r="C113" s="27">
        <v>30695</v>
      </c>
      <c r="G113" s="19">
        <f t="shared" si="598"/>
        <v>14.800000000000001</v>
      </c>
      <c r="H113" s="19">
        <f t="shared" si="599"/>
        <v>9.1999999999999993</v>
      </c>
      <c r="I113" s="5">
        <f t="shared" si="607"/>
        <v>983.34751999999992</v>
      </c>
      <c r="J113" s="5">
        <f t="shared" si="608"/>
        <v>2.0680777175</v>
      </c>
      <c r="K113" s="23">
        <f t="shared" si="609"/>
        <v>12.731922282500001</v>
      </c>
      <c r="L113" s="5">
        <f t="shared" si="610"/>
        <v>77.23480384039172</v>
      </c>
      <c r="M113" s="28">
        <f t="shared" si="611"/>
        <v>397.42445728783406</v>
      </c>
      <c r="N113" s="16">
        <f t="shared" si="612"/>
        <v>0.13973498091216216</v>
      </c>
      <c r="O113" s="17">
        <f t="shared" si="613"/>
        <v>0.15051477547661307</v>
      </c>
    </row>
    <row r="114" ht="14.25">
      <c r="A114" s="26">
        <v>10</v>
      </c>
      <c r="B114" s="26">
        <v>2.3721999999999999</v>
      </c>
      <c r="C114" s="27">
        <v>30793</v>
      </c>
      <c r="G114" s="19">
        <f t="shared" si="598"/>
        <v>14.800000000000001</v>
      </c>
      <c r="H114" s="19">
        <f t="shared" si="599"/>
        <v>9.1999999999999993</v>
      </c>
      <c r="I114" s="5">
        <f t="shared" si="607"/>
        <v>983.34751999999992</v>
      </c>
      <c r="J114" s="5">
        <f t="shared" si="608"/>
        <v>2.0878728344999997</v>
      </c>
      <c r="K114" s="23">
        <f t="shared" si="609"/>
        <v>12.7121271655</v>
      </c>
      <c r="L114" s="5">
        <f t="shared" si="610"/>
        <v>77.35507261670179</v>
      </c>
      <c r="M114" s="28">
        <f t="shared" si="611"/>
        <v>398.07344183594574</v>
      </c>
      <c r="N114" s="16">
        <f t="shared" si="612"/>
        <v>0.14107248881756754</v>
      </c>
      <c r="O114" s="17">
        <f t="shared" si="613"/>
        <v>0.15207074800639489</v>
      </c>
    </row>
    <row r="115" ht="14.25">
      <c r="A115" s="26">
        <v>10.1</v>
      </c>
      <c r="B115" s="26">
        <v>2.3929999999999998</v>
      </c>
      <c r="C115" s="27">
        <v>30888</v>
      </c>
      <c r="G115" s="19">
        <f t="shared" si="598"/>
        <v>14.800000000000001</v>
      </c>
      <c r="H115" s="19">
        <f t="shared" si="599"/>
        <v>9.1999999999999993</v>
      </c>
      <c r="I115" s="5">
        <f t="shared" si="607"/>
        <v>983.34751999999992</v>
      </c>
      <c r="J115" s="5">
        <f t="shared" si="608"/>
        <v>2.1077956519999996</v>
      </c>
      <c r="K115" s="23">
        <f t="shared" si="609"/>
        <v>12.692204348000001</v>
      </c>
      <c r="L115" s="5">
        <f t="shared" si="610"/>
        <v>77.476496047351532</v>
      </c>
      <c r="M115" s="28">
        <f t="shared" si="611"/>
        <v>398.67574781804916</v>
      </c>
      <c r="N115" s="16">
        <f t="shared" si="612"/>
        <v>0.14241862513513509</v>
      </c>
      <c r="O115" s="17">
        <f t="shared" si="613"/>
        <v>0.15363920664296196</v>
      </c>
    </row>
    <row r="116" ht="14.25">
      <c r="A116" s="26">
        <v>10.199999999999999</v>
      </c>
      <c r="B116" s="26">
        <v>2.4137</v>
      </c>
      <c r="C116" s="27">
        <v>30989</v>
      </c>
      <c r="G116" s="19">
        <f t="shared" si="598"/>
        <v>14.800000000000001</v>
      </c>
      <c r="H116" s="19">
        <f t="shared" si="599"/>
        <v>9.1999999999999993</v>
      </c>
      <c r="I116" s="5">
        <f t="shared" si="607"/>
        <v>983.34751999999992</v>
      </c>
      <c r="J116" s="5">
        <f t="shared" si="608"/>
        <v>2.1275630684999998</v>
      </c>
      <c r="K116" s="23">
        <f t="shared" si="609"/>
        <v>12.672436931500002</v>
      </c>
      <c r="L116" s="5">
        <f t="shared" si="610"/>
        <v>77.597349690151802</v>
      </c>
      <c r="M116" s="28">
        <f t="shared" si="611"/>
        <v>399.3564229157293</v>
      </c>
      <c r="N116" s="16">
        <f t="shared" si="612"/>
        <v>0.14375426138513511</v>
      </c>
      <c r="O116" s="17">
        <f t="shared" si="613"/>
        <v>0.15519786621824402</v>
      </c>
    </row>
    <row r="117" ht="14.25">
      <c r="A117" s="26">
        <v>10.300000000000001</v>
      </c>
      <c r="B117" s="26">
        <v>2.4344000000000001</v>
      </c>
      <c r="C117" s="27">
        <v>31088</v>
      </c>
      <c r="G117" s="19">
        <f t="shared" si="598"/>
        <v>14.800000000000001</v>
      </c>
      <c r="H117" s="19">
        <f t="shared" si="599"/>
        <v>9.1999999999999993</v>
      </c>
      <c r="I117" s="5">
        <f t="shared" si="607"/>
        <v>983.34751999999992</v>
      </c>
      <c r="J117" s="5">
        <f t="shared" si="608"/>
        <v>2.1473489520000002</v>
      </c>
      <c r="K117" s="23">
        <f t="shared" si="609"/>
        <v>12.652651048000001</v>
      </c>
      <c r="L117" s="5">
        <f t="shared" si="610"/>
        <v>77.718694388195999</v>
      </c>
      <c r="M117" s="28">
        <f t="shared" si="611"/>
        <v>400.00671967955344</v>
      </c>
      <c r="N117" s="16">
        <f t="shared" si="612"/>
        <v>0.14509114540540541</v>
      </c>
      <c r="O117" s="17">
        <f t="shared" si="613"/>
        <v>0.15676041854120018</v>
      </c>
    </row>
    <row r="118" ht="14.25">
      <c r="A118" s="26">
        <v>10.4</v>
      </c>
      <c r="B118" s="26">
        <v>2.4550000000000001</v>
      </c>
      <c r="C118" s="27">
        <v>31186</v>
      </c>
      <c r="G118" s="19">
        <f t="shared" si="598"/>
        <v>14.800000000000001</v>
      </c>
      <c r="H118" s="19">
        <f t="shared" si="599"/>
        <v>9.1999999999999993</v>
      </c>
      <c r="I118" s="5">
        <f t="shared" si="607"/>
        <v>983.34751999999992</v>
      </c>
      <c r="J118" s="5">
        <f t="shared" si="608"/>
        <v>2.1670440690000001</v>
      </c>
      <c r="K118" s="23">
        <f t="shared" si="609"/>
        <v>12.632955931000001</v>
      </c>
      <c r="L118" s="5">
        <f t="shared" si="610"/>
        <v>77.839859916471653</v>
      </c>
      <c r="M118" s="28">
        <f t="shared" si="611"/>
        <v>400.64306427921446</v>
      </c>
      <c r="N118" s="16">
        <f t="shared" si="612"/>
        <v>0.14642189655405405</v>
      </c>
      <c r="O118" s="17">
        <f t="shared" si="613"/>
        <v>0.15831823133164125</v>
      </c>
    </row>
    <row r="119" ht="14.25">
      <c r="A119" s="26">
        <v>10.5</v>
      </c>
      <c r="B119" s="26">
        <v>2.4763000000000002</v>
      </c>
      <c r="C119" s="27">
        <v>31285</v>
      </c>
      <c r="G119" s="19">
        <f t="shared" si="598"/>
        <v>14.800000000000001</v>
      </c>
      <c r="H119" s="19">
        <f t="shared" si="599"/>
        <v>9.1999999999999993</v>
      </c>
      <c r="I119" s="5">
        <f t="shared" si="607"/>
        <v>983.34751999999992</v>
      </c>
      <c r="J119" s="5">
        <f t="shared" si="608"/>
        <v>2.1874299525000001</v>
      </c>
      <c r="K119" s="23">
        <f t="shared" si="609"/>
        <v>12.6125700475</v>
      </c>
      <c r="L119" s="5">
        <f t="shared" si="610"/>
        <v>77.96567363325876</v>
      </c>
      <c r="M119" s="28">
        <f t="shared" si="611"/>
        <v>401.26633352981611</v>
      </c>
      <c r="N119" s="16">
        <f t="shared" si="612"/>
        <v>0.14779932111486485</v>
      </c>
      <c r="O119" s="17">
        <f t="shared" si="613"/>
        <v>0.15993324129010542</v>
      </c>
    </row>
    <row r="120" ht="14.25">
      <c r="A120" s="26">
        <v>10.6</v>
      </c>
      <c r="B120" s="26">
        <v>2.4971000000000001</v>
      </c>
      <c r="C120" s="27">
        <v>31386</v>
      </c>
      <c r="G120" s="19">
        <f t="shared" si="598"/>
        <v>14.800000000000001</v>
      </c>
      <c r="H120" s="19">
        <f t="shared" si="599"/>
        <v>9.1999999999999993</v>
      </c>
      <c r="I120" s="5">
        <f t="shared" si="607"/>
        <v>983.34751999999992</v>
      </c>
      <c r="J120" s="5">
        <f t="shared" si="608"/>
        <v>2.207297369</v>
      </c>
      <c r="K120" s="23">
        <f t="shared" si="609"/>
        <v>12.592702631000002</v>
      </c>
      <c r="L120" s="5">
        <f t="shared" si="610"/>
        <v>78.088679516599612</v>
      </c>
      <c r="M120" s="28">
        <f t="shared" si="611"/>
        <v>401.92765704698792</v>
      </c>
      <c r="N120" s="16">
        <f t="shared" si="612"/>
        <v>0.14914171412162161</v>
      </c>
      <c r="O120" s="17">
        <f t="shared" si="613"/>
        <v>0.16150969085825276</v>
      </c>
    </row>
    <row r="121" ht="14.25">
      <c r="A121" s="26">
        <v>10.699999999999999</v>
      </c>
      <c r="B121" s="26">
        <v>2.5177999999999998</v>
      </c>
      <c r="C121" s="27">
        <v>31479</v>
      </c>
      <c r="G121" s="19">
        <f t="shared" si="598"/>
        <v>14.800000000000001</v>
      </c>
      <c r="H121" s="19">
        <f t="shared" si="599"/>
        <v>9.1999999999999993</v>
      </c>
      <c r="I121" s="5">
        <f t="shared" si="607"/>
        <v>983.34751999999992</v>
      </c>
      <c r="J121" s="5">
        <f t="shared" si="608"/>
        <v>2.2271386535</v>
      </c>
      <c r="K121" s="23">
        <f t="shared" si="609"/>
        <v>12.572861346500002</v>
      </c>
      <c r="L121" s="5">
        <f t="shared" si="610"/>
        <v>78.211911584767577</v>
      </c>
      <c r="M121" s="28">
        <f t="shared" si="611"/>
        <v>402.48344992670911</v>
      </c>
      <c r="N121" s="16">
        <f t="shared" si="612"/>
        <v>0.1504823414527027</v>
      </c>
      <c r="O121" s="17">
        <f t="shared" si="613"/>
        <v>0.16308655109702974</v>
      </c>
    </row>
    <row r="122" ht="14.25">
      <c r="A122" s="26">
        <v>10.800000000000001</v>
      </c>
      <c r="B122" s="26">
        <v>2.5385</v>
      </c>
      <c r="C122" s="27">
        <v>31574</v>
      </c>
      <c r="G122" s="19">
        <f t="shared" si="598"/>
        <v>14.800000000000001</v>
      </c>
      <c r="H122" s="19">
        <f t="shared" si="599"/>
        <v>9.1999999999999993</v>
      </c>
      <c r="I122" s="5">
        <f t="shared" si="607"/>
        <v>983.34751999999992</v>
      </c>
      <c r="J122" s="5">
        <f t="shared" si="608"/>
        <v>2.2469614710000001</v>
      </c>
      <c r="K122" s="23">
        <f t="shared" si="609"/>
        <v>12.553038529</v>
      </c>
      <c r="L122" s="5">
        <f t="shared" si="610"/>
        <v>78.335417972969083</v>
      </c>
      <c r="M122" s="28">
        <f t="shared" si="611"/>
        <v>403.06161398021931</v>
      </c>
      <c r="N122" s="16">
        <f t="shared" si="612"/>
        <v>0.15182172101351352</v>
      </c>
      <c r="O122" s="17">
        <f t="shared" si="613"/>
        <v>0.16466443063256647</v>
      </c>
    </row>
    <row r="123" ht="14.25">
      <c r="A123" s="26">
        <v>10.9</v>
      </c>
      <c r="B123" s="26">
        <v>2.5592000000000001</v>
      </c>
      <c r="C123" s="27">
        <v>31672</v>
      </c>
      <c r="G123" s="19">
        <f t="shared" si="598"/>
        <v>14.800000000000001</v>
      </c>
      <c r="H123" s="19">
        <f t="shared" si="599"/>
        <v>9.1999999999999993</v>
      </c>
      <c r="I123" s="5">
        <f t="shared" si="607"/>
        <v>983.34751999999992</v>
      </c>
      <c r="J123" s="5">
        <f t="shared" si="608"/>
        <v>2.2667565880000002</v>
      </c>
      <c r="K123" s="23">
        <f t="shared" si="609"/>
        <v>12.533243412000001</v>
      </c>
      <c r="L123" s="5">
        <f t="shared" si="610"/>
        <v>78.459141634358602</v>
      </c>
      <c r="M123" s="28">
        <f t="shared" si="611"/>
        <v>403.67507648248716</v>
      </c>
      <c r="N123" s="16">
        <f t="shared" si="612"/>
        <v>0.15315922891891892</v>
      </c>
      <c r="O123" s="17">
        <f t="shared" si="613"/>
        <v>0.16624259364253563</v>
      </c>
    </row>
    <row r="124" ht="14.25">
      <c r="A124" s="26">
        <v>11</v>
      </c>
      <c r="B124" s="26">
        <v>2.5798999999999999</v>
      </c>
      <c r="C124" s="27">
        <v>31770</v>
      </c>
      <c r="G124" s="19">
        <f t="shared" si="598"/>
        <v>14.800000000000001</v>
      </c>
      <c r="H124" s="19">
        <f t="shared" si="599"/>
        <v>9.1999999999999993</v>
      </c>
      <c r="I124" s="5">
        <f t="shared" si="607"/>
        <v>983.34751999999992</v>
      </c>
      <c r="J124" s="5">
        <f t="shared" si="608"/>
        <v>2.2865517049999999</v>
      </c>
      <c r="K124" s="23">
        <f t="shared" si="609"/>
        <v>12.513448295</v>
      </c>
      <c r="L124" s="5">
        <f t="shared" si="610"/>
        <v>78.583256734509874</v>
      </c>
      <c r="M124" s="28">
        <f t="shared" si="611"/>
        <v>404.28459343869611</v>
      </c>
      <c r="N124" s="16">
        <f t="shared" si="612"/>
        <v>0.1544967368243243</v>
      </c>
      <c r="O124" s="17">
        <f t="shared" si="613"/>
        <v>0.16782325118829378</v>
      </c>
    </row>
    <row r="125" ht="14.25">
      <c r="A125" s="26">
        <v>11.1</v>
      </c>
      <c r="B125" s="26">
        <v>2.6006</v>
      </c>
      <c r="C125" s="27">
        <v>31865</v>
      </c>
      <c r="G125" s="19">
        <f t="shared" si="598"/>
        <v>14.800000000000001</v>
      </c>
      <c r="H125" s="19">
        <f t="shared" si="599"/>
        <v>9.1999999999999993</v>
      </c>
      <c r="I125" s="5">
        <f t="shared" si="607"/>
        <v>983.34751999999992</v>
      </c>
      <c r="J125" s="5">
        <f t="shared" si="608"/>
        <v>2.3063745225000001</v>
      </c>
      <c r="K125" s="23">
        <f t="shared" si="609"/>
        <v>12.4936254775</v>
      </c>
      <c r="L125" s="5">
        <f t="shared" si="610"/>
        <v>78.707939642574416</v>
      </c>
      <c r="M125" s="28">
        <f t="shared" si="611"/>
        <v>404.85115154461113</v>
      </c>
      <c r="N125" s="16">
        <f t="shared" si="612"/>
        <v>0.15583611638513514</v>
      </c>
      <c r="O125" s="17">
        <f t="shared" si="613"/>
        <v>0.16940862833655673</v>
      </c>
    </row>
    <row r="126" ht="14.25">
      <c r="A126" s="26">
        <v>11.199999999999999</v>
      </c>
      <c r="B126" s="26">
        <v>2.6213000000000002</v>
      </c>
      <c r="C126" s="27">
        <v>31964</v>
      </c>
      <c r="G126" s="19">
        <f t="shared" si="598"/>
        <v>14.800000000000001</v>
      </c>
      <c r="H126" s="19">
        <f t="shared" si="599"/>
        <v>9.1999999999999993</v>
      </c>
      <c r="I126" s="5">
        <f t="shared" si="607"/>
        <v>983.34751999999992</v>
      </c>
      <c r="J126" s="5">
        <f t="shared" si="608"/>
        <v>2.3261604060000001</v>
      </c>
      <c r="K126" s="23">
        <f t="shared" si="609"/>
        <v>12.473839594000001</v>
      </c>
      <c r="L126" s="5">
        <f t="shared" si="610"/>
        <v>78.832785413802867</v>
      </c>
      <c r="M126" s="28">
        <f t="shared" si="611"/>
        <v>405.4658202449283</v>
      </c>
      <c r="N126" s="16">
        <f t="shared" si="612"/>
        <v>0.15717300040540541</v>
      </c>
      <c r="O126" s="17">
        <f t="shared" si="613"/>
        <v>0.17099356197601154</v>
      </c>
    </row>
    <row r="127" ht="14.25">
      <c r="A127" s="26">
        <v>11.300000000000001</v>
      </c>
      <c r="B127" s="26">
        <v>2.6425999999999998</v>
      </c>
      <c r="C127" s="27">
        <v>32064</v>
      </c>
      <c r="G127" s="19">
        <f t="shared" si="598"/>
        <v>14.800000000000001</v>
      </c>
      <c r="H127" s="19">
        <f t="shared" si="599"/>
        <v>9.1999999999999993</v>
      </c>
      <c r="I127" s="5">
        <f t="shared" si="607"/>
        <v>983.34751999999992</v>
      </c>
      <c r="J127" s="5">
        <f t="shared" si="608"/>
        <v>2.3465370559999998</v>
      </c>
      <c r="K127" s="23">
        <f t="shared" si="609"/>
        <v>12.453462944000002</v>
      </c>
      <c r="L127" s="5">
        <f t="shared" si="610"/>
        <v>78.961773477936148</v>
      </c>
      <c r="M127" s="28">
        <f t="shared" si="611"/>
        <v>406.06990683864854</v>
      </c>
      <c r="N127" s="16">
        <f t="shared" si="612"/>
        <v>0.15854980108108108</v>
      </c>
      <c r="O127" s="17">
        <f t="shared" si="613"/>
        <v>0.17262844842291752</v>
      </c>
    </row>
    <row r="128" ht="14.25">
      <c r="A128" s="26">
        <v>11.4</v>
      </c>
      <c r="B128" s="26">
        <v>2.6633</v>
      </c>
      <c r="C128" s="27">
        <v>32161</v>
      </c>
      <c r="G128" s="19">
        <f t="shared" si="598"/>
        <v>14.800000000000001</v>
      </c>
      <c r="H128" s="19">
        <f t="shared" si="599"/>
        <v>9.1999999999999993</v>
      </c>
      <c r="I128" s="5">
        <f t="shared" si="607"/>
        <v>983.34751999999992</v>
      </c>
      <c r="J128" s="5">
        <f t="shared" si="608"/>
        <v>2.3663414065000001</v>
      </c>
      <c r="K128" s="23">
        <f t="shared" si="609"/>
        <v>12.433658593500001</v>
      </c>
      <c r="L128" s="5">
        <f t="shared" si="610"/>
        <v>79.087543911980092</v>
      </c>
      <c r="M128" s="28">
        <f t="shared" si="611"/>
        <v>406.65063560190151</v>
      </c>
      <c r="N128" s="16">
        <f t="shared" si="612"/>
        <v>0.15988793287162162</v>
      </c>
      <c r="O128" s="17">
        <f t="shared" si="613"/>
        <v>0.17421998279546422</v>
      </c>
    </row>
    <row r="129" ht="14.25">
      <c r="A129" s="26">
        <v>11.5</v>
      </c>
      <c r="B129" s="26">
        <v>2.6839</v>
      </c>
      <c r="C129" s="27">
        <v>32257</v>
      </c>
      <c r="G129" s="19">
        <f t="shared" si="598"/>
        <v>14.800000000000001</v>
      </c>
      <c r="H129" s="19">
        <f t="shared" si="599"/>
        <v>9.1999999999999993</v>
      </c>
      <c r="I129" s="5">
        <f t="shared" si="607"/>
        <v>983.34751999999992</v>
      </c>
      <c r="J129" s="5">
        <f t="shared" si="608"/>
        <v>2.3860549904999999</v>
      </c>
      <c r="K129" s="23">
        <f t="shared" si="609"/>
        <v>12.413945009500001</v>
      </c>
      <c r="L129" s="5">
        <f t="shared" si="610"/>
        <v>79.213136456418567</v>
      </c>
      <c r="M129" s="28">
        <f t="shared" si="611"/>
        <v>407.21781061840841</v>
      </c>
      <c r="N129" s="16">
        <f t="shared" si="612"/>
        <v>0.16121993179054053</v>
      </c>
      <c r="O129" s="17">
        <f t="shared" si="613"/>
        <v>0.17580674250486877</v>
      </c>
    </row>
    <row r="130" ht="14.25">
      <c r="A130" s="26">
        <v>11.6</v>
      </c>
      <c r="B130" s="26">
        <v>2.7044000000000001</v>
      </c>
      <c r="C130" s="27">
        <v>32352</v>
      </c>
      <c r="G130" s="19">
        <f t="shared" si="598"/>
        <v>14.800000000000001</v>
      </c>
      <c r="H130" s="19">
        <f t="shared" si="599"/>
        <v>9.1999999999999993</v>
      </c>
      <c r="I130" s="5">
        <f t="shared" si="607"/>
        <v>983.34751999999992</v>
      </c>
      <c r="J130" s="5">
        <f t="shared" si="608"/>
        <v>2.4056778080000001</v>
      </c>
      <c r="K130" s="23">
        <f t="shared" si="609"/>
        <v>12.394322192000001</v>
      </c>
      <c r="L130" s="5">
        <f t="shared" si="610"/>
        <v>79.338547503203387</v>
      </c>
      <c r="M130" s="28">
        <f t="shared" si="611"/>
        <v>407.77151861387114</v>
      </c>
      <c r="N130" s="16">
        <f t="shared" si="612"/>
        <v>0.16254579783783785</v>
      </c>
      <c r="O130" s="17">
        <f t="shared" si="613"/>
        <v>0.17738870076361718</v>
      </c>
    </row>
    <row r="131" ht="14.25">
      <c r="A131" s="26">
        <v>11.699999999999999</v>
      </c>
      <c r="B131" s="26">
        <v>2.7250000000000001</v>
      </c>
      <c r="C131" s="27">
        <v>32455</v>
      </c>
      <c r="G131" s="19">
        <f t="shared" si="598"/>
        <v>14.800000000000001</v>
      </c>
      <c r="H131" s="19">
        <f t="shared" si="599"/>
        <v>9.1999999999999993</v>
      </c>
      <c r="I131" s="5">
        <f t="shared" si="607"/>
        <v>983.34751999999992</v>
      </c>
      <c r="J131" s="5">
        <f t="shared" si="608"/>
        <v>2.4253267575000002</v>
      </c>
      <c r="K131" s="23">
        <f t="shared" si="609"/>
        <v>12.3746732425</v>
      </c>
      <c r="L131" s="5">
        <f t="shared" si="610"/>
        <v>79.464524091250965</v>
      </c>
      <c r="M131" s="28">
        <f t="shared" si="611"/>
        <v>408.42124672805147</v>
      </c>
      <c r="N131" s="16">
        <f t="shared" si="612"/>
        <v>0.1638734295608108</v>
      </c>
      <c r="O131" s="17">
        <f t="shared" si="613"/>
        <v>0.17897527731038898</v>
      </c>
    </row>
    <row r="132" ht="14.25">
      <c r="A132" s="26">
        <v>11.800000000000001</v>
      </c>
      <c r="B132" s="26">
        <v>2.7456</v>
      </c>
      <c r="C132" s="27">
        <v>32552</v>
      </c>
      <c r="G132" s="19">
        <f t="shared" si="598"/>
        <v>14.800000000000001</v>
      </c>
      <c r="H132" s="19">
        <f t="shared" si="599"/>
        <v>9.1999999999999993</v>
      </c>
      <c r="I132" s="5">
        <f t="shared" si="607"/>
        <v>983.34751999999992</v>
      </c>
      <c r="J132" s="5">
        <f t="shared" si="608"/>
        <v>2.4450311080000002</v>
      </c>
      <c r="K132" s="23">
        <f t="shared" si="609"/>
        <v>12.354968892</v>
      </c>
      <c r="L132" s="5">
        <f t="shared" si="610"/>
        <v>79.591258269920047</v>
      </c>
      <c r="M132" s="28">
        <f t="shared" si="611"/>
        <v>408.9896391586812</v>
      </c>
      <c r="N132" s="16">
        <f t="shared" si="612"/>
        <v>0.16520480459459461</v>
      </c>
      <c r="O132" s="17">
        <f t="shared" si="613"/>
        <v>0.18056885917969132</v>
      </c>
    </row>
    <row r="133" ht="14.25">
      <c r="A133" s="26">
        <v>11.9</v>
      </c>
      <c r="B133" s="26">
        <v>2.7662</v>
      </c>
      <c r="C133" s="27">
        <v>32650</v>
      </c>
      <c r="G133" s="19">
        <f t="shared" si="598"/>
        <v>14.800000000000001</v>
      </c>
      <c r="H133" s="19">
        <f t="shared" si="599"/>
        <v>9.1999999999999993</v>
      </c>
      <c r="I133" s="5">
        <f t="shared" si="607"/>
        <v>983.34751999999992</v>
      </c>
      <c r="J133" s="5">
        <f t="shared" si="608"/>
        <v>2.4647262250000002</v>
      </c>
      <c r="K133" s="23">
        <f t="shared" si="609"/>
        <v>12.335273775000001</v>
      </c>
      <c r="L133" s="5">
        <f t="shared" si="610"/>
        <v>79.718337666161759</v>
      </c>
      <c r="M133" s="28">
        <f t="shared" si="611"/>
        <v>409.56699494574417</v>
      </c>
      <c r="N133" s="16">
        <f t="shared" si="612"/>
        <v>0.16653555574324325</v>
      </c>
      <c r="O133" s="17">
        <f t="shared" si="613"/>
        <v>0.18216423606140197</v>
      </c>
    </row>
    <row r="134" ht="14.25">
      <c r="A134" s="26">
        <v>12</v>
      </c>
      <c r="B134" s="26">
        <v>2.7869000000000002</v>
      </c>
      <c r="C134" s="27">
        <v>32743</v>
      </c>
      <c r="G134" s="19">
        <f t="shared" si="598"/>
        <v>14.800000000000001</v>
      </c>
      <c r="H134" s="19">
        <f t="shared" si="599"/>
        <v>9.1999999999999993</v>
      </c>
      <c r="I134" s="5">
        <f t="shared" si="607"/>
        <v>983.34751999999992</v>
      </c>
      <c r="J134" s="5">
        <f t="shared" si="608"/>
        <v>2.4845675095000002</v>
      </c>
      <c r="K134" s="23">
        <f t="shared" si="609"/>
        <v>12.315432490500001</v>
      </c>
      <c r="L134" s="5">
        <f t="shared" si="610"/>
        <v>79.846771175802729</v>
      </c>
      <c r="M134" s="28">
        <f t="shared" si="611"/>
        <v>410.07293742546028</v>
      </c>
      <c r="N134" s="16">
        <f t="shared" si="612"/>
        <v>0.16787618307432434</v>
      </c>
      <c r="O134" s="17">
        <f t="shared" si="613"/>
        <v>0.18377403081300769</v>
      </c>
    </row>
    <row r="135" ht="14.25">
      <c r="A135" s="26">
        <v>12.1</v>
      </c>
      <c r="B135" s="26">
        <v>2.8083</v>
      </c>
      <c r="C135" s="27">
        <v>32846</v>
      </c>
      <c r="G135" s="19">
        <f t="shared" si="598"/>
        <v>14.800000000000001</v>
      </c>
      <c r="H135" s="19">
        <f t="shared" si="599"/>
        <v>9.1999999999999993</v>
      </c>
      <c r="I135" s="5">
        <f t="shared" si="607"/>
        <v>983.34751999999992</v>
      </c>
      <c r="J135" s="5">
        <f t="shared" si="608"/>
        <v>2.5050164590000001</v>
      </c>
      <c r="K135" s="23">
        <f t="shared" si="609"/>
        <v>12.294983541000001</v>
      </c>
      <c r="L135" s="5">
        <f t="shared" si="610"/>
        <v>79.979571889692849</v>
      </c>
      <c r="M135" s="28">
        <f t="shared" si="611"/>
        <v>410.67986767047125</v>
      </c>
      <c r="N135" s="16">
        <f t="shared" si="612"/>
        <v>0.16925786885135136</v>
      </c>
      <c r="O135" s="17">
        <f t="shared" si="613"/>
        <v>0.1854358437770674</v>
      </c>
    </row>
    <row r="136" ht="14.25">
      <c r="A136" s="26">
        <v>12.199999999999999</v>
      </c>
      <c r="B136" s="26">
        <v>2.8292000000000002</v>
      </c>
      <c r="C136" s="27">
        <v>32941</v>
      </c>
      <c r="G136" s="19">
        <f t="shared" si="598"/>
        <v>14.800000000000001</v>
      </c>
      <c r="H136" s="19">
        <f t="shared" si="599"/>
        <v>9.1999999999999993</v>
      </c>
      <c r="I136" s="5">
        <f t="shared" si="607"/>
        <v>983.34751999999992</v>
      </c>
      <c r="J136" s="5">
        <f t="shared" si="608"/>
        <v>2.5250392765000003</v>
      </c>
      <c r="K136" s="23">
        <f t="shared" si="609"/>
        <v>12.274960723500001</v>
      </c>
      <c r="L136" s="5">
        <f t="shared" si="610"/>
        <v>80.110033926007929</v>
      </c>
      <c r="M136" s="28">
        <f t="shared" si="611"/>
        <v>411.19692984308699</v>
      </c>
      <c r="N136" s="16">
        <f t="shared" si="612"/>
        <v>0.17061076192567567</v>
      </c>
      <c r="O136" s="17">
        <f t="shared" si="613"/>
        <v>0.18706570680947182</v>
      </c>
    </row>
    <row r="137" ht="14.25">
      <c r="A137" s="26">
        <v>12.300000000000001</v>
      </c>
      <c r="B137" s="26">
        <v>2.8500000000000001</v>
      </c>
      <c r="C137" s="27">
        <v>33044</v>
      </c>
      <c r="G137" s="19">
        <f t="shared" si="598"/>
        <v>14.800000000000001</v>
      </c>
      <c r="H137" s="19">
        <f t="shared" si="599"/>
        <v>9.1999999999999993</v>
      </c>
      <c r="I137" s="5">
        <f t="shared" si="607"/>
        <v>983.34751999999992</v>
      </c>
      <c r="J137" s="5">
        <f t="shared" si="608"/>
        <v>2.5448882260000003</v>
      </c>
      <c r="K137" s="23">
        <f t="shared" si="609"/>
        <v>12.255111774</v>
      </c>
      <c r="L137" s="5">
        <f t="shared" si="610"/>
        <v>80.239783866046352</v>
      </c>
      <c r="M137" s="28">
        <f t="shared" si="611"/>
        <v>411.81566559506456</v>
      </c>
      <c r="N137" s="16">
        <f t="shared" si="612"/>
        <v>0.17195190716216219</v>
      </c>
      <c r="O137" s="17">
        <f t="shared" si="613"/>
        <v>0.18868404314615214</v>
      </c>
    </row>
    <row r="138" ht="14.25">
      <c r="A138" s="26">
        <v>12.4</v>
      </c>
      <c r="B138" s="26">
        <v>2.8706999999999998</v>
      </c>
      <c r="C138" s="27">
        <v>33142</v>
      </c>
      <c r="G138" s="19">
        <f t="shared" si="598"/>
        <v>14.800000000000001</v>
      </c>
      <c r="H138" s="19">
        <f t="shared" si="599"/>
        <v>9.1999999999999993</v>
      </c>
      <c r="I138" s="5">
        <f t="shared" si="607"/>
        <v>983.34751999999992</v>
      </c>
      <c r="J138" s="5">
        <f t="shared" si="608"/>
        <v>2.5646833429999996</v>
      </c>
      <c r="K138" s="23">
        <f t="shared" si="609"/>
        <v>12.235316657000002</v>
      </c>
      <c r="L138" s="5">
        <f t="shared" si="610"/>
        <v>80.3696011772129</v>
      </c>
      <c r="M138" s="28">
        <f t="shared" si="611"/>
        <v>412.36984524687068</v>
      </c>
      <c r="N138" s="16">
        <f t="shared" si="612"/>
        <v>0.17328941506756754</v>
      </c>
      <c r="O138" s="17">
        <f t="shared" si="613"/>
        <v>0.19030060296801035</v>
      </c>
    </row>
    <row r="139" ht="14.25">
      <c r="A139" s="26">
        <v>12.5</v>
      </c>
      <c r="B139" s="26">
        <v>2.8915000000000002</v>
      </c>
      <c r="C139" s="27">
        <v>33241</v>
      </c>
      <c r="G139" s="19">
        <f t="shared" si="598"/>
        <v>14.800000000000001</v>
      </c>
      <c r="H139" s="19">
        <f t="shared" si="599"/>
        <v>9.1999999999999993</v>
      </c>
      <c r="I139" s="5">
        <f t="shared" si="607"/>
        <v>983.34751999999992</v>
      </c>
      <c r="J139" s="5">
        <f t="shared" si="608"/>
        <v>2.5845692265000002</v>
      </c>
      <c r="K139" s="23">
        <f t="shared" si="609"/>
        <v>12.2154307735</v>
      </c>
      <c r="L139" s="5">
        <f t="shared" si="610"/>
        <v>80.500437375754402</v>
      </c>
      <c r="M139" s="28">
        <f t="shared" si="611"/>
        <v>412.92943347425489</v>
      </c>
      <c r="N139" s="16">
        <f t="shared" si="612"/>
        <v>0.1746330558445946</v>
      </c>
      <c r="O139" s="17">
        <f t="shared" si="613"/>
        <v>0.19192721073868232</v>
      </c>
    </row>
    <row r="140" ht="14.25">
      <c r="A140" s="26">
        <v>12.6</v>
      </c>
      <c r="B140" s="26">
        <v>2.9121999999999999</v>
      </c>
      <c r="C140" s="27">
        <v>33335</v>
      </c>
      <c r="G140" s="19">
        <f t="shared" si="598"/>
        <v>14.800000000000001</v>
      </c>
      <c r="H140" s="19">
        <f t="shared" si="599"/>
        <v>9.1999999999999993</v>
      </c>
      <c r="I140" s="5">
        <f t="shared" si="607"/>
        <v>983.34751999999992</v>
      </c>
      <c r="J140" s="5">
        <f t="shared" si="608"/>
        <v>2.6044012775000001</v>
      </c>
      <c r="K140" s="23">
        <f t="shared" si="609"/>
        <v>12.195598722500002</v>
      </c>
      <c r="L140" s="5">
        <f t="shared" si="610"/>
        <v>80.631344337838414</v>
      </c>
      <c r="M140" s="28">
        <f t="shared" si="611"/>
        <v>413.42483216364604</v>
      </c>
      <c r="N140" s="16">
        <f t="shared" si="612"/>
        <v>0.17597305929054052</v>
      </c>
      <c r="O140" s="17">
        <f t="shared" si="613"/>
        <v>0.19355205457138441</v>
      </c>
    </row>
    <row r="141" ht="14.25">
      <c r="A141" s="26">
        <v>12.699999999999999</v>
      </c>
      <c r="B141" s="26">
        <v>2.9329000000000001</v>
      </c>
      <c r="C141" s="27">
        <v>33432</v>
      </c>
      <c r="G141" s="19">
        <f t="shared" si="598"/>
        <v>14.800000000000001</v>
      </c>
      <c r="H141" s="19">
        <f t="shared" si="599"/>
        <v>9.1999999999999993</v>
      </c>
      <c r="I141" s="5">
        <f t="shared" si="607"/>
        <v>983.34751999999992</v>
      </c>
      <c r="J141" s="5">
        <f t="shared" si="608"/>
        <v>2.6242056279999999</v>
      </c>
      <c r="K141" s="23">
        <f t="shared" si="609"/>
        <v>12.175794372</v>
      </c>
      <c r="L141" s="5">
        <f t="shared" si="610"/>
        <v>80.762494007072732</v>
      </c>
      <c r="M141" s="28">
        <f t="shared" si="611"/>
        <v>413.954526925236</v>
      </c>
      <c r="N141" s="16">
        <f t="shared" si="612"/>
        <v>0.17731119108108107</v>
      </c>
      <c r="O141" s="17">
        <f t="shared" si="613"/>
        <v>0.19517726776968972</v>
      </c>
    </row>
    <row r="142" ht="14.25">
      <c r="A142" s="26">
        <v>12.800000000000001</v>
      </c>
      <c r="B142" s="26">
        <v>2.9535999999999998</v>
      </c>
      <c r="C142" s="27">
        <v>33530</v>
      </c>
      <c r="G142" s="19">
        <f t="shared" ref="G142:G205" si="614">$G$11</f>
        <v>14.800000000000001</v>
      </c>
      <c r="H142" s="19">
        <f t="shared" ref="H142:H205" si="615">$H$11</f>
        <v>9.1999999999999993</v>
      </c>
      <c r="I142" s="5">
        <f t="shared" si="607"/>
        <v>983.34751999999992</v>
      </c>
      <c r="J142" s="5">
        <f t="shared" si="608"/>
        <v>2.6440007449999996</v>
      </c>
      <c r="K142" s="23">
        <f t="shared" si="609"/>
        <v>12.155999255000001</v>
      </c>
      <c r="L142" s="5">
        <f t="shared" si="610"/>
        <v>80.894009564497935</v>
      </c>
      <c r="M142" s="28">
        <f t="shared" si="611"/>
        <v>414.49299126737014</v>
      </c>
      <c r="N142" s="16">
        <f t="shared" si="612"/>
        <v>0.17864869898648644</v>
      </c>
      <c r="O142" s="17">
        <f t="shared" si="613"/>
        <v>0.196804367002132</v>
      </c>
    </row>
    <row r="143" ht="14.25">
      <c r="A143" s="26">
        <v>12.9</v>
      </c>
      <c r="B143" s="26">
        <v>2.9748999999999999</v>
      </c>
      <c r="C143" s="27">
        <v>33628</v>
      </c>
      <c r="G143" s="19">
        <f t="shared" si="614"/>
        <v>14.800000000000001</v>
      </c>
      <c r="H143" s="19">
        <f t="shared" si="615"/>
        <v>9.1999999999999993</v>
      </c>
      <c r="I143" s="5">
        <f t="shared" si="607"/>
        <v>983.34751999999992</v>
      </c>
      <c r="J143" s="5">
        <f t="shared" si="608"/>
        <v>2.6643958620000001</v>
      </c>
      <c r="K143" s="23">
        <f t="shared" si="609"/>
        <v>12.135604138000001</v>
      </c>
      <c r="L143" s="5">
        <f t="shared" si="610"/>
        <v>81.029960174859468</v>
      </c>
      <c r="M143" s="28">
        <f t="shared" si="611"/>
        <v>415.00699157980699</v>
      </c>
      <c r="N143" s="16">
        <f t="shared" si="612"/>
        <v>0.18002674743243244</v>
      </c>
      <c r="O143" s="17">
        <f t="shared" si="613"/>
        <v>0.19848355807588292</v>
      </c>
    </row>
    <row r="144" ht="14.25">
      <c r="A144" s="26">
        <v>13</v>
      </c>
      <c r="B144" s="26">
        <v>2.9956</v>
      </c>
      <c r="C144" s="27">
        <v>33728</v>
      </c>
      <c r="G144" s="19">
        <f t="shared" si="614"/>
        <v>14.800000000000001</v>
      </c>
      <c r="H144" s="19">
        <f t="shared" si="615"/>
        <v>9.1999999999999993</v>
      </c>
      <c r="I144" s="5">
        <f t="shared" si="607"/>
        <v>983.34751999999992</v>
      </c>
      <c r="J144" s="5">
        <f t="shared" si="608"/>
        <v>2.684172512</v>
      </c>
      <c r="K144" s="23">
        <f t="shared" si="609"/>
        <v>12.115827488000001</v>
      </c>
      <c r="L144" s="5">
        <f t="shared" si="610"/>
        <v>81.162225277138234</v>
      </c>
      <c r="M144" s="28">
        <f t="shared" si="611"/>
        <v>415.56278040469772</v>
      </c>
      <c r="N144" s="16">
        <f t="shared" si="612"/>
        <v>0.18136300756756757</v>
      </c>
      <c r="O144" s="17">
        <f t="shared" si="613"/>
        <v>0.20011452606894078</v>
      </c>
    </row>
    <row r="145" ht="14.25">
      <c r="A145" s="26">
        <v>13.1</v>
      </c>
      <c r="B145" s="26">
        <v>3.0163000000000002</v>
      </c>
      <c r="C145" s="27">
        <v>33823</v>
      </c>
      <c r="G145" s="19">
        <f t="shared" si="614"/>
        <v>14.800000000000001</v>
      </c>
      <c r="H145" s="19">
        <f t="shared" si="615"/>
        <v>9.1999999999999993</v>
      </c>
      <c r="I145" s="5">
        <f t="shared" si="607"/>
        <v>983.34751999999992</v>
      </c>
      <c r="J145" s="5">
        <f t="shared" si="608"/>
        <v>2.7039953295000001</v>
      </c>
      <c r="K145" s="23">
        <f t="shared" si="609"/>
        <v>12.096004670500001</v>
      </c>
      <c r="L145" s="5">
        <f t="shared" si="610"/>
        <v>81.295233160599651</v>
      </c>
      <c r="M145" s="28">
        <f t="shared" si="611"/>
        <v>416.05145449527504</v>
      </c>
      <c r="N145" s="16">
        <f t="shared" si="612"/>
        <v>0.18270238712837839</v>
      </c>
      <c r="O145" s="17">
        <f t="shared" si="613"/>
        <v>0.20175197521358834</v>
      </c>
    </row>
    <row r="146" ht="14.25">
      <c r="A146" s="26">
        <v>13.199999999999999</v>
      </c>
      <c r="B146" s="26">
        <v>3.0369999999999999</v>
      </c>
      <c r="C146" s="27">
        <v>33915</v>
      </c>
      <c r="G146" s="19">
        <f t="shared" si="614"/>
        <v>14.800000000000001</v>
      </c>
      <c r="H146" s="19">
        <f t="shared" si="615"/>
        <v>9.1999999999999993</v>
      </c>
      <c r="I146" s="5">
        <f t="shared" si="607"/>
        <v>983.34751999999992</v>
      </c>
      <c r="J146" s="5">
        <f t="shared" si="608"/>
        <v>2.7238458474999998</v>
      </c>
      <c r="K146" s="23">
        <f t="shared" si="609"/>
        <v>12.076154152500001</v>
      </c>
      <c r="L146" s="5">
        <f t="shared" si="610"/>
        <v>81.428864486333808</v>
      </c>
      <c r="M146" s="28">
        <f t="shared" si="611"/>
        <v>416.49850104064694</v>
      </c>
      <c r="N146" s="16">
        <f t="shared" si="612"/>
        <v>0.18404363834459458</v>
      </c>
      <c r="O146" s="17">
        <f t="shared" si="613"/>
        <v>0.2033944038115223</v>
      </c>
    </row>
    <row r="147" ht="14.25">
      <c r="A147" s="26">
        <v>13.300000000000001</v>
      </c>
      <c r="B147" s="26">
        <v>3.0577000000000001</v>
      </c>
      <c r="C147" s="27">
        <v>34011</v>
      </c>
      <c r="G147" s="19">
        <f t="shared" si="614"/>
        <v>14.800000000000001</v>
      </c>
      <c r="H147" s="19">
        <f t="shared" si="615"/>
        <v>9.1999999999999993</v>
      </c>
      <c r="I147" s="5">
        <f t="shared" si="607"/>
        <v>983.34751999999992</v>
      </c>
      <c r="J147" s="5">
        <f t="shared" si="608"/>
        <v>2.7436594315000002</v>
      </c>
      <c r="K147" s="23">
        <f t="shared" si="609"/>
        <v>12.056340568500001</v>
      </c>
      <c r="L147" s="5">
        <f t="shared" si="610"/>
        <v>81.562685991902427</v>
      </c>
      <c r="M147" s="28">
        <f t="shared" si="611"/>
        <v>416.99215255584676</v>
      </c>
      <c r="N147" s="16">
        <f t="shared" si="612"/>
        <v>0.18538239402027029</v>
      </c>
      <c r="O147" s="17">
        <f t="shared" si="613"/>
        <v>0.20503647096464156</v>
      </c>
    </row>
    <row r="148" ht="14.25">
      <c r="A148" s="26">
        <v>13.4</v>
      </c>
      <c r="B148" s="26">
        <v>3.0785</v>
      </c>
      <c r="C148" s="27">
        <v>34110</v>
      </c>
      <c r="G148" s="19">
        <f t="shared" si="614"/>
        <v>14.800000000000001</v>
      </c>
      <c r="H148" s="19">
        <f t="shared" si="615"/>
        <v>9.1999999999999993</v>
      </c>
      <c r="I148" s="5">
        <f t="shared" si="607"/>
        <v>983.34751999999992</v>
      </c>
      <c r="J148" s="5">
        <f t="shared" si="608"/>
        <v>2.763545315</v>
      </c>
      <c r="K148" s="23">
        <f t="shared" si="609"/>
        <v>12.036454685000001</v>
      </c>
      <c r="L148" s="5">
        <f t="shared" si="610"/>
        <v>81.697438800269111</v>
      </c>
      <c r="M148" s="28">
        <f t="shared" si="611"/>
        <v>417.51614861992027</v>
      </c>
      <c r="N148" s="16">
        <f t="shared" si="612"/>
        <v>0.1867260347972973</v>
      </c>
      <c r="O148" s="17">
        <f t="shared" si="613"/>
        <v>0.20668724563039625</v>
      </c>
    </row>
    <row r="149" ht="14.25">
      <c r="A149" s="26">
        <v>13.5</v>
      </c>
      <c r="B149" s="26">
        <v>3.0992999999999999</v>
      </c>
      <c r="C149" s="27">
        <v>34204</v>
      </c>
      <c r="G149" s="19">
        <f t="shared" si="614"/>
        <v>14.800000000000001</v>
      </c>
      <c r="H149" s="19">
        <f t="shared" si="615"/>
        <v>9.1999999999999993</v>
      </c>
      <c r="I149" s="5">
        <f t="shared" si="607"/>
        <v>983.34751999999992</v>
      </c>
      <c r="J149" s="5">
        <f t="shared" si="608"/>
        <v>2.7834773660000001</v>
      </c>
      <c r="K149" s="23">
        <f t="shared" si="609"/>
        <v>12.016522634000001</v>
      </c>
      <c r="L149" s="5">
        <f t="shared" si="610"/>
        <v>81.832952007070617</v>
      </c>
      <c r="M149" s="28">
        <f t="shared" si="611"/>
        <v>417.97343443072504</v>
      </c>
      <c r="N149" s="16">
        <f t="shared" si="612"/>
        <v>0.18807279499999999</v>
      </c>
      <c r="O149" s="17">
        <f t="shared" si="613"/>
        <v>0.20834459185395043</v>
      </c>
    </row>
    <row r="150" ht="14.25">
      <c r="A150" s="26">
        <v>13.6</v>
      </c>
      <c r="B150" s="26">
        <v>3.1198999999999999</v>
      </c>
      <c r="C150" s="27">
        <v>34304</v>
      </c>
      <c r="G150" s="19">
        <f t="shared" si="614"/>
        <v>14.800000000000001</v>
      </c>
      <c r="H150" s="19">
        <f t="shared" si="615"/>
        <v>9.1999999999999993</v>
      </c>
      <c r="I150" s="5">
        <f t="shared" si="607"/>
        <v>983.34751999999992</v>
      </c>
      <c r="J150" s="5">
        <f t="shared" si="608"/>
        <v>2.8031540159999997</v>
      </c>
      <c r="K150" s="23">
        <f t="shared" si="609"/>
        <v>11.996845984</v>
      </c>
      <c r="L150" s="5">
        <f t="shared" si="610"/>
        <v>81.967170480597531</v>
      </c>
      <c r="M150" s="28">
        <f t="shared" si="611"/>
        <v>418.50901768190363</v>
      </c>
      <c r="N150" s="16">
        <f t="shared" si="612"/>
        <v>0.18940229837837835</v>
      </c>
      <c r="O150" s="17">
        <f t="shared" si="613"/>
        <v>0.20998340019582029</v>
      </c>
    </row>
    <row r="151" ht="14.25">
      <c r="A151" s="26">
        <v>13.699999999999999</v>
      </c>
      <c r="B151" s="26">
        <v>3.1413000000000002</v>
      </c>
      <c r="C151" s="27">
        <v>34400</v>
      </c>
      <c r="G151" s="19">
        <f t="shared" si="614"/>
        <v>14.800000000000001</v>
      </c>
      <c r="H151" s="19">
        <f t="shared" si="615"/>
        <v>9.1999999999999993</v>
      </c>
      <c r="I151" s="5">
        <f t="shared" si="607"/>
        <v>983.34751999999992</v>
      </c>
      <c r="J151" s="5">
        <f t="shared" si="608"/>
        <v>2.8236676000000003</v>
      </c>
      <c r="K151" s="23">
        <f t="shared" si="609"/>
        <v>11.9763324</v>
      </c>
      <c r="L151" s="5">
        <f t="shared" si="610"/>
        <v>82.107567421892853</v>
      </c>
      <c r="M151" s="28">
        <f t="shared" si="611"/>
        <v>418.96260089210381</v>
      </c>
      <c r="N151" s="16">
        <f t="shared" si="612"/>
        <v>0.19078835135135136</v>
      </c>
      <c r="O151" s="17">
        <f t="shared" si="613"/>
        <v>0.21169477852689708</v>
      </c>
    </row>
    <row r="152" ht="14.25">
      <c r="A152" s="26">
        <v>13.800000000000001</v>
      </c>
      <c r="B152" s="26">
        <v>3.1619999999999999</v>
      </c>
      <c r="C152" s="27">
        <v>34498</v>
      </c>
      <c r="G152" s="19">
        <f t="shared" si="614"/>
        <v>14.800000000000001</v>
      </c>
      <c r="H152" s="19">
        <f t="shared" si="615"/>
        <v>9.1999999999999993</v>
      </c>
      <c r="I152" s="5">
        <f t="shared" si="607"/>
        <v>983.34751999999992</v>
      </c>
      <c r="J152" s="5">
        <f t="shared" si="608"/>
        <v>2.843462717</v>
      </c>
      <c r="K152" s="23">
        <f t="shared" si="609"/>
        <v>11.956537283000001</v>
      </c>
      <c r="L152" s="5">
        <f t="shared" si="610"/>
        <v>82.24350384438975</v>
      </c>
      <c r="M152" s="28">
        <f t="shared" si="611"/>
        <v>419.4617007718025</v>
      </c>
      <c r="N152" s="16">
        <f t="shared" si="612"/>
        <v>0.19212585925675674</v>
      </c>
      <c r="O152" s="17">
        <f t="shared" si="613"/>
        <v>0.21334899900076548</v>
      </c>
    </row>
    <row r="153" ht="14.25">
      <c r="A153" s="26">
        <v>13.9</v>
      </c>
      <c r="B153" s="26">
        <v>3.2029999999999998</v>
      </c>
      <c r="C153" s="27">
        <v>34687</v>
      </c>
      <c r="G153" s="19">
        <f t="shared" si="614"/>
        <v>14.800000000000001</v>
      </c>
      <c r="H153" s="19">
        <f t="shared" si="615"/>
        <v>9.1999999999999993</v>
      </c>
      <c r="I153" s="5">
        <f t="shared" si="607"/>
        <v>983.34751999999992</v>
      </c>
      <c r="J153" s="5">
        <f t="shared" si="608"/>
        <v>2.8827175855</v>
      </c>
      <c r="K153" s="23">
        <f t="shared" si="609"/>
        <v>11.917282414500001</v>
      </c>
      <c r="L153" s="5">
        <f t="shared" si="610"/>
        <v>82.514409392827758</v>
      </c>
      <c r="M153" s="28">
        <f t="shared" si="611"/>
        <v>420.37506243139916</v>
      </c>
      <c r="N153" s="16">
        <f t="shared" si="612"/>
        <v>0.19477821523648647</v>
      </c>
      <c r="O153" s="17">
        <f t="shared" si="613"/>
        <v>0.21663753048621701</v>
      </c>
    </row>
    <row r="154" ht="14.25">
      <c r="A154" s="26">
        <v>14</v>
      </c>
      <c r="B154" s="26">
        <v>3.2235999999999998</v>
      </c>
      <c r="C154" s="27">
        <v>34787</v>
      </c>
      <c r="G154" s="19">
        <f t="shared" si="614"/>
        <v>14.800000000000001</v>
      </c>
      <c r="H154" s="19">
        <f t="shared" si="615"/>
        <v>9.1999999999999993</v>
      </c>
      <c r="I154" s="5">
        <f t="shared" si="607"/>
        <v>983.34751999999992</v>
      </c>
      <c r="J154" s="5">
        <f t="shared" si="608"/>
        <v>2.9023942354999996</v>
      </c>
      <c r="K154" s="23">
        <f t="shared" si="609"/>
        <v>11.897605764500002</v>
      </c>
      <c r="L154" s="5">
        <f t="shared" si="610"/>
        <v>82.650874425012958</v>
      </c>
      <c r="M154" s="28">
        <f t="shared" si="611"/>
        <v>420.89088883822228</v>
      </c>
      <c r="N154" s="16">
        <f t="shared" si="612"/>
        <v>0.19610771861486484</v>
      </c>
      <c r="O154" s="17">
        <f t="shared" si="613"/>
        <v>0.21828999715577255</v>
      </c>
    </row>
    <row r="155" ht="14.25">
      <c r="A155" s="26">
        <v>14.1</v>
      </c>
      <c r="B155" s="26">
        <v>3.2441</v>
      </c>
      <c r="C155" s="27">
        <v>34888</v>
      </c>
      <c r="G155" s="19">
        <f t="shared" si="614"/>
        <v>14.800000000000001</v>
      </c>
      <c r="H155" s="19">
        <f t="shared" si="615"/>
        <v>9.1999999999999993</v>
      </c>
      <c r="I155" s="5">
        <f t="shared" si="607"/>
        <v>983.34751999999992</v>
      </c>
      <c r="J155" s="5">
        <f t="shared" si="608"/>
        <v>2.9219616519999998</v>
      </c>
      <c r="K155" s="23">
        <f t="shared" si="609"/>
        <v>11.878038348</v>
      </c>
      <c r="L155" s="5">
        <f t="shared" si="610"/>
        <v>82.787030247765955</v>
      </c>
      <c r="M155" s="28">
        <f t="shared" si="611"/>
        <v>421.41866782256596</v>
      </c>
      <c r="N155" s="16">
        <f t="shared" si="612"/>
        <v>0.19742984135135133</v>
      </c>
      <c r="O155" s="17">
        <f t="shared" si="613"/>
        <v>0.21993600269196781</v>
      </c>
    </row>
    <row r="156" ht="14.25">
      <c r="A156" s="26">
        <v>14.199999999999999</v>
      </c>
      <c r="B156" s="26">
        <v>3.2648000000000001</v>
      </c>
      <c r="C156" s="27">
        <v>34987</v>
      </c>
      <c r="G156" s="19">
        <f t="shared" si="614"/>
        <v>14.800000000000001</v>
      </c>
      <c r="H156" s="19">
        <f t="shared" si="615"/>
        <v>9.1999999999999993</v>
      </c>
      <c r="I156" s="5">
        <f t="shared" si="607"/>
        <v>983.34751999999992</v>
      </c>
      <c r="J156" s="5">
        <f t="shared" si="608"/>
        <v>2.9417475355000002</v>
      </c>
      <c r="K156" s="23">
        <f t="shared" si="609"/>
        <v>11.858252464500001</v>
      </c>
      <c r="L156" s="5">
        <f t="shared" si="610"/>
        <v>82.92516312532922</v>
      </c>
      <c r="M156" s="28">
        <f t="shared" si="611"/>
        <v>421.9105357335539</v>
      </c>
      <c r="N156" s="16">
        <f t="shared" si="612"/>
        <v>0.19876672537162163</v>
      </c>
      <c r="O156" s="17">
        <f t="shared" si="613"/>
        <v>0.22160314506387188</v>
      </c>
    </row>
    <row r="157" ht="14.25">
      <c r="A157" s="26">
        <v>14.300000000000001</v>
      </c>
      <c r="B157" s="26">
        <v>3.2856000000000001</v>
      </c>
      <c r="C157" s="27">
        <v>35081</v>
      </c>
      <c r="G157" s="19">
        <f t="shared" si="614"/>
        <v>14.800000000000001</v>
      </c>
      <c r="H157" s="19">
        <f t="shared" si="615"/>
        <v>9.1999999999999993</v>
      </c>
      <c r="I157" s="5">
        <f t="shared" si="607"/>
        <v>983.34751999999992</v>
      </c>
      <c r="J157" s="5">
        <f t="shared" si="608"/>
        <v>2.9616795864999998</v>
      </c>
      <c r="K157" s="23">
        <f t="shared" si="609"/>
        <v>11.8383204135</v>
      </c>
      <c r="L157" s="5">
        <f t="shared" si="610"/>
        <v>83.064783318301252</v>
      </c>
      <c r="M157" s="28">
        <f t="shared" si="611"/>
        <v>422.33301043561232</v>
      </c>
      <c r="N157" s="16">
        <f t="shared" si="612"/>
        <v>0.20011348557432432</v>
      </c>
      <c r="O157" s="17">
        <f t="shared" si="613"/>
        <v>0.22328541834476665</v>
      </c>
    </row>
    <row r="158" ht="14.25">
      <c r="A158" s="26">
        <v>14.4</v>
      </c>
      <c r="B158" s="26">
        <v>3.3069999999999999</v>
      </c>
      <c r="C158" s="27">
        <v>35185</v>
      </c>
      <c r="G158" s="19">
        <f t="shared" si="614"/>
        <v>14.800000000000001</v>
      </c>
      <c r="H158" s="19">
        <f t="shared" si="615"/>
        <v>9.1999999999999993</v>
      </c>
      <c r="I158" s="5">
        <f t="shared" si="607"/>
        <v>983.34751999999992</v>
      </c>
      <c r="J158" s="5">
        <f t="shared" si="608"/>
        <v>2.9821193025000001</v>
      </c>
      <c r="K158" s="23">
        <f t="shared" si="609"/>
        <v>11.817880697500001</v>
      </c>
      <c r="L158" s="5">
        <f t="shared" si="610"/>
        <v>83.208448720253273</v>
      </c>
      <c r="M158" s="28">
        <f t="shared" si="611"/>
        <v>422.85369504113623</v>
      </c>
      <c r="N158" s="16">
        <f t="shared" si="612"/>
        <v>0.20149454746621623</v>
      </c>
      <c r="O158" s="17">
        <f t="shared" si="613"/>
        <v>0.22501348287977158</v>
      </c>
    </row>
    <row r="159" ht="14.25">
      <c r="A159" s="26">
        <v>14.5</v>
      </c>
      <c r="B159" s="26">
        <v>3.3277999999999999</v>
      </c>
      <c r="C159" s="27">
        <v>35280</v>
      </c>
      <c r="G159" s="19">
        <f t="shared" si="614"/>
        <v>14.800000000000001</v>
      </c>
      <c r="H159" s="19">
        <f t="shared" si="615"/>
        <v>9.1999999999999993</v>
      </c>
      <c r="I159" s="5">
        <f t="shared" si="607"/>
        <v>983.34751999999992</v>
      </c>
      <c r="J159" s="5">
        <f t="shared" si="608"/>
        <v>3.00204212</v>
      </c>
      <c r="K159" s="23">
        <f t="shared" si="609"/>
        <v>11.79795788</v>
      </c>
      <c r="L159" s="5">
        <f t="shared" si="610"/>
        <v>83.34896004900807</v>
      </c>
      <c r="M159" s="28">
        <f t="shared" si="611"/>
        <v>423.28062616805096</v>
      </c>
      <c r="N159" s="16">
        <f t="shared" si="612"/>
        <v>0.20284068378378378</v>
      </c>
      <c r="O159" s="17">
        <f t="shared" si="613"/>
        <v>0.22670072529218527</v>
      </c>
    </row>
    <row r="160" ht="14.25">
      <c r="A160" s="26">
        <v>14.6</v>
      </c>
      <c r="B160" s="26">
        <v>3.3485999999999998</v>
      </c>
      <c r="C160" s="27">
        <v>35376</v>
      </c>
      <c r="G160" s="19">
        <f t="shared" si="614"/>
        <v>14.800000000000001</v>
      </c>
      <c r="H160" s="19">
        <f t="shared" si="615"/>
        <v>9.1999999999999993</v>
      </c>
      <c r="I160" s="5">
        <f t="shared" si="607"/>
        <v>983.34751999999992</v>
      </c>
      <c r="J160" s="5">
        <f t="shared" si="608"/>
        <v>3.0219557039999998</v>
      </c>
      <c r="K160" s="23">
        <f t="shared" si="609"/>
        <v>11.778044296000001</v>
      </c>
      <c r="L160" s="5">
        <f t="shared" si="610"/>
        <v>83.489881281390609</v>
      </c>
      <c r="M160" s="28">
        <f t="shared" si="611"/>
        <v>423.71601752277371</v>
      </c>
      <c r="N160" s="16">
        <f t="shared" si="612"/>
        <v>0.2041861962162162</v>
      </c>
      <c r="O160" s="17">
        <f t="shared" si="613"/>
        <v>0.22839003534459107</v>
      </c>
    </row>
    <row r="161" ht="14.25">
      <c r="A161" s="26">
        <v>14.699999999999999</v>
      </c>
      <c r="B161" s="26">
        <v>3.3692000000000002</v>
      </c>
      <c r="C161" s="27">
        <v>35470</v>
      </c>
      <c r="G161" s="19">
        <f t="shared" si="614"/>
        <v>14.800000000000001</v>
      </c>
      <c r="H161" s="19">
        <f t="shared" si="615"/>
        <v>9.1999999999999993</v>
      </c>
      <c r="I161" s="5">
        <f t="shared" si="607"/>
        <v>983.34751999999992</v>
      </c>
      <c r="J161" s="5">
        <f t="shared" si="608"/>
        <v>3.0416877550000003</v>
      </c>
      <c r="K161" s="23">
        <f t="shared" si="609"/>
        <v>11.758312245000001</v>
      </c>
      <c r="L161" s="5">
        <f t="shared" si="610"/>
        <v>83.629988684655814</v>
      </c>
      <c r="M161" s="28">
        <f t="shared" si="611"/>
        <v>424.130154241046</v>
      </c>
      <c r="N161" s="16">
        <f t="shared" si="612"/>
        <v>0.20551944290540541</v>
      </c>
      <c r="O161" s="17">
        <f t="shared" si="613"/>
        <v>0.23006676518071123</v>
      </c>
    </row>
    <row r="162" ht="14.25">
      <c r="A162" s="26">
        <v>14.800000000000001</v>
      </c>
      <c r="B162" s="26">
        <v>3.3898999999999999</v>
      </c>
      <c r="C162" s="27">
        <v>35567</v>
      </c>
      <c r="G162" s="19">
        <f t="shared" si="614"/>
        <v>14.800000000000001</v>
      </c>
      <c r="H162" s="19">
        <f t="shared" si="615"/>
        <v>9.1999999999999993</v>
      </c>
      <c r="I162" s="5">
        <f t="shared" si="607"/>
        <v>983.34751999999992</v>
      </c>
      <c r="J162" s="5">
        <f t="shared" si="608"/>
        <v>3.0614921054999997</v>
      </c>
      <c r="K162" s="23">
        <f t="shared" si="609"/>
        <v>11.738507894500001</v>
      </c>
      <c r="L162" s="5">
        <f t="shared" si="610"/>
        <v>83.771083074428972</v>
      </c>
      <c r="M162" s="28">
        <f t="shared" si="611"/>
        <v>424.57371559108788</v>
      </c>
      <c r="N162" s="16">
        <f t="shared" si="612"/>
        <v>0.20685757469594593</v>
      </c>
      <c r="O162" s="17">
        <f t="shared" si="613"/>
        <v>0.23175247031630772</v>
      </c>
    </row>
    <row r="163" ht="14.25">
      <c r="A163" s="26">
        <v>14.9</v>
      </c>
      <c r="B163" s="26">
        <v>3.4106000000000001</v>
      </c>
      <c r="C163" s="27">
        <v>35659</v>
      </c>
      <c r="G163" s="19">
        <f t="shared" si="614"/>
        <v>14.800000000000001</v>
      </c>
      <c r="H163" s="19">
        <f t="shared" si="615"/>
        <v>9.1999999999999993</v>
      </c>
      <c r="I163" s="5">
        <f t="shared" si="607"/>
        <v>983.34751999999992</v>
      </c>
      <c r="J163" s="5">
        <f t="shared" si="608"/>
        <v>3.0813426235000003</v>
      </c>
      <c r="K163" s="23">
        <f t="shared" si="609"/>
        <v>11.718657376500001</v>
      </c>
      <c r="L163" s="5">
        <f t="shared" si="610"/>
        <v>83.912984944158794</v>
      </c>
      <c r="M163" s="28">
        <f t="shared" si="611"/>
        <v>424.95210989967569</v>
      </c>
      <c r="N163" s="16">
        <f t="shared" si="612"/>
        <v>0.20819882591216218</v>
      </c>
      <c r="O163" s="17">
        <f t="shared" si="613"/>
        <v>0.23344496150262095</v>
      </c>
    </row>
    <row r="164" ht="14.25">
      <c r="A164" s="26">
        <v>15</v>
      </c>
      <c r="B164" s="26">
        <v>3.4312</v>
      </c>
      <c r="C164" s="27">
        <v>35754</v>
      </c>
      <c r="G164" s="19">
        <f t="shared" si="614"/>
        <v>14.800000000000001</v>
      </c>
      <c r="H164" s="19">
        <f t="shared" si="615"/>
        <v>9.1999999999999993</v>
      </c>
      <c r="I164" s="5">
        <f t="shared" ref="I164:I227" si="616">(3.14*POWER(H164,2)*0.25*G164)</f>
        <v>983.34751999999992</v>
      </c>
      <c r="J164" s="5">
        <f t="shared" ref="J164:J227" si="617">B164-C164/(2*10^5/1.8467)</f>
        <v>3.1010654410000003</v>
      </c>
      <c r="K164" s="23">
        <f t="shared" ref="K164:K227" si="618">G164-J164</f>
        <v>11.698934559000001</v>
      </c>
      <c r="L164" s="5">
        <f t="shared" ref="L164:L227" si="619">I164/K164</f>
        <v>84.054450859673352</v>
      </c>
      <c r="M164" s="28">
        <f t="shared" ref="M164:M227" si="620">C164/L164</f>
        <v>425.36712374327851</v>
      </c>
      <c r="N164" s="16">
        <f t="shared" ref="N164:N227" si="621">J164/G164</f>
        <v>0.20953144871621623</v>
      </c>
      <c r="O164" s="17">
        <f t="shared" ref="O164:O227" si="622">LN(L164/(3.14*H164^2/4))</f>
        <v>0.23512940644620936</v>
      </c>
    </row>
    <row r="165" ht="14.25">
      <c r="A165" s="26">
        <v>15.1</v>
      </c>
      <c r="B165" s="26">
        <v>3.4519000000000002</v>
      </c>
      <c r="C165" s="27">
        <v>35848</v>
      </c>
      <c r="G165" s="19">
        <f t="shared" si="614"/>
        <v>14.800000000000001</v>
      </c>
      <c r="H165" s="19">
        <f t="shared" si="615"/>
        <v>9.1999999999999993</v>
      </c>
      <c r="I165" s="5">
        <f t="shared" si="616"/>
        <v>983.34751999999992</v>
      </c>
      <c r="J165" s="5">
        <f t="shared" si="617"/>
        <v>3.1208974920000001</v>
      </c>
      <c r="K165" s="23">
        <f t="shared" si="618"/>
        <v>11.679102508</v>
      </c>
      <c r="L165" s="5">
        <f t="shared" si="619"/>
        <v>84.197182046002467</v>
      </c>
      <c r="M165" s="28">
        <f t="shared" si="620"/>
        <v>425.76246768465336</v>
      </c>
      <c r="N165" s="16">
        <f t="shared" si="621"/>
        <v>0.21087145216216216</v>
      </c>
      <c r="O165" s="17">
        <f t="shared" si="622"/>
        <v>0.23682604639083088</v>
      </c>
    </row>
    <row r="166" ht="14.25">
      <c r="A166" s="26">
        <v>15.199999999999999</v>
      </c>
      <c r="B166" s="26">
        <v>3.4931999999999999</v>
      </c>
      <c r="C166" s="27">
        <v>36036</v>
      </c>
      <c r="G166" s="19">
        <f t="shared" si="614"/>
        <v>14.800000000000001</v>
      </c>
      <c r="H166" s="19">
        <f t="shared" si="615"/>
        <v>9.1999999999999993</v>
      </c>
      <c r="I166" s="5">
        <f t="shared" si="616"/>
        <v>983.34751999999992</v>
      </c>
      <c r="J166" s="5">
        <f t="shared" si="617"/>
        <v>3.160461594</v>
      </c>
      <c r="K166" s="23">
        <f t="shared" si="618"/>
        <v>11.639538406</v>
      </c>
      <c r="L166" s="5">
        <f t="shared" si="619"/>
        <v>84.483377750882255</v>
      </c>
      <c r="M166" s="28">
        <f t="shared" si="620"/>
        <v>426.5454454988772</v>
      </c>
      <c r="N166" s="16">
        <f t="shared" si="621"/>
        <v>0.2135447022972973</v>
      </c>
      <c r="O166" s="17">
        <f t="shared" si="622"/>
        <v>0.24021939509501575</v>
      </c>
    </row>
    <row r="167" ht="14.25">
      <c r="A167" s="26">
        <v>15.300000000000001</v>
      </c>
      <c r="B167" s="26">
        <v>3.5139</v>
      </c>
      <c r="C167" s="27">
        <v>36135</v>
      </c>
      <c r="G167" s="19">
        <f t="shared" si="614"/>
        <v>14.800000000000001</v>
      </c>
      <c r="H167" s="19">
        <f t="shared" si="615"/>
        <v>9.1999999999999993</v>
      </c>
      <c r="I167" s="5">
        <f t="shared" si="616"/>
        <v>983.34751999999992</v>
      </c>
      <c r="J167" s="5">
        <f t="shared" si="617"/>
        <v>3.1802474775</v>
      </c>
      <c r="K167" s="23">
        <f t="shared" si="618"/>
        <v>11.619752522500001</v>
      </c>
      <c r="L167" s="5">
        <f t="shared" si="619"/>
        <v>84.627234366298865</v>
      </c>
      <c r="M167" s="28">
        <f t="shared" si="620"/>
        <v>426.99020321985205</v>
      </c>
      <c r="N167" s="16">
        <f t="shared" si="621"/>
        <v>0.21488158631756757</v>
      </c>
      <c r="O167" s="17">
        <f t="shared" si="622"/>
        <v>0.24192072712043239</v>
      </c>
    </row>
    <row r="168" ht="14.25">
      <c r="A168" s="26">
        <v>15.4</v>
      </c>
      <c r="B168" s="26">
        <v>3.5347</v>
      </c>
      <c r="C168" s="27">
        <v>36233</v>
      </c>
      <c r="G168" s="19">
        <f t="shared" si="614"/>
        <v>14.800000000000001</v>
      </c>
      <c r="H168" s="19">
        <f t="shared" si="615"/>
        <v>9.1999999999999993</v>
      </c>
      <c r="I168" s="5">
        <f t="shared" si="616"/>
        <v>983.34751999999992</v>
      </c>
      <c r="J168" s="5">
        <f t="shared" si="617"/>
        <v>3.2001425944999999</v>
      </c>
      <c r="K168" s="23">
        <f t="shared" si="618"/>
        <v>11.5998574055</v>
      </c>
      <c r="L168" s="5">
        <f t="shared" si="619"/>
        <v>84.772380006477647</v>
      </c>
      <c r="M168" s="28">
        <f t="shared" si="620"/>
        <v>427.41515570556538</v>
      </c>
      <c r="N168" s="16">
        <f t="shared" si="621"/>
        <v>0.21622585097972971</v>
      </c>
      <c r="O168" s="17">
        <f t="shared" si="622"/>
        <v>0.24363437536261578</v>
      </c>
    </row>
    <row r="169" ht="14.25">
      <c r="A169" s="26">
        <v>15.5</v>
      </c>
      <c r="B169" s="26">
        <v>3.5554999999999999</v>
      </c>
      <c r="C169" s="27">
        <v>36329</v>
      </c>
      <c r="G169" s="19">
        <f t="shared" si="614"/>
        <v>14.800000000000001</v>
      </c>
      <c r="H169" s="19">
        <f t="shared" si="615"/>
        <v>9.1999999999999993</v>
      </c>
      <c r="I169" s="5">
        <f t="shared" si="616"/>
        <v>983.34751999999992</v>
      </c>
      <c r="J169" s="5">
        <f t="shared" si="617"/>
        <v>3.2200561784999997</v>
      </c>
      <c r="K169" s="23">
        <f t="shared" si="618"/>
        <v>11.579943821500001</v>
      </c>
      <c r="L169" s="5">
        <f t="shared" si="619"/>
        <v>84.918159807844617</v>
      </c>
      <c r="M169" s="28">
        <f t="shared" si="620"/>
        <v>427.81190833864463</v>
      </c>
      <c r="N169" s="16">
        <f t="shared" si="621"/>
        <v>0.21757136341216213</v>
      </c>
      <c r="O169" s="17">
        <f t="shared" si="622"/>
        <v>0.24535255997550265</v>
      </c>
    </row>
    <row r="170" ht="14.25">
      <c r="A170" s="26">
        <v>15.6</v>
      </c>
      <c r="B170" s="26">
        <v>3.5762999999999998</v>
      </c>
      <c r="C170" s="27">
        <v>36426</v>
      </c>
      <c r="G170" s="19">
        <f t="shared" si="614"/>
        <v>14.800000000000001</v>
      </c>
      <c r="H170" s="19">
        <f t="shared" si="615"/>
        <v>9.1999999999999993</v>
      </c>
      <c r="I170" s="5">
        <f t="shared" si="616"/>
        <v>983.34751999999992</v>
      </c>
      <c r="J170" s="5">
        <f t="shared" si="617"/>
        <v>3.2399605289999998</v>
      </c>
      <c r="K170" s="23">
        <f t="shared" si="618"/>
        <v>11.560039471000001</v>
      </c>
      <c r="L170" s="5">
        <f t="shared" si="619"/>
        <v>85.064373912119123</v>
      </c>
      <c r="M170" s="28">
        <f t="shared" si="620"/>
        <v>428.2168706447199</v>
      </c>
      <c r="N170" s="16">
        <f t="shared" si="621"/>
        <v>0.21891625195945943</v>
      </c>
      <c r="O170" s="17">
        <f t="shared" si="622"/>
        <v>0.2470729030853003</v>
      </c>
    </row>
    <row r="171" ht="14.25">
      <c r="A171" s="26">
        <v>15.699999999999999</v>
      </c>
      <c r="B171" s="26">
        <v>3.597</v>
      </c>
      <c r="C171" s="27">
        <v>36525</v>
      </c>
      <c r="G171" s="19">
        <f t="shared" si="614"/>
        <v>14.800000000000001</v>
      </c>
      <c r="H171" s="19">
        <f t="shared" si="615"/>
        <v>9.1999999999999993</v>
      </c>
      <c r="I171" s="5">
        <f t="shared" si="616"/>
        <v>983.34751999999992</v>
      </c>
      <c r="J171" s="5">
        <f t="shared" si="617"/>
        <v>3.2597464125000002</v>
      </c>
      <c r="K171" s="23">
        <f t="shared" si="618"/>
        <v>11.540253587500001</v>
      </c>
      <c r="L171" s="5">
        <f t="shared" si="619"/>
        <v>85.210217656319756</v>
      </c>
      <c r="M171" s="28">
        <f t="shared" si="620"/>
        <v>428.64577752068521</v>
      </c>
      <c r="N171" s="16">
        <f t="shared" si="621"/>
        <v>0.22025313597972973</v>
      </c>
      <c r="O171" s="17">
        <f t="shared" si="622"/>
        <v>0.24878594527817544</v>
      </c>
    </row>
    <row r="172" ht="14.25">
      <c r="A172" s="26">
        <v>15.800000000000001</v>
      </c>
      <c r="B172" s="26">
        <v>3.6177999999999999</v>
      </c>
      <c r="C172" s="27">
        <v>36618</v>
      </c>
      <c r="G172" s="19">
        <f t="shared" si="614"/>
        <v>14.800000000000001</v>
      </c>
      <c r="H172" s="19">
        <f t="shared" si="615"/>
        <v>9.1999999999999993</v>
      </c>
      <c r="I172" s="5">
        <f t="shared" si="616"/>
        <v>983.34751999999992</v>
      </c>
      <c r="J172" s="5">
        <f t="shared" si="617"/>
        <v>3.279687697</v>
      </c>
      <c r="K172" s="23">
        <f t="shared" si="618"/>
        <v>11.520312303000001</v>
      </c>
      <c r="L172" s="5">
        <f t="shared" si="619"/>
        <v>85.357713761277694</v>
      </c>
      <c r="M172" s="28">
        <f t="shared" si="620"/>
        <v>428.99462024499138</v>
      </c>
      <c r="N172" s="16">
        <f t="shared" si="621"/>
        <v>0.22160052006756756</v>
      </c>
      <c r="O172" s="17">
        <f t="shared" si="622"/>
        <v>0.25051541623436702</v>
      </c>
    </row>
    <row r="173" ht="14.25">
      <c r="A173" s="26">
        <v>15.9</v>
      </c>
      <c r="B173" s="26">
        <v>3.6393</v>
      </c>
      <c r="C173" s="27">
        <v>36718</v>
      </c>
      <c r="G173" s="19">
        <f t="shared" si="614"/>
        <v>14.800000000000001</v>
      </c>
      <c r="H173" s="19">
        <f t="shared" si="615"/>
        <v>9.1999999999999993</v>
      </c>
      <c r="I173" s="5">
        <f t="shared" si="616"/>
        <v>983.34751999999992</v>
      </c>
      <c r="J173" s="5">
        <f t="shared" si="617"/>
        <v>3.3002643470000002</v>
      </c>
      <c r="K173" s="23">
        <f t="shared" si="618"/>
        <v>11.499735653</v>
      </c>
      <c r="L173" s="5">
        <f t="shared" si="619"/>
        <v>85.510445602588135</v>
      </c>
      <c r="M173" s="28">
        <f t="shared" si="620"/>
        <v>429.39783252502031</v>
      </c>
      <c r="N173" s="16">
        <f t="shared" si="621"/>
        <v>0.22299083425675675</v>
      </c>
      <c r="O173" s="17">
        <f t="shared" si="622"/>
        <v>0.25230313236071533</v>
      </c>
    </row>
    <row r="174" ht="14.25">
      <c r="A174" s="26">
        <v>16</v>
      </c>
      <c r="B174" s="26">
        <v>3.6600000000000001</v>
      </c>
      <c r="C174" s="27">
        <v>36815</v>
      </c>
      <c r="G174" s="19">
        <f t="shared" si="614"/>
        <v>14.800000000000001</v>
      </c>
      <c r="H174" s="19">
        <f t="shared" si="615"/>
        <v>9.1999999999999993</v>
      </c>
      <c r="I174" s="5">
        <f t="shared" si="616"/>
        <v>983.34751999999992</v>
      </c>
      <c r="J174" s="5">
        <f t="shared" si="617"/>
        <v>3.3200686975</v>
      </c>
      <c r="K174" s="23">
        <f t="shared" si="618"/>
        <v>11.479931302500001</v>
      </c>
      <c r="L174" s="5">
        <f t="shared" si="619"/>
        <v>85.657962063401456</v>
      </c>
      <c r="M174" s="28">
        <f t="shared" si="620"/>
        <v>429.79075281700773</v>
      </c>
      <c r="N174" s="16">
        <f t="shared" si="621"/>
        <v>0.2243289660472973</v>
      </c>
      <c r="O174" s="17">
        <f t="shared" si="622"/>
        <v>0.25402677399934137</v>
      </c>
    </row>
    <row r="175" ht="14.25">
      <c r="A175" s="26">
        <v>16.100000000000001</v>
      </c>
      <c r="B175" s="26">
        <v>3.6806000000000001</v>
      </c>
      <c r="C175" s="27">
        <v>36907</v>
      </c>
      <c r="G175" s="19">
        <f t="shared" si="614"/>
        <v>14.800000000000001</v>
      </c>
      <c r="H175" s="19">
        <f t="shared" si="615"/>
        <v>9.1999999999999993</v>
      </c>
      <c r="I175" s="5">
        <f t="shared" si="616"/>
        <v>983.34751999999992</v>
      </c>
      <c r="J175" s="5">
        <f t="shared" si="617"/>
        <v>3.3398192154999999</v>
      </c>
      <c r="K175" s="23">
        <f t="shared" si="618"/>
        <v>11.4601807845</v>
      </c>
      <c r="L175" s="5">
        <f t="shared" si="619"/>
        <v>85.805585312405057</v>
      </c>
      <c r="M175" s="28">
        <f t="shared" si="620"/>
        <v>430.12351545213795</v>
      </c>
      <c r="N175" s="16">
        <f t="shared" si="621"/>
        <v>0.22566346050675673</v>
      </c>
      <c r="O175" s="17">
        <f t="shared" si="622"/>
        <v>0.25574869434612385</v>
      </c>
    </row>
    <row r="176" ht="14.25">
      <c r="A176" s="26">
        <v>16.199999999999999</v>
      </c>
      <c r="B176" s="26">
        <v>3.7012999999999998</v>
      </c>
      <c r="C176" s="27">
        <v>37000</v>
      </c>
      <c r="G176" s="19">
        <f t="shared" si="614"/>
        <v>14.800000000000001</v>
      </c>
      <c r="H176" s="19">
        <f t="shared" si="615"/>
        <v>9.1999999999999993</v>
      </c>
      <c r="I176" s="5">
        <f t="shared" si="616"/>
        <v>983.34751999999992</v>
      </c>
      <c r="J176" s="5">
        <f t="shared" si="617"/>
        <v>3.3596604999999999</v>
      </c>
      <c r="K176" s="23">
        <f t="shared" si="618"/>
        <v>11.4403395</v>
      </c>
      <c r="L176" s="5">
        <f t="shared" si="619"/>
        <v>85.954400216881666</v>
      </c>
      <c r="M176" s="28">
        <f t="shared" si="620"/>
        <v>430.46080138586211</v>
      </c>
      <c r="N176" s="16">
        <f t="shared" si="621"/>
        <v>0.22700408783783782</v>
      </c>
      <c r="O176" s="17">
        <f t="shared" si="622"/>
        <v>0.25748151868533176</v>
      </c>
    </row>
    <row r="177" ht="14.25">
      <c r="A177" s="26">
        <v>16.300000000000001</v>
      </c>
      <c r="B177" s="26">
        <v>3.7219000000000002</v>
      </c>
      <c r="C177" s="27">
        <v>37095</v>
      </c>
      <c r="G177" s="19">
        <f t="shared" si="614"/>
        <v>14.800000000000001</v>
      </c>
      <c r="H177" s="19">
        <f t="shared" si="615"/>
        <v>9.1999999999999993</v>
      </c>
      <c r="I177" s="5">
        <f t="shared" si="616"/>
        <v>983.34751999999992</v>
      </c>
      <c r="J177" s="5">
        <f t="shared" si="617"/>
        <v>3.3793833175000003</v>
      </c>
      <c r="K177" s="23">
        <f t="shared" si="618"/>
        <v>11.4206166825</v>
      </c>
      <c r="L177" s="5">
        <f t="shared" si="619"/>
        <v>86.102839044304815</v>
      </c>
      <c r="M177" s="28">
        <f t="shared" si="620"/>
        <v>430.82203109368447</v>
      </c>
      <c r="N177" s="16">
        <f t="shared" si="621"/>
        <v>0.2283367106418919</v>
      </c>
      <c r="O177" s="17">
        <f t="shared" si="622"/>
        <v>0.25920697778125051</v>
      </c>
    </row>
    <row r="178" ht="14.25">
      <c r="A178" s="26">
        <v>16.399999999999999</v>
      </c>
      <c r="B178" s="26">
        <v>3.7425000000000002</v>
      </c>
      <c r="C178" s="27">
        <v>37187</v>
      </c>
      <c r="G178" s="19">
        <f t="shared" si="614"/>
        <v>14.800000000000001</v>
      </c>
      <c r="H178" s="19">
        <f t="shared" si="615"/>
        <v>9.1999999999999993</v>
      </c>
      <c r="I178" s="5">
        <f t="shared" si="616"/>
        <v>983.34751999999992</v>
      </c>
      <c r="J178" s="5">
        <f t="shared" si="617"/>
        <v>3.3991338355000003</v>
      </c>
      <c r="K178" s="23">
        <f t="shared" si="618"/>
        <v>11.4008661645</v>
      </c>
      <c r="L178" s="5">
        <f t="shared" si="619"/>
        <v>86.252001015672477</v>
      </c>
      <c r="M178" s="28">
        <f t="shared" si="620"/>
        <v>431.14362057806534</v>
      </c>
      <c r="N178" s="16">
        <f t="shared" si="621"/>
        <v>0.22967120510135136</v>
      </c>
      <c r="O178" s="17">
        <f t="shared" si="622"/>
        <v>0.2609378489137984</v>
      </c>
    </row>
    <row r="179" ht="14.25">
      <c r="A179" s="26">
        <v>16.5</v>
      </c>
      <c r="B179" s="26">
        <v>3.7631999999999999</v>
      </c>
      <c r="C179" s="27">
        <v>37283</v>
      </c>
      <c r="G179" s="19">
        <f t="shared" si="614"/>
        <v>14.800000000000001</v>
      </c>
      <c r="H179" s="19">
        <f t="shared" si="615"/>
        <v>9.1999999999999993</v>
      </c>
      <c r="I179" s="5">
        <f t="shared" si="616"/>
        <v>983.34751999999992</v>
      </c>
      <c r="J179" s="5">
        <f t="shared" si="617"/>
        <v>3.4189474194999998</v>
      </c>
      <c r="K179" s="23">
        <f t="shared" si="618"/>
        <v>11.3810525805</v>
      </c>
      <c r="L179" s="5">
        <f t="shared" si="619"/>
        <v>86.402159470279756</v>
      </c>
      <c r="M179" s="28">
        <f t="shared" si="620"/>
        <v>431.50541871380477</v>
      </c>
      <c r="N179" s="16">
        <f t="shared" si="621"/>
        <v>0.23100996077702701</v>
      </c>
      <c r="O179" s="17">
        <f t="shared" si="622"/>
        <v>0.26267726245638651</v>
      </c>
    </row>
    <row r="180" ht="14.25">
      <c r="A180" s="26">
        <v>16.600000000000001</v>
      </c>
      <c r="B180" s="26">
        <v>3.7839</v>
      </c>
      <c r="C180" s="27">
        <v>37382</v>
      </c>
      <c r="G180" s="19">
        <f t="shared" si="614"/>
        <v>14.800000000000001</v>
      </c>
      <c r="H180" s="19">
        <f t="shared" si="615"/>
        <v>9.1999999999999993</v>
      </c>
      <c r="I180" s="5">
        <f t="shared" si="616"/>
        <v>983.34751999999992</v>
      </c>
      <c r="J180" s="5">
        <f t="shared" si="617"/>
        <v>3.4387333030000002</v>
      </c>
      <c r="K180" s="23">
        <f t="shared" si="618"/>
        <v>11.361266697000001</v>
      </c>
      <c r="L180" s="5">
        <f t="shared" si="619"/>
        <v>86.552630637537774</v>
      </c>
      <c r="M180" s="28">
        <f t="shared" si="620"/>
        <v>431.89906216192429</v>
      </c>
      <c r="N180" s="16">
        <f t="shared" si="621"/>
        <v>0.23234684479729731</v>
      </c>
      <c r="O180" s="17">
        <f t="shared" si="622"/>
        <v>0.26441726867568077</v>
      </c>
    </row>
    <row r="181" ht="14.25">
      <c r="A181" s="26">
        <v>16.699999999999999</v>
      </c>
      <c r="B181" s="26">
        <v>3.8052999999999999</v>
      </c>
      <c r="C181" s="27">
        <v>37483</v>
      </c>
      <c r="G181" s="19">
        <f t="shared" si="614"/>
        <v>14.800000000000001</v>
      </c>
      <c r="H181" s="19">
        <f t="shared" si="615"/>
        <v>9.1999999999999993</v>
      </c>
      <c r="I181" s="5">
        <f t="shared" si="616"/>
        <v>983.34751999999992</v>
      </c>
      <c r="J181" s="5">
        <f t="shared" si="617"/>
        <v>3.4592007195000001</v>
      </c>
      <c r="K181" s="23">
        <f t="shared" si="618"/>
        <v>11.340799280500001</v>
      </c>
      <c r="L181" s="5">
        <f t="shared" si="619"/>
        <v>86.7088373295542</v>
      </c>
      <c r="M181" s="28">
        <f t="shared" si="620"/>
        <v>432.28581024029182</v>
      </c>
      <c r="N181" s="16">
        <f t="shared" si="621"/>
        <v>0.2337297783445946</v>
      </c>
      <c r="O181" s="17">
        <f t="shared" si="622"/>
        <v>0.26622040166505206</v>
      </c>
    </row>
    <row r="182" ht="14.25">
      <c r="A182" s="26">
        <v>16.800000000000001</v>
      </c>
      <c r="B182" s="26">
        <v>3.8260000000000001</v>
      </c>
      <c r="C182" s="27">
        <v>37578</v>
      </c>
      <c r="G182" s="19">
        <f t="shared" si="614"/>
        <v>14.800000000000001</v>
      </c>
      <c r="H182" s="19">
        <f t="shared" si="615"/>
        <v>9.1999999999999993</v>
      </c>
      <c r="I182" s="5">
        <f t="shared" si="616"/>
        <v>983.34751999999992</v>
      </c>
      <c r="J182" s="5">
        <f t="shared" si="617"/>
        <v>3.4790235370000002</v>
      </c>
      <c r="K182" s="23">
        <f t="shared" si="618"/>
        <v>11.320976463000001</v>
      </c>
      <c r="L182" s="5">
        <f t="shared" si="619"/>
        <v>86.860662877786595</v>
      </c>
      <c r="M182" s="28">
        <f t="shared" si="620"/>
        <v>432.62391461221569</v>
      </c>
      <c r="N182" s="16">
        <f t="shared" si="621"/>
        <v>0.23506915790540542</v>
      </c>
      <c r="O182" s="17">
        <f t="shared" si="622"/>
        <v>0.26796985173287863</v>
      </c>
    </row>
    <row r="183" ht="14.25">
      <c r="A183" s="26">
        <v>16.899999999999999</v>
      </c>
      <c r="B183" s="26">
        <v>3.8468</v>
      </c>
      <c r="C183" s="27">
        <v>37675</v>
      </c>
      <c r="G183" s="19">
        <f t="shared" si="614"/>
        <v>14.800000000000001</v>
      </c>
      <c r="H183" s="19">
        <f t="shared" si="615"/>
        <v>9.1999999999999993</v>
      </c>
      <c r="I183" s="5">
        <f t="shared" si="616"/>
        <v>983.34751999999992</v>
      </c>
      <c r="J183" s="5">
        <f t="shared" si="617"/>
        <v>3.4989278874999998</v>
      </c>
      <c r="K183" s="23">
        <f t="shared" si="618"/>
        <v>11.301072112500002</v>
      </c>
      <c r="L183" s="5">
        <f t="shared" si="619"/>
        <v>87.013648812339596</v>
      </c>
      <c r="M183" s="28">
        <f t="shared" si="620"/>
        <v>432.97805015915191</v>
      </c>
      <c r="N183" s="16">
        <f t="shared" si="621"/>
        <v>0.23641404645270267</v>
      </c>
      <c r="O183" s="17">
        <f t="shared" si="622"/>
        <v>0.26972958233994304</v>
      </c>
    </row>
    <row r="184" ht="14.25">
      <c r="A184" s="26">
        <v>17</v>
      </c>
      <c r="B184" s="26">
        <v>3.8675000000000002</v>
      </c>
      <c r="C184" s="27">
        <v>37768</v>
      </c>
      <c r="G184" s="19">
        <f t="shared" si="614"/>
        <v>14.800000000000001</v>
      </c>
      <c r="H184" s="19">
        <f t="shared" si="615"/>
        <v>9.1999999999999993</v>
      </c>
      <c r="I184" s="5">
        <f t="shared" si="616"/>
        <v>983.34751999999992</v>
      </c>
      <c r="J184" s="5">
        <f t="shared" si="617"/>
        <v>3.5187691720000003</v>
      </c>
      <c r="K184" s="23">
        <f t="shared" si="618"/>
        <v>11.281230828</v>
      </c>
      <c r="L184" s="5">
        <f t="shared" si="619"/>
        <v>87.166687305017518</v>
      </c>
      <c r="M184" s="28">
        <f t="shared" si="620"/>
        <v>433.28479224913696</v>
      </c>
      <c r="N184" s="16">
        <f t="shared" si="621"/>
        <v>0.23775467378378379</v>
      </c>
      <c r="O184" s="17">
        <f t="shared" si="622"/>
        <v>0.27148682469542273</v>
      </c>
    </row>
    <row r="185" ht="14.25">
      <c r="A185" s="26">
        <v>17.100000000000001</v>
      </c>
      <c r="B185" s="26">
        <v>3.8881000000000001</v>
      </c>
      <c r="C185" s="27">
        <v>37861</v>
      </c>
      <c r="G185" s="19">
        <f t="shared" si="614"/>
        <v>14.800000000000001</v>
      </c>
      <c r="H185" s="19">
        <f t="shared" si="615"/>
        <v>9.1999999999999993</v>
      </c>
      <c r="I185" s="5">
        <f t="shared" si="616"/>
        <v>983.34751999999992</v>
      </c>
      <c r="J185" s="5">
        <f t="shared" si="617"/>
        <v>3.5385104565000001</v>
      </c>
      <c r="K185" s="23">
        <f t="shared" si="618"/>
        <v>11.261489543500002</v>
      </c>
      <c r="L185" s="5">
        <f t="shared" si="619"/>
        <v>87.319489682213174</v>
      </c>
      <c r="M185" s="28">
        <f t="shared" si="620"/>
        <v>433.59163157949854</v>
      </c>
      <c r="N185" s="16">
        <f t="shared" si="621"/>
        <v>0.23908854435810811</v>
      </c>
      <c r="O185" s="17">
        <f t="shared" si="622"/>
        <v>0.27323828052871996</v>
      </c>
    </row>
    <row r="186" ht="14.25">
      <c r="A186" s="26">
        <v>17.199999999999999</v>
      </c>
      <c r="B186" s="26">
        <v>3.9087000000000001</v>
      </c>
      <c r="C186" s="27">
        <v>37956</v>
      </c>
      <c r="G186" s="19">
        <f t="shared" si="614"/>
        <v>14.800000000000001</v>
      </c>
      <c r="H186" s="19">
        <f t="shared" si="615"/>
        <v>9.1999999999999993</v>
      </c>
      <c r="I186" s="5">
        <f t="shared" si="616"/>
        <v>983.34751999999992</v>
      </c>
      <c r="J186" s="5">
        <f t="shared" si="617"/>
        <v>3.558233274</v>
      </c>
      <c r="K186" s="23">
        <f t="shared" si="618"/>
        <v>11.241766726000002</v>
      </c>
      <c r="L186" s="5">
        <f t="shared" si="619"/>
        <v>87.472685029632402</v>
      </c>
      <c r="M186" s="28">
        <f t="shared" si="620"/>
        <v>433.91831389584024</v>
      </c>
      <c r="N186" s="16">
        <f t="shared" si="621"/>
        <v>0.24042116716216216</v>
      </c>
      <c r="O186" s="17">
        <f t="shared" si="622"/>
        <v>0.27499116662785539</v>
      </c>
    </row>
    <row r="187" ht="14.25">
      <c r="A187" s="26">
        <v>17.300000000000001</v>
      </c>
      <c r="B187" s="26">
        <v>3.9293999999999998</v>
      </c>
      <c r="C187" s="27">
        <v>38052</v>
      </c>
      <c r="G187" s="19">
        <f t="shared" si="614"/>
        <v>14.800000000000001</v>
      </c>
      <c r="H187" s="19">
        <f t="shared" si="615"/>
        <v>9.1999999999999993</v>
      </c>
      <c r="I187" s="5">
        <f t="shared" si="616"/>
        <v>983.34751999999992</v>
      </c>
      <c r="J187" s="5">
        <f t="shared" si="617"/>
        <v>3.5780468579999996</v>
      </c>
      <c r="K187" s="23">
        <f t="shared" si="618"/>
        <v>11.221953142</v>
      </c>
      <c r="L187" s="5">
        <f t="shared" si="619"/>
        <v>87.62712760933394</v>
      </c>
      <c r="M187" s="28">
        <f t="shared" si="620"/>
        <v>434.24908516511437</v>
      </c>
      <c r="N187" s="16">
        <f t="shared" si="621"/>
        <v>0.24175992283783779</v>
      </c>
      <c r="O187" s="17">
        <f t="shared" si="622"/>
        <v>0.27675521899803746</v>
      </c>
    </row>
    <row r="188" ht="14.25">
      <c r="A188" s="26">
        <v>17.399999999999999</v>
      </c>
      <c r="B188" s="26">
        <v>3.9500000000000002</v>
      </c>
      <c r="C188" s="27">
        <v>38141</v>
      </c>
      <c r="G188" s="19">
        <f t="shared" si="614"/>
        <v>14.800000000000001</v>
      </c>
      <c r="H188" s="19">
        <f t="shared" si="615"/>
        <v>9.1999999999999993</v>
      </c>
      <c r="I188" s="5">
        <f t="shared" si="616"/>
        <v>983.34751999999992</v>
      </c>
      <c r="J188" s="5">
        <f t="shared" si="617"/>
        <v>3.5978250765000004</v>
      </c>
      <c r="K188" s="23">
        <f t="shared" si="618"/>
        <v>11.202174923499999</v>
      </c>
      <c r="L188" s="5">
        <f t="shared" si="619"/>
        <v>87.781839394163242</v>
      </c>
      <c r="M188" s="28">
        <f t="shared" si="620"/>
        <v>434.49761662816167</v>
      </c>
      <c r="N188" s="16">
        <f t="shared" si="621"/>
        <v>0.24309628895270272</v>
      </c>
      <c r="O188" s="17">
        <f t="shared" si="622"/>
        <v>0.27851923172316573</v>
      </c>
    </row>
    <row r="189" ht="14.25">
      <c r="A189" s="26">
        <v>17.5</v>
      </c>
      <c r="B189" s="26">
        <v>3.9712999999999998</v>
      </c>
      <c r="C189" s="27">
        <v>38243</v>
      </c>
      <c r="G189" s="19">
        <f t="shared" si="614"/>
        <v>14.800000000000001</v>
      </c>
      <c r="H189" s="19">
        <f t="shared" si="615"/>
        <v>9.1999999999999993</v>
      </c>
      <c r="I189" s="5">
        <f t="shared" si="616"/>
        <v>983.34751999999992</v>
      </c>
      <c r="J189" s="5">
        <f t="shared" si="617"/>
        <v>3.6181832594999999</v>
      </c>
      <c r="K189" s="23">
        <f t="shared" si="618"/>
        <v>11.1818167405</v>
      </c>
      <c r="L189" s="5">
        <f t="shared" si="619"/>
        <v>87.941659465618201</v>
      </c>
      <c r="M189" s="28">
        <f t="shared" si="620"/>
        <v>434.86784571027499</v>
      </c>
      <c r="N189" s="16">
        <f t="shared" si="621"/>
        <v>0.24447184185810808</v>
      </c>
      <c r="O189" s="17">
        <f t="shared" si="622"/>
        <v>0.28033822709440476</v>
      </c>
    </row>
    <row r="190" ht="14.25">
      <c r="A190" s="26">
        <v>17.600000000000001</v>
      </c>
      <c r="B190" s="26">
        <v>3.9918999999999998</v>
      </c>
      <c r="C190" s="27">
        <v>38330</v>
      </c>
      <c r="G190" s="19">
        <f t="shared" si="614"/>
        <v>14.800000000000001</v>
      </c>
      <c r="H190" s="19">
        <f t="shared" si="615"/>
        <v>9.1999999999999993</v>
      </c>
      <c r="I190" s="5">
        <f t="shared" si="616"/>
        <v>983.34751999999992</v>
      </c>
      <c r="J190" s="5">
        <f t="shared" si="617"/>
        <v>3.6379799449999997</v>
      </c>
      <c r="K190" s="23">
        <f t="shared" si="618"/>
        <v>11.162020055000001</v>
      </c>
      <c r="L190" s="5">
        <f t="shared" si="619"/>
        <v>88.097630639851047</v>
      </c>
      <c r="M190" s="28">
        <f t="shared" si="620"/>
        <v>435.08548097843379</v>
      </c>
      <c r="N190" s="16">
        <f t="shared" si="621"/>
        <v>0.2458094557432432</v>
      </c>
      <c r="O190" s="17">
        <f t="shared" si="622"/>
        <v>0.2821102316844239</v>
      </c>
    </row>
    <row r="191" ht="14.25">
      <c r="A191" s="26">
        <v>17.699999999999999</v>
      </c>
      <c r="B191" s="26">
        <v>4.0125000000000002</v>
      </c>
      <c r="C191" s="27">
        <v>38428</v>
      </c>
      <c r="G191" s="19">
        <f t="shared" si="614"/>
        <v>14.800000000000001</v>
      </c>
      <c r="H191" s="19">
        <f t="shared" si="615"/>
        <v>9.1999999999999993</v>
      </c>
      <c r="I191" s="5">
        <f t="shared" si="616"/>
        <v>983.34751999999992</v>
      </c>
      <c r="J191" s="5">
        <f t="shared" si="617"/>
        <v>3.657675062</v>
      </c>
      <c r="K191" s="23">
        <f t="shared" si="618"/>
        <v>11.142324938000002</v>
      </c>
      <c r="L191" s="5">
        <f t="shared" si="619"/>
        <v>88.253351564570906</v>
      </c>
      <c r="M191" s="28">
        <f t="shared" si="620"/>
        <v>435.42822248381134</v>
      </c>
      <c r="N191" s="16">
        <f t="shared" si="621"/>
        <v>0.24714020689189189</v>
      </c>
      <c r="O191" s="17">
        <f t="shared" si="622"/>
        <v>0.28387626625078921</v>
      </c>
    </row>
    <row r="192" ht="14.25">
      <c r="A192" s="26">
        <v>17.800000000000001</v>
      </c>
      <c r="B192" s="26">
        <v>4.0331000000000001</v>
      </c>
      <c r="C192" s="27">
        <v>38524</v>
      </c>
      <c r="G192" s="19">
        <f t="shared" si="614"/>
        <v>14.800000000000001</v>
      </c>
      <c r="H192" s="19">
        <f t="shared" si="615"/>
        <v>9.1999999999999993</v>
      </c>
      <c r="I192" s="5">
        <f t="shared" si="616"/>
        <v>983.34751999999992</v>
      </c>
      <c r="J192" s="5">
        <f t="shared" si="617"/>
        <v>3.6773886460000003</v>
      </c>
      <c r="K192" s="23">
        <f t="shared" si="618"/>
        <v>11.122611354</v>
      </c>
      <c r="L192" s="5">
        <f t="shared" si="619"/>
        <v>88.409770754631367</v>
      </c>
      <c r="M192" s="28">
        <f t="shared" si="620"/>
        <v>435.74369293319211</v>
      </c>
      <c r="N192" s="16">
        <f t="shared" si="621"/>
        <v>0.24847220581081081</v>
      </c>
      <c r="O192" s="17">
        <f t="shared" si="622"/>
        <v>0.28564708552401341</v>
      </c>
    </row>
    <row r="193" ht="14.25">
      <c r="A193" s="26">
        <v>17.899999999999999</v>
      </c>
      <c r="B193" s="26">
        <v>4.0538999999999996</v>
      </c>
      <c r="C193" s="27">
        <v>38618</v>
      </c>
      <c r="G193" s="19">
        <f t="shared" si="614"/>
        <v>14.800000000000001</v>
      </c>
      <c r="H193" s="19">
        <f t="shared" si="615"/>
        <v>9.1999999999999993</v>
      </c>
      <c r="I193" s="5">
        <f t="shared" si="616"/>
        <v>983.34751999999992</v>
      </c>
      <c r="J193" s="5">
        <f t="shared" si="617"/>
        <v>3.6973206969999994</v>
      </c>
      <c r="K193" s="23">
        <f t="shared" si="618"/>
        <v>11.102679303000002</v>
      </c>
      <c r="L193" s="5">
        <f t="shared" si="619"/>
        <v>88.568488124690248</v>
      </c>
      <c r="M193" s="28">
        <f t="shared" si="620"/>
        <v>436.02415280739626</v>
      </c>
      <c r="N193" s="16">
        <f t="shared" si="621"/>
        <v>0.24981896601351347</v>
      </c>
      <c r="O193" s="17">
        <f t="shared" si="622"/>
        <v>0.28744072293027106</v>
      </c>
    </row>
    <row r="194" ht="14.25">
      <c r="A194" s="26">
        <v>18</v>
      </c>
      <c r="B194" s="26">
        <v>4.0746000000000002</v>
      </c>
      <c r="C194" s="27">
        <v>38710</v>
      </c>
      <c r="G194" s="19">
        <f t="shared" si="614"/>
        <v>14.800000000000001</v>
      </c>
      <c r="H194" s="19">
        <f t="shared" si="615"/>
        <v>9.1999999999999993</v>
      </c>
      <c r="I194" s="5">
        <f t="shared" si="616"/>
        <v>983.34751999999992</v>
      </c>
      <c r="J194" s="5">
        <f t="shared" si="617"/>
        <v>3.717171215</v>
      </c>
      <c r="K194" s="23">
        <f t="shared" si="618"/>
        <v>11.082828785</v>
      </c>
      <c r="L194" s="5">
        <f t="shared" si="619"/>
        <v>88.727123650137656</v>
      </c>
      <c r="M194" s="28">
        <f t="shared" si="620"/>
        <v>436.28147073310362</v>
      </c>
      <c r="N194" s="16">
        <f t="shared" si="621"/>
        <v>0.2511602172297297</v>
      </c>
      <c r="O194" s="17">
        <f t="shared" si="622"/>
        <v>0.28923022653042108</v>
      </c>
    </row>
    <row r="195" ht="14.25">
      <c r="A195" s="26">
        <v>18.100000000000001</v>
      </c>
      <c r="B195" s="26">
        <v>4.0952999999999999</v>
      </c>
      <c r="C195" s="27">
        <v>38805</v>
      </c>
      <c r="G195" s="19">
        <f t="shared" si="614"/>
        <v>14.800000000000001</v>
      </c>
      <c r="H195" s="19">
        <f t="shared" si="615"/>
        <v>9.1999999999999993</v>
      </c>
      <c r="I195" s="5">
        <f t="shared" si="616"/>
        <v>983.34751999999992</v>
      </c>
      <c r="J195" s="5">
        <f t="shared" si="617"/>
        <v>3.7369940325000002</v>
      </c>
      <c r="K195" s="23">
        <f t="shared" si="618"/>
        <v>11.063005967500001</v>
      </c>
      <c r="L195" s="5">
        <f t="shared" si="619"/>
        <v>88.886105900041841</v>
      </c>
      <c r="M195" s="28">
        <f t="shared" si="620"/>
        <v>436.56991840365606</v>
      </c>
      <c r="N195" s="16">
        <f t="shared" si="621"/>
        <v>0.25249959679054051</v>
      </c>
      <c r="O195" s="17">
        <f t="shared" si="622"/>
        <v>0.29102043430679297</v>
      </c>
    </row>
    <row r="196" ht="14.25">
      <c r="A196" s="26">
        <v>18.199999999999999</v>
      </c>
      <c r="B196" s="26">
        <v>4.1159999999999997</v>
      </c>
      <c r="C196" s="27">
        <v>38887</v>
      </c>
      <c r="G196" s="19">
        <f t="shared" si="614"/>
        <v>14.800000000000001</v>
      </c>
      <c r="H196" s="19">
        <f t="shared" si="615"/>
        <v>9.1999999999999993</v>
      </c>
      <c r="I196" s="5">
        <f t="shared" si="616"/>
        <v>983.34751999999992</v>
      </c>
      <c r="J196" s="5">
        <f t="shared" si="617"/>
        <v>3.7569368854999996</v>
      </c>
      <c r="K196" s="23">
        <f t="shared" si="618"/>
        <v>11.043063114500001</v>
      </c>
      <c r="L196" s="5">
        <f t="shared" si="619"/>
        <v>89.046626810347917</v>
      </c>
      <c r="M196" s="28">
        <f t="shared" si="620"/>
        <v>436.7037965718992</v>
      </c>
      <c r="N196" s="16">
        <f t="shared" si="621"/>
        <v>0.25384708685810808</v>
      </c>
      <c r="O196" s="17">
        <f t="shared" si="622"/>
        <v>0.29282472238137369</v>
      </c>
    </row>
    <row r="197" ht="14.25">
      <c r="A197" s="26">
        <v>18.300000000000001</v>
      </c>
      <c r="B197" s="26">
        <v>4.1375000000000002</v>
      </c>
      <c r="C197" s="27">
        <v>38981</v>
      </c>
      <c r="G197" s="19">
        <f t="shared" si="614"/>
        <v>14.800000000000001</v>
      </c>
      <c r="H197" s="19">
        <f t="shared" si="615"/>
        <v>9.1999999999999993</v>
      </c>
      <c r="I197" s="5">
        <f t="shared" si="616"/>
        <v>983.34751999999992</v>
      </c>
      <c r="J197" s="5">
        <f t="shared" si="617"/>
        <v>3.7775689365000003</v>
      </c>
      <c r="K197" s="23">
        <f t="shared" si="618"/>
        <v>11.022431063500001</v>
      </c>
      <c r="L197" s="5">
        <f t="shared" si="619"/>
        <v>89.213306423506296</v>
      </c>
      <c r="M197" s="28">
        <f t="shared" si="620"/>
        <v>436.94154563616894</v>
      </c>
      <c r="N197" s="16">
        <f t="shared" si="621"/>
        <v>0.25524114435810813</v>
      </c>
      <c r="O197" s="17">
        <f t="shared" si="622"/>
        <v>0.29469479670161253</v>
      </c>
    </row>
    <row r="198" ht="14.25">
      <c r="A198" s="26">
        <v>18.399999999999999</v>
      </c>
      <c r="B198" s="26">
        <v>4.1581999999999999</v>
      </c>
      <c r="C198" s="27">
        <v>39100</v>
      </c>
      <c r="G198" s="19">
        <f t="shared" si="614"/>
        <v>14.800000000000001</v>
      </c>
      <c r="H198" s="19">
        <f t="shared" si="615"/>
        <v>9.1999999999999993</v>
      </c>
      <c r="I198" s="5">
        <f t="shared" si="616"/>
        <v>983.34751999999992</v>
      </c>
      <c r="J198" s="5">
        <f t="shared" si="617"/>
        <v>3.7971701499999999</v>
      </c>
      <c r="K198" s="23">
        <f t="shared" si="618"/>
        <v>11.002829850000001</v>
      </c>
      <c r="L198" s="5">
        <f t="shared" si="619"/>
        <v>89.372237270396383</v>
      </c>
      <c r="M198" s="28">
        <f t="shared" si="620"/>
        <v>437.49604121135127</v>
      </c>
      <c r="N198" s="16">
        <f t="shared" si="621"/>
        <v>0.25656555067567566</v>
      </c>
      <c r="O198" s="17">
        <f t="shared" si="622"/>
        <v>0.29647468196623539</v>
      </c>
    </row>
    <row r="199" ht="14.25">
      <c r="A199" s="26">
        <v>18.5</v>
      </c>
      <c r="B199" s="26">
        <v>4.1788999999999996</v>
      </c>
      <c r="C199" s="27">
        <v>39205</v>
      </c>
      <c r="G199" s="19">
        <f t="shared" si="614"/>
        <v>14.800000000000001</v>
      </c>
      <c r="H199" s="19">
        <f t="shared" si="615"/>
        <v>9.1999999999999993</v>
      </c>
      <c r="I199" s="5">
        <f t="shared" si="616"/>
        <v>983.34751999999992</v>
      </c>
      <c r="J199" s="5">
        <f t="shared" si="617"/>
        <v>3.8169006324999994</v>
      </c>
      <c r="K199" s="23">
        <f t="shared" si="618"/>
        <v>10.983099367500001</v>
      </c>
      <c r="L199" s="5">
        <f t="shared" si="619"/>
        <v>89.53278916057296</v>
      </c>
      <c r="M199" s="28">
        <f t="shared" si="620"/>
        <v>437.88426974711609</v>
      </c>
      <c r="N199" s="16">
        <f t="shared" si="621"/>
        <v>0.2578986913851351</v>
      </c>
      <c r="O199" s="17">
        <f t="shared" si="622"/>
        <v>0.2982695106133646</v>
      </c>
    </row>
    <row r="200" ht="14.25">
      <c r="A200" s="26">
        <v>18.600000000000001</v>
      </c>
      <c r="B200" s="26">
        <v>4.1996000000000002</v>
      </c>
      <c r="C200" s="27">
        <v>39299</v>
      </c>
      <c r="G200" s="19">
        <f t="shared" si="614"/>
        <v>14.800000000000001</v>
      </c>
      <c r="H200" s="19">
        <f t="shared" si="615"/>
        <v>9.1999999999999993</v>
      </c>
      <c r="I200" s="5">
        <f t="shared" si="616"/>
        <v>983.34751999999992</v>
      </c>
      <c r="J200" s="5">
        <f t="shared" si="617"/>
        <v>3.8367326835000002</v>
      </c>
      <c r="K200" s="23">
        <f t="shared" si="618"/>
        <v>10.963267316500001</v>
      </c>
      <c r="L200" s="5">
        <f t="shared" si="619"/>
        <v>89.694749896323003</v>
      </c>
      <c r="M200" s="28">
        <f t="shared" si="620"/>
        <v>438.14158627372507</v>
      </c>
      <c r="N200" s="16">
        <f t="shared" si="621"/>
        <v>0.25923869483108108</v>
      </c>
      <c r="O200" s="17">
        <f t="shared" si="622"/>
        <v>0.30007683085765396</v>
      </c>
    </row>
    <row r="201" ht="14.25">
      <c r="A201" s="26">
        <v>18.699999999999999</v>
      </c>
      <c r="B201" s="26">
        <v>4.2201000000000004</v>
      </c>
      <c r="C201" s="27">
        <v>39399</v>
      </c>
      <c r="G201" s="19">
        <f t="shared" si="614"/>
        <v>14.800000000000001</v>
      </c>
      <c r="H201" s="19">
        <f t="shared" si="615"/>
        <v>9.1999999999999993</v>
      </c>
      <c r="I201" s="5">
        <f t="shared" si="616"/>
        <v>983.34751999999992</v>
      </c>
      <c r="J201" s="5">
        <f t="shared" si="617"/>
        <v>3.8563093335000005</v>
      </c>
      <c r="K201" s="23">
        <f t="shared" si="618"/>
        <v>10.9436906665</v>
      </c>
      <c r="L201" s="5">
        <f t="shared" si="619"/>
        <v>89.855200586960038</v>
      </c>
      <c r="M201" s="28">
        <f t="shared" si="620"/>
        <v>438.47211672373317</v>
      </c>
      <c r="N201" s="16">
        <f t="shared" si="621"/>
        <v>0.26056144145270271</v>
      </c>
      <c r="O201" s="17">
        <f t="shared" si="622"/>
        <v>0.30186408541178228</v>
      </c>
    </row>
    <row r="202" ht="14.25">
      <c r="A202" s="26">
        <v>18.800000000000001</v>
      </c>
      <c r="B202" s="26">
        <v>4.2407000000000004</v>
      </c>
      <c r="C202" s="27">
        <v>39496</v>
      </c>
      <c r="G202" s="19">
        <f t="shared" si="614"/>
        <v>14.800000000000001</v>
      </c>
      <c r="H202" s="19">
        <f t="shared" si="615"/>
        <v>9.1999999999999993</v>
      </c>
      <c r="I202" s="5">
        <f t="shared" si="616"/>
        <v>983.34751999999992</v>
      </c>
      <c r="J202" s="5">
        <f t="shared" si="617"/>
        <v>3.8760136840000001</v>
      </c>
      <c r="K202" s="23">
        <f t="shared" si="618"/>
        <v>10.923986316000001</v>
      </c>
      <c r="L202" s="5">
        <f t="shared" si="619"/>
        <v>90.017278633874099</v>
      </c>
      <c r="M202" s="28">
        <f t="shared" si="620"/>
        <v>438.76020914430745</v>
      </c>
      <c r="N202" s="16">
        <f t="shared" si="621"/>
        <v>0.26189281648648649</v>
      </c>
      <c r="O202" s="17">
        <f t="shared" si="622"/>
        <v>0.30366622981410057</v>
      </c>
    </row>
    <row r="203" ht="14.25">
      <c r="A203" s="26">
        <v>18.899999999999999</v>
      </c>
      <c r="B203" s="26">
        <v>4.2614000000000001</v>
      </c>
      <c r="C203" s="27">
        <v>39599</v>
      </c>
      <c r="G203" s="19">
        <f t="shared" si="614"/>
        <v>14.800000000000001</v>
      </c>
      <c r="H203" s="19">
        <f t="shared" si="615"/>
        <v>9.1999999999999993</v>
      </c>
      <c r="I203" s="5">
        <f t="shared" si="616"/>
        <v>983.34751999999992</v>
      </c>
      <c r="J203" s="5">
        <f t="shared" si="617"/>
        <v>3.8957626335</v>
      </c>
      <c r="K203" s="23">
        <f t="shared" si="618"/>
        <v>10.9042373665</v>
      </c>
      <c r="L203" s="5">
        <f t="shared" si="619"/>
        <v>90.180311281652791</v>
      </c>
      <c r="M203" s="28">
        <f t="shared" si="620"/>
        <v>439.10915184494854</v>
      </c>
      <c r="N203" s="16">
        <f t="shared" si="621"/>
        <v>0.26322720496621621</v>
      </c>
      <c r="O203" s="17">
        <f t="shared" si="622"/>
        <v>0.30547571785818822</v>
      </c>
    </row>
    <row r="204" ht="14.25">
      <c r="A204" s="26">
        <v>19</v>
      </c>
      <c r="B204" s="26">
        <v>4.2820999999999998</v>
      </c>
      <c r="C204" s="27">
        <v>39693</v>
      </c>
      <c r="G204" s="19">
        <f t="shared" si="614"/>
        <v>14.800000000000001</v>
      </c>
      <c r="H204" s="19">
        <f t="shared" si="615"/>
        <v>9.1999999999999993</v>
      </c>
      <c r="I204" s="5">
        <f t="shared" si="616"/>
        <v>983.34751999999992</v>
      </c>
      <c r="J204" s="5">
        <f t="shared" si="617"/>
        <v>3.9155946844999998</v>
      </c>
      <c r="K204" s="23">
        <f t="shared" si="618"/>
        <v>10.8844053155</v>
      </c>
      <c r="L204" s="5">
        <f t="shared" si="619"/>
        <v>90.344625314500021</v>
      </c>
      <c r="M204" s="28">
        <f t="shared" si="620"/>
        <v>439.3509836564611</v>
      </c>
      <c r="N204" s="16">
        <f t="shared" si="621"/>
        <v>0.26456720841216214</v>
      </c>
      <c r="O204" s="17">
        <f t="shared" si="622"/>
        <v>0.30729612097059655</v>
      </c>
    </row>
    <row r="205" ht="14.25">
      <c r="A205" s="26">
        <v>19.100000000000001</v>
      </c>
      <c r="B205" s="26">
        <v>4.3036000000000003</v>
      </c>
      <c r="C205" s="27">
        <v>39796</v>
      </c>
      <c r="G205" s="19">
        <f t="shared" si="614"/>
        <v>14.800000000000001</v>
      </c>
      <c r="H205" s="19">
        <f t="shared" si="615"/>
        <v>9.1999999999999993</v>
      </c>
      <c r="I205" s="5">
        <f t="shared" si="616"/>
        <v>983.34751999999992</v>
      </c>
      <c r="J205" s="5">
        <f t="shared" si="617"/>
        <v>3.9361436340000004</v>
      </c>
      <c r="K205" s="23">
        <f t="shared" si="618"/>
        <v>10.863856366</v>
      </c>
      <c r="L205" s="5">
        <f t="shared" si="619"/>
        <v>90.515511883747592</v>
      </c>
      <c r="M205" s="28">
        <f t="shared" si="620"/>
        <v>439.65944810776159</v>
      </c>
      <c r="N205" s="16">
        <f t="shared" si="621"/>
        <v>0.26595565094594598</v>
      </c>
      <c r="O205" s="17">
        <f t="shared" si="622"/>
        <v>0.30918583113833031</v>
      </c>
    </row>
    <row r="206" ht="14.25">
      <c r="A206" s="26">
        <v>19.199999999999999</v>
      </c>
      <c r="B206" s="26">
        <v>4.3243999999999998</v>
      </c>
      <c r="C206" s="27">
        <v>39893</v>
      </c>
      <c r="G206" s="19">
        <f t="shared" ref="G206:G269" si="623">$G$11</f>
        <v>14.800000000000001</v>
      </c>
      <c r="H206" s="19">
        <f t="shared" ref="H206:H269" si="624">$H$11</f>
        <v>9.1999999999999993</v>
      </c>
      <c r="I206" s="5">
        <f t="shared" si="616"/>
        <v>983.34751999999992</v>
      </c>
      <c r="J206" s="5">
        <f t="shared" si="617"/>
        <v>3.9560479844999996</v>
      </c>
      <c r="K206" s="23">
        <f t="shared" si="618"/>
        <v>10.843952015500001</v>
      </c>
      <c r="L206" s="5">
        <f t="shared" si="619"/>
        <v>90.681655414412958</v>
      </c>
      <c r="M206" s="28">
        <f t="shared" si="620"/>
        <v>439.9235966490682</v>
      </c>
      <c r="N206" s="16">
        <f t="shared" si="621"/>
        <v>0.26730053949324323</v>
      </c>
      <c r="O206" s="17">
        <f t="shared" si="622"/>
        <v>0.31101967412499715</v>
      </c>
    </row>
    <row r="207" ht="14.25">
      <c r="A207" s="26">
        <v>19.300000000000001</v>
      </c>
      <c r="B207" s="26">
        <v>4.3451000000000004</v>
      </c>
      <c r="C207" s="27">
        <v>39994</v>
      </c>
      <c r="G207" s="19">
        <f t="shared" si="623"/>
        <v>14.800000000000001</v>
      </c>
      <c r="H207" s="19">
        <f t="shared" si="624"/>
        <v>9.1999999999999993</v>
      </c>
      <c r="I207" s="5">
        <f t="shared" si="616"/>
        <v>983.34751999999992</v>
      </c>
      <c r="J207" s="5">
        <f t="shared" si="617"/>
        <v>3.9758154010000002</v>
      </c>
      <c r="K207" s="23">
        <f t="shared" si="618"/>
        <v>10.824184599000001</v>
      </c>
      <c r="L207" s="5">
        <f t="shared" si="619"/>
        <v>90.847260687964166</v>
      </c>
      <c r="M207" s="28">
        <f t="shared" si="620"/>
        <v>440.23341702474221</v>
      </c>
      <c r="N207" s="16">
        <f t="shared" si="621"/>
        <v>0.26863617574324322</v>
      </c>
      <c r="O207" s="17">
        <f t="shared" si="622"/>
        <v>0.3128442354461235</v>
      </c>
    </row>
    <row r="208" ht="14.25">
      <c r="A208" s="26">
        <v>19.399999999999999</v>
      </c>
      <c r="B208" s="26">
        <v>4.3658000000000001</v>
      </c>
      <c r="C208" s="27">
        <v>40092</v>
      </c>
      <c r="G208" s="19">
        <f t="shared" si="623"/>
        <v>14.800000000000001</v>
      </c>
      <c r="H208" s="19">
        <f t="shared" si="624"/>
        <v>9.1999999999999993</v>
      </c>
      <c r="I208" s="5">
        <f t="shared" si="616"/>
        <v>983.34751999999992</v>
      </c>
      <c r="J208" s="5">
        <f t="shared" si="617"/>
        <v>3.9956105180000003</v>
      </c>
      <c r="K208" s="23">
        <f t="shared" si="618"/>
        <v>10.804389482000001</v>
      </c>
      <c r="L208" s="5">
        <f t="shared" si="619"/>
        <v>91.013705275827618</v>
      </c>
      <c r="M208" s="28">
        <f t="shared" si="620"/>
        <v>440.50508523410326</v>
      </c>
      <c r="N208" s="16">
        <f t="shared" si="621"/>
        <v>0.26997368364864865</v>
      </c>
      <c r="O208" s="17">
        <f t="shared" si="622"/>
        <v>0.31467469569310685</v>
      </c>
    </row>
    <row r="209" ht="14.25">
      <c r="A209" s="26">
        <v>19.5</v>
      </c>
      <c r="B209" s="26">
        <v>4.3864000000000001</v>
      </c>
      <c r="C209" s="27">
        <v>40189</v>
      </c>
      <c r="G209" s="19">
        <f t="shared" si="623"/>
        <v>14.800000000000001</v>
      </c>
      <c r="H209" s="19">
        <f t="shared" si="624"/>
        <v>9.1999999999999993</v>
      </c>
      <c r="I209" s="5">
        <f t="shared" si="616"/>
        <v>983.34751999999992</v>
      </c>
      <c r="J209" s="5">
        <f t="shared" si="617"/>
        <v>4.0153148685</v>
      </c>
      <c r="K209" s="23">
        <f t="shared" si="618"/>
        <v>10.784685131500002</v>
      </c>
      <c r="L209" s="5">
        <f t="shared" si="619"/>
        <v>91.179993482408676</v>
      </c>
      <c r="M209" s="28">
        <f t="shared" si="620"/>
        <v>440.76555026025142</v>
      </c>
      <c r="N209" s="16">
        <f t="shared" si="621"/>
        <v>0.27130505868243243</v>
      </c>
      <c r="O209" s="17">
        <f t="shared" si="622"/>
        <v>0.31650009639453952</v>
      </c>
    </row>
    <row r="210" ht="14.25">
      <c r="A210" s="26">
        <v>19.600000000000001</v>
      </c>
      <c r="B210" s="26">
        <v>4.4070999999999998</v>
      </c>
      <c r="C210" s="27">
        <v>40281</v>
      </c>
      <c r="G210" s="19">
        <f t="shared" si="623"/>
        <v>14.800000000000001</v>
      </c>
      <c r="H210" s="19">
        <f t="shared" si="624"/>
        <v>9.1999999999999993</v>
      </c>
      <c r="I210" s="5">
        <f t="shared" si="616"/>
        <v>983.34751999999992</v>
      </c>
      <c r="J210" s="5">
        <f t="shared" si="617"/>
        <v>4.0351653865000001</v>
      </c>
      <c r="K210" s="23">
        <f t="shared" si="618"/>
        <v>10.7648346135</v>
      </c>
      <c r="L210" s="5">
        <f t="shared" si="619"/>
        <v>91.348130770796999</v>
      </c>
      <c r="M210" s="28">
        <f t="shared" si="620"/>
        <v>440.96140402773733</v>
      </c>
      <c r="N210" s="16">
        <f t="shared" si="621"/>
        <v>0.27264630989864863</v>
      </c>
      <c r="O210" s="17">
        <f t="shared" si="622"/>
        <v>0.3183424134252209</v>
      </c>
    </row>
    <row r="211" ht="14.25">
      <c r="A211" s="26">
        <v>19.699999999999999</v>
      </c>
      <c r="B211" s="26">
        <v>4.4276999999999997</v>
      </c>
      <c r="C211" s="27">
        <v>40378</v>
      </c>
      <c r="G211" s="19">
        <f t="shared" si="623"/>
        <v>14.800000000000001</v>
      </c>
      <c r="H211" s="19">
        <f t="shared" si="624"/>
        <v>9.1999999999999993</v>
      </c>
      <c r="I211" s="5">
        <f t="shared" si="616"/>
        <v>983.34751999999992</v>
      </c>
      <c r="J211" s="5">
        <f t="shared" si="617"/>
        <v>4.0548697369999998</v>
      </c>
      <c r="K211" s="23">
        <f t="shared" si="618"/>
        <v>10.745130263</v>
      </c>
      <c r="L211" s="5">
        <f t="shared" si="619"/>
        <v>91.515644383212248</v>
      </c>
      <c r="M211" s="28">
        <f t="shared" si="620"/>
        <v>441.21418006872489</v>
      </c>
      <c r="N211" s="16">
        <f t="shared" si="621"/>
        <v>0.27397768493243241</v>
      </c>
      <c r="O211" s="17">
        <f t="shared" si="622"/>
        <v>0.32017452762204424</v>
      </c>
    </row>
    <row r="212" ht="14.25">
      <c r="A212" s="26">
        <v>19.800000000000001</v>
      </c>
      <c r="B212" s="26">
        <v>4.4482999999999997</v>
      </c>
      <c r="C212" s="27">
        <v>40478</v>
      </c>
      <c r="G212" s="19">
        <f t="shared" si="623"/>
        <v>14.800000000000001</v>
      </c>
      <c r="H212" s="19">
        <f t="shared" si="624"/>
        <v>9.1999999999999993</v>
      </c>
      <c r="I212" s="5">
        <f t="shared" si="616"/>
        <v>983.34751999999992</v>
      </c>
      <c r="J212" s="5">
        <f t="shared" si="617"/>
        <v>4.0745463869999998</v>
      </c>
      <c r="K212" s="23">
        <f t="shared" si="618"/>
        <v>10.725453613000001</v>
      </c>
      <c r="L212" s="5">
        <f t="shared" si="619"/>
        <v>91.683536704509535</v>
      </c>
      <c r="M212" s="28">
        <f t="shared" si="620"/>
        <v>441.49693014633732</v>
      </c>
      <c r="N212" s="16">
        <f t="shared" si="621"/>
        <v>0.2753071883108108</v>
      </c>
      <c r="O212" s="17">
        <f t="shared" si="622"/>
        <v>0.32200742193197868</v>
      </c>
    </row>
    <row r="213" ht="14.25">
      <c r="A213" s="26">
        <v>19.899999999999999</v>
      </c>
      <c r="B213" s="26">
        <v>4.4695</v>
      </c>
      <c r="C213" s="27">
        <v>40578</v>
      </c>
      <c r="G213" s="19">
        <f t="shared" si="623"/>
        <v>14.800000000000001</v>
      </c>
      <c r="H213" s="19">
        <f t="shared" si="624"/>
        <v>9.1999999999999993</v>
      </c>
      <c r="I213" s="5">
        <f t="shared" si="616"/>
        <v>983.34751999999992</v>
      </c>
      <c r="J213" s="5">
        <f t="shared" si="617"/>
        <v>4.0948230370000003</v>
      </c>
      <c r="K213" s="23">
        <f t="shared" si="618"/>
        <v>10.705176963</v>
      </c>
      <c r="L213" s="5">
        <f t="shared" si="619"/>
        <v>91.857194271399351</v>
      </c>
      <c r="M213" s="28">
        <f t="shared" si="620"/>
        <v>441.75091915075359</v>
      </c>
      <c r="N213" s="16">
        <f t="shared" si="621"/>
        <v>0.27667723222972973</v>
      </c>
      <c r="O213" s="17">
        <f t="shared" si="622"/>
        <v>0.32389972799163302</v>
      </c>
    </row>
    <row r="214" ht="14.25">
      <c r="A214" s="26">
        <v>20</v>
      </c>
      <c r="B214" s="26">
        <v>4.4901999999999997</v>
      </c>
      <c r="C214" s="27">
        <v>40675</v>
      </c>
      <c r="G214" s="19">
        <f t="shared" si="623"/>
        <v>14.800000000000001</v>
      </c>
      <c r="H214" s="19">
        <f t="shared" si="624"/>
        <v>9.1999999999999993</v>
      </c>
      <c r="I214" s="5">
        <f t="shared" si="616"/>
        <v>983.34751999999992</v>
      </c>
      <c r="J214" s="5">
        <f t="shared" si="617"/>
        <v>4.1146273874999997</v>
      </c>
      <c r="K214" s="23">
        <f t="shared" si="618"/>
        <v>10.6853726125</v>
      </c>
      <c r="L214" s="5">
        <f t="shared" si="619"/>
        <v>92.02744309072169</v>
      </c>
      <c r="M214" s="28">
        <f t="shared" si="620"/>
        <v>441.98772272638422</v>
      </c>
      <c r="N214" s="16">
        <f t="shared" si="621"/>
        <v>0.27801536402027022</v>
      </c>
      <c r="O214" s="17">
        <f t="shared" si="622"/>
        <v>0.32575142012219765</v>
      </c>
    </row>
    <row r="215" ht="14.25">
      <c r="A215" s="26">
        <v>20.100000000000001</v>
      </c>
      <c r="B215" s="26">
        <v>4.5109000000000004</v>
      </c>
      <c r="C215" s="27">
        <v>40766</v>
      </c>
      <c r="G215" s="19">
        <f t="shared" si="623"/>
        <v>14.800000000000001</v>
      </c>
      <c r="H215" s="19">
        <f t="shared" si="624"/>
        <v>9.1999999999999993</v>
      </c>
      <c r="I215" s="5">
        <f t="shared" si="616"/>
        <v>983.34751999999992</v>
      </c>
      <c r="J215" s="5">
        <f t="shared" si="617"/>
        <v>4.134487139</v>
      </c>
      <c r="K215" s="23">
        <f t="shared" si="618"/>
        <v>10.665512861</v>
      </c>
      <c r="L215" s="5">
        <f t="shared" si="619"/>
        <v>92.198803078261079</v>
      </c>
      <c r="M215" s="28">
        <f t="shared" si="620"/>
        <v>442.15324536693402</v>
      </c>
      <c r="N215" s="16">
        <f t="shared" si="621"/>
        <v>0.27935723912162158</v>
      </c>
      <c r="O215" s="17">
        <f t="shared" si="622"/>
        <v>0.32761174177042118</v>
      </c>
    </row>
    <row r="216" ht="14.25">
      <c r="A216" s="26">
        <v>20.199999999999999</v>
      </c>
      <c r="B216" s="26">
        <v>4.5316000000000001</v>
      </c>
      <c r="C216" s="27">
        <v>40865</v>
      </c>
      <c r="G216" s="19">
        <f t="shared" si="623"/>
        <v>14.800000000000001</v>
      </c>
      <c r="H216" s="19">
        <f t="shared" si="624"/>
        <v>9.1999999999999993</v>
      </c>
      <c r="I216" s="5">
        <f t="shared" si="616"/>
        <v>983.34751999999992</v>
      </c>
      <c r="J216" s="5">
        <f t="shared" si="617"/>
        <v>4.1542730225</v>
      </c>
      <c r="K216" s="23">
        <f t="shared" si="618"/>
        <v>10.645726977500001</v>
      </c>
      <c r="L216" s="5">
        <f t="shared" si="619"/>
        <v>92.370161481534183</v>
      </c>
      <c r="M216" s="28">
        <f t="shared" si="620"/>
        <v>442.40476951173639</v>
      </c>
      <c r="N216" s="16">
        <f t="shared" si="621"/>
        <v>0.28069412314189185</v>
      </c>
      <c r="O216" s="17">
        <f t="shared" si="622"/>
        <v>0.32946859189597988</v>
      </c>
    </row>
    <row r="217" ht="14.25">
      <c r="A217" s="26">
        <v>20.300000000000001</v>
      </c>
      <c r="B217" s="26">
        <v>4.5522999999999998</v>
      </c>
      <c r="C217" s="27">
        <v>40962</v>
      </c>
      <c r="G217" s="19">
        <f t="shared" si="623"/>
        <v>14.800000000000001</v>
      </c>
      <c r="H217" s="19">
        <f t="shared" si="624"/>
        <v>9.1999999999999993</v>
      </c>
      <c r="I217" s="5">
        <f t="shared" si="616"/>
        <v>983.34751999999992</v>
      </c>
      <c r="J217" s="5">
        <f t="shared" si="617"/>
        <v>4.1740773729999994</v>
      </c>
      <c r="K217" s="23">
        <f t="shared" si="618"/>
        <v>10.625922627000001</v>
      </c>
      <c r="L217" s="5">
        <f t="shared" si="619"/>
        <v>92.542318866632542</v>
      </c>
      <c r="M217" s="28">
        <f t="shared" si="620"/>
        <v>442.62992868195175</v>
      </c>
      <c r="N217" s="16">
        <f t="shared" si="621"/>
        <v>0.28203225493243239</v>
      </c>
      <c r="O217" s="17">
        <f t="shared" si="622"/>
        <v>0.33133063424721793</v>
      </c>
    </row>
    <row r="218" ht="14.25">
      <c r="A218" s="26">
        <v>20.399999999999999</v>
      </c>
      <c r="B218" s="26">
        <v>4.5728999999999997</v>
      </c>
      <c r="C218" s="27">
        <v>41061</v>
      </c>
      <c r="G218" s="19">
        <f t="shared" si="623"/>
        <v>14.800000000000001</v>
      </c>
      <c r="H218" s="19">
        <f t="shared" si="624"/>
        <v>9.1999999999999993</v>
      </c>
      <c r="I218" s="5">
        <f t="shared" si="616"/>
        <v>983.34751999999992</v>
      </c>
      <c r="J218" s="5">
        <f t="shared" si="617"/>
        <v>4.1937632564999996</v>
      </c>
      <c r="K218" s="23">
        <f t="shared" si="618"/>
        <v>10.606236743500002</v>
      </c>
      <c r="L218" s="5">
        <f t="shared" si="619"/>
        <v>92.714083588850798</v>
      </c>
      <c r="M218" s="28">
        <f t="shared" si="620"/>
        <v>442.87769894904869</v>
      </c>
      <c r="N218" s="16">
        <f t="shared" si="621"/>
        <v>0.28336238219594589</v>
      </c>
      <c r="O218" s="17">
        <f t="shared" si="622"/>
        <v>0.33318498064670315</v>
      </c>
    </row>
    <row r="219" ht="14.25">
      <c r="A219" s="26">
        <v>20.5</v>
      </c>
      <c r="B219" s="26">
        <v>4.5936000000000003</v>
      </c>
      <c r="C219" s="27">
        <v>41154</v>
      </c>
      <c r="G219" s="19">
        <f t="shared" si="623"/>
        <v>14.800000000000001</v>
      </c>
      <c r="H219" s="19">
        <f t="shared" si="624"/>
        <v>9.1999999999999993</v>
      </c>
      <c r="I219" s="5">
        <f t="shared" si="616"/>
        <v>983.34751999999992</v>
      </c>
      <c r="J219" s="5">
        <f t="shared" si="617"/>
        <v>4.2136045410000005</v>
      </c>
      <c r="K219" s="23">
        <f t="shared" si="618"/>
        <v>10.586395459</v>
      </c>
      <c r="L219" s="5">
        <f t="shared" si="619"/>
        <v>92.887850620015257</v>
      </c>
      <c r="M219" s="28">
        <f t="shared" si="620"/>
        <v>443.05040675720227</v>
      </c>
      <c r="N219" s="16">
        <f t="shared" si="621"/>
        <v>0.28470300952702704</v>
      </c>
      <c r="O219" s="17">
        <f t="shared" si="622"/>
        <v>0.33505745124003172</v>
      </c>
    </row>
    <row r="220" ht="14.25">
      <c r="A220" s="26">
        <v>20.600000000000001</v>
      </c>
      <c r="B220" s="26">
        <v>4.6142000000000003</v>
      </c>
      <c r="C220" s="27">
        <v>41252</v>
      </c>
      <c r="G220" s="19">
        <f t="shared" si="623"/>
        <v>14.800000000000001</v>
      </c>
      <c r="H220" s="19">
        <f t="shared" si="624"/>
        <v>9.1999999999999993</v>
      </c>
      <c r="I220" s="5">
        <f t="shared" si="616"/>
        <v>983.34751999999992</v>
      </c>
      <c r="J220" s="5">
        <f t="shared" si="617"/>
        <v>4.233299658</v>
      </c>
      <c r="K220" s="23">
        <f t="shared" si="618"/>
        <v>10.566700342000001</v>
      </c>
      <c r="L220" s="5">
        <f t="shared" si="619"/>
        <v>93.060982915493355</v>
      </c>
      <c r="M220" s="28">
        <f t="shared" si="620"/>
        <v>443.27922086810582</v>
      </c>
      <c r="N220" s="16">
        <f t="shared" si="621"/>
        <v>0.28603376067567565</v>
      </c>
      <c r="O220" s="17">
        <f t="shared" si="622"/>
        <v>0.33691960161995932</v>
      </c>
    </row>
    <row r="221" ht="14.25">
      <c r="A221" s="26">
        <v>20.699999999999999</v>
      </c>
      <c r="B221" s="26">
        <v>4.6356000000000002</v>
      </c>
      <c r="C221" s="27">
        <v>41348</v>
      </c>
      <c r="G221" s="19">
        <f t="shared" si="623"/>
        <v>14.800000000000001</v>
      </c>
      <c r="H221" s="19">
        <f t="shared" si="624"/>
        <v>9.1999999999999993</v>
      </c>
      <c r="I221" s="5">
        <f t="shared" si="616"/>
        <v>983.34751999999992</v>
      </c>
      <c r="J221" s="5">
        <f t="shared" si="617"/>
        <v>4.2538132420000005</v>
      </c>
      <c r="K221" s="23">
        <f t="shared" si="618"/>
        <v>10.546186758000001</v>
      </c>
      <c r="L221" s="5">
        <f t="shared" si="619"/>
        <v>93.241997564101908</v>
      </c>
      <c r="M221" s="28">
        <f t="shared" si="620"/>
        <v>443.44824306851774</v>
      </c>
      <c r="N221" s="16">
        <f t="shared" si="621"/>
        <v>0.28741981364864866</v>
      </c>
      <c r="O221" s="17">
        <f t="shared" si="622"/>
        <v>0.33886283092422431</v>
      </c>
    </row>
    <row r="222" ht="14.25">
      <c r="A222" s="26">
        <v>20.800000000000001</v>
      </c>
      <c r="B222" s="26">
        <v>4.6562999999999999</v>
      </c>
      <c r="C222" s="27">
        <v>41447</v>
      </c>
      <c r="G222" s="19">
        <f t="shared" si="623"/>
        <v>14.800000000000001</v>
      </c>
      <c r="H222" s="19">
        <f t="shared" si="624"/>
        <v>9.1999999999999993</v>
      </c>
      <c r="I222" s="5">
        <f t="shared" si="616"/>
        <v>983.34751999999992</v>
      </c>
      <c r="J222" s="5">
        <f t="shared" si="617"/>
        <v>4.2735991254999997</v>
      </c>
      <c r="K222" s="23">
        <f t="shared" si="618"/>
        <v>10.526400874500002</v>
      </c>
      <c r="L222" s="5">
        <f t="shared" si="619"/>
        <v>93.417259301053207</v>
      </c>
      <c r="M222" s="28">
        <f t="shared" si="620"/>
        <v>443.67604348603192</v>
      </c>
      <c r="N222" s="16">
        <f t="shared" si="621"/>
        <v>0.28875669766891887</v>
      </c>
      <c r="O222" s="17">
        <f t="shared" si="622"/>
        <v>0.34074071034364095</v>
      </c>
    </row>
    <row r="223" ht="14.25">
      <c r="A223" s="26">
        <v>20.899999999999999</v>
      </c>
      <c r="B223" s="26">
        <v>4.6768999999999998</v>
      </c>
      <c r="C223" s="27">
        <v>41546</v>
      </c>
      <c r="G223" s="19">
        <f t="shared" si="623"/>
        <v>14.800000000000001</v>
      </c>
      <c r="H223" s="19">
        <f t="shared" si="624"/>
        <v>9.1999999999999993</v>
      </c>
      <c r="I223" s="5">
        <f t="shared" si="616"/>
        <v>983.34751999999992</v>
      </c>
      <c r="J223" s="5">
        <f t="shared" si="617"/>
        <v>4.2932850089999999</v>
      </c>
      <c r="K223" s="23">
        <f t="shared" si="618"/>
        <v>10.506714991000001</v>
      </c>
      <c r="L223" s="5">
        <f t="shared" si="619"/>
        <v>93.592290344063812</v>
      </c>
      <c r="M223" s="28">
        <f t="shared" si="620"/>
        <v>443.90408491200151</v>
      </c>
      <c r="N223" s="16">
        <f t="shared" si="621"/>
        <v>0.29008682493243243</v>
      </c>
      <c r="O223" s="17">
        <f t="shared" si="622"/>
        <v>0.34261260506186964</v>
      </c>
    </row>
    <row r="224" ht="14.25">
      <c r="A224" s="26">
        <v>21</v>
      </c>
      <c r="B224" s="26">
        <v>4.6974</v>
      </c>
      <c r="C224" s="27">
        <v>41643</v>
      </c>
      <c r="G224" s="19">
        <f t="shared" si="623"/>
        <v>14.800000000000001</v>
      </c>
      <c r="H224" s="19">
        <f t="shared" si="624"/>
        <v>9.1999999999999993</v>
      </c>
      <c r="I224" s="5">
        <f t="shared" si="616"/>
        <v>983.34751999999992</v>
      </c>
      <c r="J224" s="5">
        <f t="shared" si="617"/>
        <v>4.3128893594999997</v>
      </c>
      <c r="K224" s="23">
        <f t="shared" si="618"/>
        <v>10.487110640500001</v>
      </c>
      <c r="L224" s="5">
        <f t="shared" si="619"/>
        <v>93.767249503636037</v>
      </c>
      <c r="M224" s="28">
        <f t="shared" si="620"/>
        <v>444.11028605872883</v>
      </c>
      <c r="N224" s="16">
        <f t="shared" si="621"/>
        <v>0.29141144320945944</v>
      </c>
      <c r="O224" s="17">
        <f t="shared" si="622"/>
        <v>0.34448023572076097</v>
      </c>
    </row>
    <row r="225" ht="14.25">
      <c r="A225" s="26">
        <v>21.100000000000001</v>
      </c>
      <c r="B225" s="26">
        <v>4.7180999999999997</v>
      </c>
      <c r="C225" s="27">
        <v>41735</v>
      </c>
      <c r="G225" s="19">
        <f t="shared" si="623"/>
        <v>14.800000000000001</v>
      </c>
      <c r="H225" s="19">
        <f t="shared" si="624"/>
        <v>9.1999999999999993</v>
      </c>
      <c r="I225" s="5">
        <f t="shared" si="616"/>
        <v>983.34751999999992</v>
      </c>
      <c r="J225" s="5">
        <f t="shared" si="617"/>
        <v>4.3327398774999999</v>
      </c>
      <c r="K225" s="23">
        <f t="shared" si="618"/>
        <v>10.467260122500001</v>
      </c>
      <c r="L225" s="5">
        <f t="shared" si="619"/>
        <v>93.945073351739453</v>
      </c>
      <c r="M225" s="28">
        <f t="shared" si="620"/>
        <v>444.24894793301314</v>
      </c>
      <c r="N225" s="16">
        <f t="shared" si="621"/>
        <v>0.29275269442567564</v>
      </c>
      <c r="O225" s="17">
        <f t="shared" si="622"/>
        <v>0.34637487852942217</v>
      </c>
    </row>
    <row r="226" ht="14.25">
      <c r="A226" s="26">
        <v>21.199999999999999</v>
      </c>
      <c r="B226" s="26">
        <v>4.7386999999999997</v>
      </c>
      <c r="C226" s="27">
        <v>41833</v>
      </c>
      <c r="G226" s="19">
        <f t="shared" si="623"/>
        <v>14.800000000000001</v>
      </c>
      <c r="H226" s="19">
        <f t="shared" si="624"/>
        <v>9.1999999999999993</v>
      </c>
      <c r="I226" s="5">
        <f t="shared" si="616"/>
        <v>983.34751999999992</v>
      </c>
      <c r="J226" s="5">
        <f t="shared" si="617"/>
        <v>4.3524349944999994</v>
      </c>
      <c r="K226" s="23">
        <f t="shared" si="618"/>
        <v>10.447565005500001</v>
      </c>
      <c r="L226" s="5">
        <f t="shared" si="619"/>
        <v>94.122172916112788</v>
      </c>
      <c r="M226" s="28">
        <f t="shared" si="620"/>
        <v>444.45425242449545</v>
      </c>
      <c r="N226" s="16">
        <f t="shared" si="621"/>
        <v>0.29408344557432425</v>
      </c>
      <c r="O226" s="17">
        <f t="shared" si="622"/>
        <v>0.34825824333894045</v>
      </c>
    </row>
    <row r="227" ht="14.25">
      <c r="A227" s="26">
        <v>21.300000000000001</v>
      </c>
      <c r="B227" s="26">
        <v>4.7592999999999996</v>
      </c>
      <c r="C227" s="27">
        <v>41931</v>
      </c>
      <c r="G227" s="19">
        <f t="shared" si="623"/>
        <v>14.800000000000001</v>
      </c>
      <c r="H227" s="19">
        <f t="shared" si="624"/>
        <v>9.1999999999999993</v>
      </c>
      <c r="I227" s="5">
        <f t="shared" si="616"/>
        <v>983.34751999999992</v>
      </c>
      <c r="J227" s="5">
        <f t="shared" si="617"/>
        <v>4.3721301114999997</v>
      </c>
      <c r="K227" s="23">
        <f t="shared" si="618"/>
        <v>10.427869888500002</v>
      </c>
      <c r="L227" s="5">
        <f t="shared" si="619"/>
        <v>94.299941456351419</v>
      </c>
      <c r="M227" s="28">
        <f t="shared" si="620"/>
        <v>444.65563130183477</v>
      </c>
      <c r="N227" s="16">
        <f t="shared" si="621"/>
        <v>0.29541419672297292</v>
      </c>
      <c r="O227" s="17">
        <f t="shared" si="622"/>
        <v>0.35014516190553779</v>
      </c>
    </row>
    <row r="228" ht="14.25">
      <c r="A228" s="26">
        <v>21.399999999999999</v>
      </c>
      <c r="B228" s="26">
        <v>4.7800000000000002</v>
      </c>
      <c r="C228" s="27">
        <v>42031</v>
      </c>
      <c r="G228" s="19">
        <f t="shared" si="623"/>
        <v>14.800000000000001</v>
      </c>
      <c r="H228" s="19">
        <f t="shared" si="624"/>
        <v>9.1999999999999993</v>
      </c>
      <c r="I228" s="5">
        <f t="shared" ref="I228:I291" si="625">(3.14*POWER(H228,2)*0.25*G228)</f>
        <v>983.34751999999992</v>
      </c>
      <c r="J228" s="5">
        <f t="shared" ref="J228:J291" si="626">B228-C228/(2*10^5/1.8467)</f>
        <v>4.3919067615000005</v>
      </c>
      <c r="K228" s="23">
        <f t="shared" ref="K228:K291" si="627">G228-J228</f>
        <v>10.408093238500001</v>
      </c>
      <c r="L228" s="5">
        <f t="shared" ref="L228:L291" si="628">I228/K228</f>
        <v>94.479122877430953</v>
      </c>
      <c r="M228" s="28">
        <f t="shared" ref="M228:M291" si="629">C228/L228</f>
        <v>444.87076848212683</v>
      </c>
      <c r="N228" s="16">
        <f t="shared" ref="N228:N291" si="630">J228/G228</f>
        <v>0.29675045685810814</v>
      </c>
      <c r="O228" s="17">
        <f t="shared" ref="O228:O291" si="631">LN(L228/(3.14*H228^2/4))</f>
        <v>0.35204348125064427</v>
      </c>
    </row>
    <row r="229" ht="14.25">
      <c r="A229" s="26">
        <v>21.5</v>
      </c>
      <c r="B229" s="26">
        <v>4.8014000000000001</v>
      </c>
      <c r="C229" s="27">
        <v>42137</v>
      </c>
      <c r="G229" s="19">
        <f t="shared" si="623"/>
        <v>14.800000000000001</v>
      </c>
      <c r="H229" s="19">
        <f t="shared" si="624"/>
        <v>9.1999999999999993</v>
      </c>
      <c r="I229" s="5">
        <f t="shared" si="625"/>
        <v>983.34751999999992</v>
      </c>
      <c r="J229" s="5">
        <f t="shared" si="626"/>
        <v>4.4123280105000005</v>
      </c>
      <c r="K229" s="23">
        <f t="shared" si="627"/>
        <v>10.387671989499999</v>
      </c>
      <c r="L229" s="5">
        <f t="shared" si="628"/>
        <v>94.664860518697651</v>
      </c>
      <c r="M229" s="28">
        <f t="shared" si="629"/>
        <v>445.11764734156395</v>
      </c>
      <c r="N229" s="16">
        <f t="shared" si="630"/>
        <v>0.29813027097972977</v>
      </c>
      <c r="O229" s="17">
        <f t="shared" si="631"/>
        <v>0.35400746337298722</v>
      </c>
    </row>
    <row r="230" ht="14.25">
      <c r="A230" s="26">
        <v>21.600000000000001</v>
      </c>
      <c r="B230" s="26">
        <v>4.8220999999999998</v>
      </c>
      <c r="C230" s="27">
        <v>42240</v>
      </c>
      <c r="G230" s="19">
        <f t="shared" si="623"/>
        <v>14.800000000000001</v>
      </c>
      <c r="H230" s="19">
        <f t="shared" si="624"/>
        <v>9.1999999999999993</v>
      </c>
      <c r="I230" s="5">
        <f t="shared" si="625"/>
        <v>983.34751999999992</v>
      </c>
      <c r="J230" s="5">
        <f t="shared" si="626"/>
        <v>4.4320769599999998</v>
      </c>
      <c r="K230" s="23">
        <f t="shared" si="627"/>
        <v>10.367923040000001</v>
      </c>
      <c r="L230" s="5">
        <f t="shared" si="628"/>
        <v>94.845179329186053</v>
      </c>
      <c r="M230" s="28">
        <f t="shared" si="629"/>
        <v>445.35737397253018</v>
      </c>
      <c r="N230" s="16">
        <f t="shared" si="630"/>
        <v>0.29946465945945944</v>
      </c>
      <c r="O230" s="17">
        <f t="shared" si="631"/>
        <v>0.35591046402720605</v>
      </c>
    </row>
    <row r="231" ht="14.25">
      <c r="A231" s="26">
        <v>21.699999999999999</v>
      </c>
      <c r="B231" s="26">
        <v>4.8429000000000002</v>
      </c>
      <c r="C231" s="27">
        <v>42339</v>
      </c>
      <c r="G231" s="19">
        <f t="shared" si="623"/>
        <v>14.800000000000001</v>
      </c>
      <c r="H231" s="19">
        <f t="shared" si="624"/>
        <v>9.1999999999999993</v>
      </c>
      <c r="I231" s="5">
        <f t="shared" si="625"/>
        <v>983.34751999999992</v>
      </c>
      <c r="J231" s="5">
        <f t="shared" si="626"/>
        <v>4.4519628435000005</v>
      </c>
      <c r="K231" s="23">
        <f t="shared" si="627"/>
        <v>10.3480371565</v>
      </c>
      <c r="L231" s="5">
        <f t="shared" si="628"/>
        <v>95.02744386478372</v>
      </c>
      <c r="M231" s="28">
        <f t="shared" si="629"/>
        <v>445.54497393663388</v>
      </c>
      <c r="N231" s="16">
        <f t="shared" si="630"/>
        <v>0.30080830023648653</v>
      </c>
      <c r="O231" s="17">
        <f t="shared" si="631"/>
        <v>0.35783032575887941</v>
      </c>
    </row>
    <row r="232" ht="14.25">
      <c r="A232" s="26">
        <v>21.800000000000001</v>
      </c>
      <c r="B232" s="26">
        <v>4.8636999999999997</v>
      </c>
      <c r="C232" s="27">
        <v>42443</v>
      </c>
      <c r="G232" s="19">
        <f t="shared" si="623"/>
        <v>14.800000000000001</v>
      </c>
      <c r="H232" s="19">
        <f t="shared" si="624"/>
        <v>9.1999999999999993</v>
      </c>
      <c r="I232" s="5">
        <f t="shared" si="625"/>
        <v>983.34751999999992</v>
      </c>
      <c r="J232" s="5">
        <f t="shared" si="626"/>
        <v>4.4718025594999995</v>
      </c>
      <c r="K232" s="23">
        <f t="shared" si="627"/>
        <v>10.328197440500002</v>
      </c>
      <c r="L232" s="5">
        <f t="shared" si="628"/>
        <v>95.209984672058582</v>
      </c>
      <c r="M232" s="28">
        <f t="shared" si="629"/>
        <v>445.78307775377482</v>
      </c>
      <c r="N232" s="16">
        <f t="shared" si="630"/>
        <v>0.30214882158783779</v>
      </c>
      <c r="O232" s="17">
        <f t="shared" si="631"/>
        <v>0.35974941039644937</v>
      </c>
    </row>
    <row r="233" ht="14.25">
      <c r="A233" s="26">
        <v>21.899999999999999</v>
      </c>
      <c r="B233" s="26">
        <v>4.8842999999999996</v>
      </c>
      <c r="C233" s="27">
        <v>42548</v>
      </c>
      <c r="G233" s="19">
        <f t="shared" si="623"/>
        <v>14.800000000000001</v>
      </c>
      <c r="H233" s="19">
        <f t="shared" si="624"/>
        <v>9.1999999999999993</v>
      </c>
      <c r="I233" s="5">
        <f t="shared" si="625"/>
        <v>983.34751999999992</v>
      </c>
      <c r="J233" s="5">
        <f t="shared" si="626"/>
        <v>4.4914330419999997</v>
      </c>
      <c r="K233" s="23">
        <f t="shared" si="627"/>
        <v>10.308566958</v>
      </c>
      <c r="L233" s="5">
        <f t="shared" si="628"/>
        <v>95.391291923158107</v>
      </c>
      <c r="M233" s="28">
        <f t="shared" si="629"/>
        <v>446.0365211771562</v>
      </c>
      <c r="N233" s="16">
        <f t="shared" si="630"/>
        <v>0.30347520554054053</v>
      </c>
      <c r="O233" s="17">
        <f t="shared" si="631"/>
        <v>0.36165188774627494</v>
      </c>
    </row>
    <row r="234" ht="14.25">
      <c r="A234" s="26">
        <v>22</v>
      </c>
      <c r="B234" s="26">
        <v>4.9050000000000002</v>
      </c>
      <c r="C234" s="27">
        <v>42653</v>
      </c>
      <c r="G234" s="19">
        <f t="shared" si="623"/>
        <v>14.800000000000001</v>
      </c>
      <c r="H234" s="19">
        <f t="shared" si="624"/>
        <v>9.1999999999999993</v>
      </c>
      <c r="I234" s="5">
        <f t="shared" si="625"/>
        <v>983.34751999999992</v>
      </c>
      <c r="J234" s="5">
        <f t="shared" si="626"/>
        <v>4.5111635245000006</v>
      </c>
      <c r="K234" s="23">
        <f t="shared" si="627"/>
        <v>10.2888364755</v>
      </c>
      <c r="L234" s="5">
        <f t="shared" si="628"/>
        <v>95.574219917049732</v>
      </c>
      <c r="M234" s="28">
        <f t="shared" si="629"/>
        <v>446.28143485784312</v>
      </c>
      <c r="N234" s="16">
        <f t="shared" si="630"/>
        <v>0.30480834625000003</v>
      </c>
      <c r="O234" s="17">
        <f t="shared" si="631"/>
        <v>0.36356771064099641</v>
      </c>
    </row>
    <row r="235" ht="14.25">
      <c r="A235" s="26">
        <v>22.100000000000001</v>
      </c>
      <c r="B235" s="26">
        <v>4.9256000000000002</v>
      </c>
      <c r="C235" s="27">
        <v>42749</v>
      </c>
      <c r="G235" s="19">
        <f t="shared" si="623"/>
        <v>14.800000000000001</v>
      </c>
      <c r="H235" s="19">
        <f t="shared" si="624"/>
        <v>9.1999999999999993</v>
      </c>
      <c r="I235" s="5">
        <f t="shared" si="625"/>
        <v>983.34751999999992</v>
      </c>
      <c r="J235" s="5">
        <f t="shared" si="626"/>
        <v>4.5308771085000004</v>
      </c>
      <c r="K235" s="23">
        <f t="shared" si="627"/>
        <v>10.2691228915</v>
      </c>
      <c r="L235" s="5">
        <f t="shared" si="628"/>
        <v>95.757693270370766</v>
      </c>
      <c r="M235" s="28">
        <f t="shared" si="629"/>
        <v>446.42888252642723</v>
      </c>
      <c r="N235" s="16">
        <f t="shared" si="630"/>
        <v>0.30614034516891891</v>
      </c>
      <c r="O235" s="17">
        <f t="shared" si="631"/>
        <v>0.36548556539404486</v>
      </c>
    </row>
    <row r="236" ht="14.25">
      <c r="A236" s="26">
        <v>22.199999999999999</v>
      </c>
      <c r="B236" s="26">
        <v>4.9462999999999999</v>
      </c>
      <c r="C236" s="27">
        <v>42850</v>
      </c>
      <c r="G236" s="19">
        <f t="shared" si="623"/>
        <v>14.800000000000001</v>
      </c>
      <c r="H236" s="19">
        <f t="shared" si="624"/>
        <v>9.1999999999999993</v>
      </c>
      <c r="I236" s="5">
        <f t="shared" si="625"/>
        <v>983.34751999999992</v>
      </c>
      <c r="J236" s="5">
        <f t="shared" si="626"/>
        <v>4.5506445250000001</v>
      </c>
      <c r="K236" s="23">
        <f t="shared" si="627"/>
        <v>10.249355475000002</v>
      </c>
      <c r="L236" s="5">
        <f t="shared" si="628"/>
        <v>95.942376318058166</v>
      </c>
      <c r="M236" s="28">
        <f t="shared" si="629"/>
        <v>446.62225019263798</v>
      </c>
      <c r="N236" s="16">
        <f t="shared" si="630"/>
        <v>0.30747598141891891</v>
      </c>
      <c r="O236" s="17">
        <f t="shared" si="631"/>
        <v>0.36741235765051777</v>
      </c>
    </row>
    <row r="237" ht="14.25">
      <c r="A237" s="26">
        <v>22.300000000000001</v>
      </c>
      <c r="B237" s="26">
        <v>4.9676</v>
      </c>
      <c r="C237" s="27">
        <v>42950</v>
      </c>
      <c r="G237" s="19">
        <f t="shared" si="623"/>
        <v>14.800000000000001</v>
      </c>
      <c r="H237" s="19">
        <f t="shared" si="624"/>
        <v>9.1999999999999993</v>
      </c>
      <c r="I237" s="5">
        <f t="shared" si="625"/>
        <v>983.34751999999992</v>
      </c>
      <c r="J237" s="5">
        <f t="shared" si="626"/>
        <v>4.5710211750000003</v>
      </c>
      <c r="K237" s="23">
        <f t="shared" si="627"/>
        <v>10.228978825</v>
      </c>
      <c r="L237" s="5">
        <f t="shared" si="628"/>
        <v>96.133498448218745</v>
      </c>
      <c r="M237" s="28">
        <f t="shared" si="629"/>
        <v>446.77454470394156</v>
      </c>
      <c r="N237" s="16">
        <f t="shared" si="630"/>
        <v>0.3088527820945946</v>
      </c>
      <c r="O237" s="17">
        <f t="shared" si="631"/>
        <v>0.36940242739217022</v>
      </c>
    </row>
    <row r="238" ht="14.25">
      <c r="A238" s="26">
        <v>22.399999999999999</v>
      </c>
      <c r="B238" s="26">
        <v>4.9882</v>
      </c>
      <c r="C238" s="27">
        <v>43056</v>
      </c>
      <c r="G238" s="19">
        <f t="shared" si="623"/>
        <v>14.800000000000001</v>
      </c>
      <c r="H238" s="19">
        <f t="shared" si="624"/>
        <v>9.1999999999999993</v>
      </c>
      <c r="I238" s="5">
        <f t="shared" si="625"/>
        <v>983.34751999999992</v>
      </c>
      <c r="J238" s="5">
        <f t="shared" si="626"/>
        <v>4.5906424240000003</v>
      </c>
      <c r="K238" s="23">
        <f t="shared" si="627"/>
        <v>10.209357576</v>
      </c>
      <c r="L238" s="5">
        <f t="shared" si="628"/>
        <v>96.318256332958498</v>
      </c>
      <c r="M238" s="28">
        <f t="shared" si="629"/>
        <v>447.01805908073686</v>
      </c>
      <c r="N238" s="16">
        <f t="shared" si="630"/>
        <v>0.31017854216216217</v>
      </c>
      <c r="O238" s="17">
        <f t="shared" si="631"/>
        <v>0.37132247163089449</v>
      </c>
    </row>
    <row r="239" ht="14.25">
      <c r="A239" s="26">
        <v>22.5</v>
      </c>
      <c r="B239" s="26">
        <v>5.0087999999999999</v>
      </c>
      <c r="C239" s="27">
        <v>43157</v>
      </c>
      <c r="G239" s="19">
        <f t="shared" si="623"/>
        <v>14.800000000000001</v>
      </c>
      <c r="H239" s="19">
        <f t="shared" si="624"/>
        <v>9.1999999999999993</v>
      </c>
      <c r="I239" s="5">
        <f t="shared" si="625"/>
        <v>983.34751999999992</v>
      </c>
      <c r="J239" s="5">
        <f t="shared" si="626"/>
        <v>4.6103098405000003</v>
      </c>
      <c r="K239" s="23">
        <f t="shared" si="627"/>
        <v>10.1896901595</v>
      </c>
      <c r="L239" s="5">
        <f t="shared" si="628"/>
        <v>96.50416299294541</v>
      </c>
      <c r="M239" s="28">
        <f t="shared" si="629"/>
        <v>447.20350564726249</v>
      </c>
      <c r="N239" s="16">
        <f t="shared" si="630"/>
        <v>0.3115074216554054</v>
      </c>
      <c r="O239" s="17">
        <f t="shared" si="631"/>
        <v>0.37325074032745287</v>
      </c>
    </row>
    <row r="240" ht="14.25">
      <c r="A240" s="26">
        <v>22.600000000000001</v>
      </c>
      <c r="B240" s="26">
        <v>5.0293999999999999</v>
      </c>
      <c r="C240" s="27">
        <v>43255</v>
      </c>
      <c r="G240" s="19">
        <f t="shared" si="623"/>
        <v>14.800000000000001</v>
      </c>
      <c r="H240" s="19">
        <f t="shared" si="624"/>
        <v>9.1999999999999993</v>
      </c>
      <c r="I240" s="5">
        <f t="shared" si="625"/>
        <v>983.34751999999992</v>
      </c>
      <c r="J240" s="5">
        <f t="shared" si="626"/>
        <v>4.6300049574999997</v>
      </c>
      <c r="K240" s="23">
        <f t="shared" si="627"/>
        <v>10.169995042500002</v>
      </c>
      <c r="L240" s="5">
        <f t="shared" si="628"/>
        <v>96.691052049743391</v>
      </c>
      <c r="M240" s="28">
        <f t="shared" si="629"/>
        <v>447.35266690186762</v>
      </c>
      <c r="N240" s="16">
        <f t="shared" si="630"/>
        <v>0.31283817280405402</v>
      </c>
      <c r="O240" s="17">
        <f t="shared" si="631"/>
        <v>0.37518545817284626</v>
      </c>
    </row>
    <row r="241" ht="14.25">
      <c r="A241" s="26">
        <v>22.699999999999999</v>
      </c>
      <c r="B241" s="26">
        <v>5.0500999999999996</v>
      </c>
      <c r="C241" s="27">
        <v>43361</v>
      </c>
      <c r="G241" s="19">
        <f t="shared" si="623"/>
        <v>14.800000000000001</v>
      </c>
      <c r="H241" s="19">
        <f t="shared" si="624"/>
        <v>9.1999999999999993</v>
      </c>
      <c r="I241" s="5">
        <f t="shared" si="625"/>
        <v>983.34751999999992</v>
      </c>
      <c r="J241" s="5">
        <f t="shared" si="626"/>
        <v>4.6497262064999996</v>
      </c>
      <c r="K241" s="23">
        <f t="shared" si="627"/>
        <v>10.150273793500002</v>
      </c>
      <c r="L241" s="5">
        <f t="shared" si="628"/>
        <v>96.878915781534161</v>
      </c>
      <c r="M241" s="28">
        <f t="shared" si="629"/>
        <v>447.57932776395631</v>
      </c>
      <c r="N241" s="16">
        <f t="shared" si="630"/>
        <v>0.31417068962837835</v>
      </c>
      <c r="O241" s="17">
        <f t="shared" si="631"/>
        <v>0.37712650091702032</v>
      </c>
    </row>
    <row r="242" ht="14.25">
      <c r="A242" s="26">
        <v>22.800000000000001</v>
      </c>
      <c r="B242" s="26">
        <v>5.0708000000000002</v>
      </c>
      <c r="C242" s="27">
        <v>43465</v>
      </c>
      <c r="G242" s="19">
        <f t="shared" si="623"/>
        <v>14.800000000000001</v>
      </c>
      <c r="H242" s="19">
        <f t="shared" si="624"/>
        <v>9.1999999999999993</v>
      </c>
      <c r="I242" s="5">
        <f t="shared" si="625"/>
        <v>983.34751999999992</v>
      </c>
      <c r="J242" s="5">
        <f t="shared" si="626"/>
        <v>4.6694659225000006</v>
      </c>
      <c r="K242" s="23">
        <f t="shared" si="627"/>
        <v>10.1305340775</v>
      </c>
      <c r="L242" s="5">
        <f t="shared" si="628"/>
        <v>97.067687890614067</v>
      </c>
      <c r="M242" s="28">
        <f t="shared" si="629"/>
        <v>447.78031644248978</v>
      </c>
      <c r="N242" s="16">
        <f t="shared" si="630"/>
        <v>0.31550445422297302</v>
      </c>
      <c r="O242" s="17">
        <f t="shared" si="631"/>
        <v>0.37907314153992333</v>
      </c>
    </row>
    <row r="243" ht="14.25">
      <c r="A243" s="26">
        <v>22.899999999999999</v>
      </c>
      <c r="B243" s="26">
        <v>5.0914999999999999</v>
      </c>
      <c r="C243" s="27">
        <v>43570</v>
      </c>
      <c r="G243" s="19">
        <f t="shared" si="623"/>
        <v>14.800000000000001</v>
      </c>
      <c r="H243" s="19">
        <f t="shared" si="624"/>
        <v>9.1999999999999993</v>
      </c>
      <c r="I243" s="5">
        <f t="shared" si="625"/>
        <v>983.34751999999992</v>
      </c>
      <c r="J243" s="5">
        <f t="shared" si="626"/>
        <v>4.6891964049999997</v>
      </c>
      <c r="K243" s="23">
        <f t="shared" si="627"/>
        <v>10.110803595</v>
      </c>
      <c r="L243" s="5">
        <f t="shared" si="628"/>
        <v>97.257108276367418</v>
      </c>
      <c r="M243" s="28">
        <f t="shared" si="629"/>
        <v>447.9878208612862</v>
      </c>
      <c r="N243" s="16">
        <f t="shared" si="630"/>
        <v>0.31683759493243241</v>
      </c>
      <c r="O243" s="17">
        <f t="shared" si="631"/>
        <v>0.38102266573326282</v>
      </c>
    </row>
    <row r="244" ht="14.25">
      <c r="A244" s="26">
        <v>23</v>
      </c>
      <c r="B244" s="26">
        <v>5.1120999999999999</v>
      </c>
      <c r="C244" s="27">
        <v>43667</v>
      </c>
      <c r="G244" s="19">
        <f t="shared" si="623"/>
        <v>14.800000000000001</v>
      </c>
      <c r="H244" s="19">
        <f t="shared" si="624"/>
        <v>9.1999999999999993</v>
      </c>
      <c r="I244" s="5">
        <f t="shared" si="625"/>
        <v>983.34751999999992</v>
      </c>
      <c r="J244" s="5">
        <f t="shared" si="626"/>
        <v>4.7089007555000002</v>
      </c>
      <c r="K244" s="23">
        <f t="shared" si="627"/>
        <v>10.091099244500001</v>
      </c>
      <c r="L244" s="5">
        <f t="shared" si="628"/>
        <v>97.447017036915824</v>
      </c>
      <c r="M244" s="28">
        <f t="shared" si="629"/>
        <v>448.11017646089306</v>
      </c>
      <c r="N244" s="16">
        <f t="shared" si="630"/>
        <v>0.31816896996621624</v>
      </c>
      <c r="O244" s="17">
        <f t="shared" si="631"/>
        <v>0.3829734083841031</v>
      </c>
    </row>
    <row r="245" ht="14.25">
      <c r="A245" s="26">
        <v>23.100000000000001</v>
      </c>
      <c r="B245" s="26">
        <v>5.1329000000000002</v>
      </c>
      <c r="C245" s="27">
        <v>43769</v>
      </c>
      <c r="G245" s="19">
        <f t="shared" si="623"/>
        <v>14.800000000000001</v>
      </c>
      <c r="H245" s="19">
        <f t="shared" si="624"/>
        <v>9.1999999999999993</v>
      </c>
      <c r="I245" s="5">
        <f t="shared" si="625"/>
        <v>983.34751999999992</v>
      </c>
      <c r="J245" s="5">
        <f t="shared" si="626"/>
        <v>4.7287589385000004</v>
      </c>
      <c r="K245" s="23">
        <f t="shared" si="627"/>
        <v>10.0712410615</v>
      </c>
      <c r="L245" s="5">
        <f t="shared" si="628"/>
        <v>97.639160257925667</v>
      </c>
      <c r="M245" s="28">
        <f t="shared" si="629"/>
        <v>448.27300730955579</v>
      </c>
      <c r="N245" s="16">
        <f t="shared" si="630"/>
        <v>0.31951073908783784</v>
      </c>
      <c r="O245" s="17">
        <f t="shared" si="631"/>
        <v>0.3849432381875692</v>
      </c>
    </row>
    <row r="246" ht="14.25">
      <c r="A246" s="26">
        <v>23.199999999999999</v>
      </c>
      <c r="B246" s="26">
        <v>5.1542000000000003</v>
      </c>
      <c r="C246" s="27">
        <v>43876</v>
      </c>
      <c r="G246" s="19">
        <f t="shared" si="623"/>
        <v>14.800000000000001</v>
      </c>
      <c r="H246" s="19">
        <f t="shared" si="624"/>
        <v>9.1999999999999993</v>
      </c>
      <c r="I246" s="5">
        <f t="shared" si="625"/>
        <v>983.34751999999992</v>
      </c>
      <c r="J246" s="5">
        <f t="shared" si="626"/>
        <v>4.7490709540000005</v>
      </c>
      <c r="K246" s="23">
        <f t="shared" si="627"/>
        <v>10.050929046</v>
      </c>
      <c r="L246" s="5">
        <f t="shared" si="628"/>
        <v>97.836480140245925</v>
      </c>
      <c r="M246" s="28">
        <f t="shared" si="629"/>
        <v>448.46257691512358</v>
      </c>
      <c r="N246" s="16">
        <f t="shared" si="630"/>
        <v>0.3208831725675676</v>
      </c>
      <c r="O246" s="17">
        <f t="shared" si="631"/>
        <v>0.38696210814945919</v>
      </c>
    </row>
    <row r="247" ht="14.25">
      <c r="A247" s="26">
        <v>23.300000000000001</v>
      </c>
      <c r="B247" s="26">
        <v>5.1749000000000001</v>
      </c>
      <c r="C247" s="27">
        <v>43964</v>
      </c>
      <c r="G247" s="19">
        <f t="shared" si="623"/>
        <v>14.800000000000001</v>
      </c>
      <c r="H247" s="19">
        <f t="shared" si="624"/>
        <v>9.1999999999999993</v>
      </c>
      <c r="I247" s="5">
        <f t="shared" si="625"/>
        <v>983.34751999999992</v>
      </c>
      <c r="J247" s="5">
        <f t="shared" si="626"/>
        <v>4.7689584060000003</v>
      </c>
      <c r="K247" s="23">
        <f t="shared" si="627"/>
        <v>10.031041594000001</v>
      </c>
      <c r="L247" s="5">
        <f t="shared" si="628"/>
        <v>98.030449857588323</v>
      </c>
      <c r="M247" s="28">
        <f t="shared" si="629"/>
        <v>448.47289861331637</v>
      </c>
      <c r="N247" s="16">
        <f t="shared" si="630"/>
        <v>0.32222691932432435</v>
      </c>
      <c r="O247" s="17">
        <f t="shared" si="631"/>
        <v>0.38894273633160986</v>
      </c>
    </row>
    <row r="248" ht="14.25">
      <c r="A248" s="26">
        <v>23.399999999999999</v>
      </c>
      <c r="B248" s="26">
        <v>5.1955999999999998</v>
      </c>
      <c r="C248" s="27">
        <v>44055</v>
      </c>
      <c r="G248" s="19">
        <f t="shared" si="623"/>
        <v>14.800000000000001</v>
      </c>
      <c r="H248" s="19">
        <f t="shared" si="624"/>
        <v>9.1999999999999993</v>
      </c>
      <c r="I248" s="5">
        <f t="shared" si="625"/>
        <v>983.34751999999992</v>
      </c>
      <c r="J248" s="5">
        <f t="shared" si="626"/>
        <v>4.7888181574999997</v>
      </c>
      <c r="K248" s="23">
        <f t="shared" si="627"/>
        <v>10.011181842500001</v>
      </c>
      <c r="L248" s="5">
        <f t="shared" si="628"/>
        <v>98.224918443239218</v>
      </c>
      <c r="M248" s="28">
        <f t="shared" si="629"/>
        <v>448.51144392100321</v>
      </c>
      <c r="N248" s="16">
        <f t="shared" si="630"/>
        <v>0.32356879442567565</v>
      </c>
      <c r="O248" s="17">
        <f t="shared" si="631"/>
        <v>0.3909245282283873</v>
      </c>
    </row>
    <row r="249" ht="14.25">
      <c r="A249" s="26">
        <v>23.5</v>
      </c>
      <c r="B249" s="26">
        <v>5.2161999999999997</v>
      </c>
      <c r="C249" s="27">
        <v>44149</v>
      </c>
      <c r="G249" s="19">
        <f t="shared" si="623"/>
        <v>14.800000000000001</v>
      </c>
      <c r="H249" s="19">
        <f t="shared" si="624"/>
        <v>9.1999999999999993</v>
      </c>
      <c r="I249" s="5">
        <f t="shared" si="625"/>
        <v>983.34751999999992</v>
      </c>
      <c r="J249" s="5">
        <f t="shared" si="626"/>
        <v>4.8085502084999998</v>
      </c>
      <c r="K249" s="23">
        <f t="shared" si="627"/>
        <v>9.9914497915000009</v>
      </c>
      <c r="L249" s="5">
        <f t="shared" si="628"/>
        <v>98.418902213426577</v>
      </c>
      <c r="M249" s="28">
        <f t="shared" si="629"/>
        <v>448.58252842792911</v>
      </c>
      <c r="N249" s="16">
        <f t="shared" si="630"/>
        <v>0.32490204111486481</v>
      </c>
      <c r="O249" s="17">
        <f t="shared" si="631"/>
        <v>0.39289747436484174</v>
      </c>
    </row>
    <row r="250" ht="14.25">
      <c r="A250" s="26">
        <v>23.600000000000001</v>
      </c>
      <c r="B250" s="26">
        <v>5.2367999999999997</v>
      </c>
      <c r="C250" s="27">
        <v>44255</v>
      </c>
      <c r="G250" s="19">
        <f t="shared" si="623"/>
        <v>14.800000000000001</v>
      </c>
      <c r="H250" s="19">
        <f t="shared" si="624"/>
        <v>9.1999999999999993</v>
      </c>
      <c r="I250" s="5">
        <f t="shared" si="625"/>
        <v>983.34751999999992</v>
      </c>
      <c r="J250" s="5">
        <f t="shared" si="626"/>
        <v>4.8281714574999999</v>
      </c>
      <c r="K250" s="23">
        <f t="shared" si="627"/>
        <v>9.9718285425000008</v>
      </c>
      <c r="L250" s="5">
        <f t="shared" si="628"/>
        <v>98.612557948521285</v>
      </c>
      <c r="M250" s="28">
        <f t="shared" si="629"/>
        <v>448.77651407341483</v>
      </c>
      <c r="N250" s="16">
        <f t="shared" si="630"/>
        <v>0.32622780118243239</v>
      </c>
      <c r="O250" s="17">
        <f t="shared" si="631"/>
        <v>0.39486320914947459</v>
      </c>
    </row>
    <row r="251" ht="14.25">
      <c r="A251" s="26">
        <v>23.699999999999999</v>
      </c>
      <c r="B251" s="26">
        <v>5.2575000000000003</v>
      </c>
      <c r="C251" s="27">
        <v>44359</v>
      </c>
      <c r="G251" s="19">
        <f t="shared" si="623"/>
        <v>14.800000000000001</v>
      </c>
      <c r="H251" s="19">
        <f t="shared" si="624"/>
        <v>9.1999999999999993</v>
      </c>
      <c r="I251" s="5">
        <f t="shared" si="625"/>
        <v>983.34751999999992</v>
      </c>
      <c r="J251" s="5">
        <f t="shared" si="626"/>
        <v>4.8479111735</v>
      </c>
      <c r="K251" s="23">
        <f t="shared" si="627"/>
        <v>9.9520888265000007</v>
      </c>
      <c r="L251" s="5">
        <f t="shared" si="628"/>
        <v>98.808153458355775</v>
      </c>
      <c r="M251" s="28">
        <f t="shared" si="629"/>
        <v>448.9406840164844</v>
      </c>
      <c r="N251" s="16">
        <f t="shared" si="630"/>
        <v>0.327561565777027</v>
      </c>
      <c r="O251" s="17">
        <f t="shared" si="631"/>
        <v>0.3968447193207143</v>
      </c>
    </row>
    <row r="252" ht="14.25">
      <c r="A252" s="26">
        <v>23.800000000000001</v>
      </c>
      <c r="B252" s="26">
        <v>5.2782</v>
      </c>
      <c r="C252" s="27">
        <v>44464</v>
      </c>
      <c r="G252" s="19">
        <f t="shared" si="623"/>
        <v>14.800000000000001</v>
      </c>
      <c r="H252" s="19">
        <f t="shared" si="624"/>
        <v>9.1999999999999993</v>
      </c>
      <c r="I252" s="5">
        <f t="shared" si="625"/>
        <v>983.34751999999992</v>
      </c>
      <c r="J252" s="5">
        <f t="shared" si="626"/>
        <v>4.867641656</v>
      </c>
      <c r="K252" s="23">
        <f t="shared" si="627"/>
        <v>9.9323583440000007</v>
      </c>
      <c r="L252" s="5">
        <f t="shared" si="628"/>
        <v>99.004434389343842</v>
      </c>
      <c r="M252" s="28">
        <f t="shared" si="629"/>
        <v>449.111196627227</v>
      </c>
      <c r="N252" s="16">
        <f t="shared" si="630"/>
        <v>0.32889470648648644</v>
      </c>
      <c r="O252" s="17">
        <f t="shared" si="631"/>
        <v>0.39882923403276016</v>
      </c>
    </row>
    <row r="253" ht="14.25">
      <c r="A253" s="26">
        <v>23.899999999999999</v>
      </c>
      <c r="B253" s="26">
        <v>5.2990000000000004</v>
      </c>
      <c r="C253" s="27">
        <v>44567</v>
      </c>
      <c r="G253" s="19">
        <f t="shared" si="623"/>
        <v>14.800000000000001</v>
      </c>
      <c r="H253" s="19">
        <f t="shared" si="624"/>
        <v>9.1999999999999993</v>
      </c>
      <c r="I253" s="5">
        <f t="shared" si="625"/>
        <v>983.34751999999992</v>
      </c>
      <c r="J253" s="5">
        <f t="shared" si="626"/>
        <v>4.8874906055</v>
      </c>
      <c r="K253" s="23">
        <f t="shared" si="627"/>
        <v>9.9125093945000007</v>
      </c>
      <c r="L253" s="5">
        <f t="shared" si="628"/>
        <v>99.202682273937071</v>
      </c>
      <c r="M253" s="28">
        <f t="shared" si="629"/>
        <v>449.25196555606465</v>
      </c>
      <c r="N253" s="16">
        <f t="shared" si="630"/>
        <v>0.33023585172297298</v>
      </c>
      <c r="O253" s="17">
        <f t="shared" si="631"/>
        <v>0.40082964606680305</v>
      </c>
    </row>
    <row r="254" ht="14.25">
      <c r="A254" s="26">
        <v>24</v>
      </c>
      <c r="B254" s="26">
        <v>5.3202999999999996</v>
      </c>
      <c r="C254" s="27">
        <v>44670</v>
      </c>
      <c r="G254" s="19">
        <f t="shared" si="623"/>
        <v>14.800000000000001</v>
      </c>
      <c r="H254" s="19">
        <f t="shared" si="624"/>
        <v>9.1999999999999993</v>
      </c>
      <c r="I254" s="5">
        <f t="shared" si="625"/>
        <v>983.34751999999992</v>
      </c>
      <c r="J254" s="5">
        <f t="shared" si="626"/>
        <v>4.9078395549999998</v>
      </c>
      <c r="K254" s="23">
        <f t="shared" si="627"/>
        <v>9.8921604450000018</v>
      </c>
      <c r="L254" s="5">
        <f t="shared" si="628"/>
        <v>99.406749968055109</v>
      </c>
      <c r="M254" s="28">
        <f t="shared" si="629"/>
        <v>449.36586312654765</v>
      </c>
      <c r="N254" s="16">
        <f t="shared" si="630"/>
        <v>0.33161078074324324</v>
      </c>
      <c r="O254" s="17">
        <f t="shared" si="631"/>
        <v>0.40288461156997435</v>
      </c>
    </row>
    <row r="255" ht="14.25">
      <c r="A255" s="26">
        <v>24.100000000000001</v>
      </c>
      <c r="B255" s="26">
        <v>5.3410000000000002</v>
      </c>
      <c r="C255" s="27">
        <v>44773</v>
      </c>
      <c r="G255" s="19">
        <f t="shared" si="623"/>
        <v>14.800000000000001</v>
      </c>
      <c r="H255" s="19">
        <f t="shared" si="624"/>
        <v>9.1999999999999993</v>
      </c>
      <c r="I255" s="5">
        <f t="shared" si="625"/>
        <v>983.34751999999992</v>
      </c>
      <c r="J255" s="5">
        <f t="shared" si="626"/>
        <v>4.9275885045000001</v>
      </c>
      <c r="K255" s="23">
        <f t="shared" si="627"/>
        <v>9.8724114954999997</v>
      </c>
      <c r="L255" s="5">
        <f t="shared" si="628"/>
        <v>99.60560501841168</v>
      </c>
      <c r="M255" s="28">
        <f t="shared" si="629"/>
        <v>449.50281655057364</v>
      </c>
      <c r="N255" s="16">
        <f t="shared" si="630"/>
        <v>0.33294516922297296</v>
      </c>
      <c r="O255" s="17">
        <f t="shared" si="631"/>
        <v>0.40488303138215537</v>
      </c>
    </row>
    <row r="256" ht="14.25">
      <c r="A256" s="26">
        <v>24.199999999999999</v>
      </c>
      <c r="B256" s="26">
        <v>5.3616000000000001</v>
      </c>
      <c r="C256" s="27">
        <v>44884</v>
      </c>
      <c r="G256" s="19">
        <f t="shared" si="623"/>
        <v>14.800000000000001</v>
      </c>
      <c r="H256" s="19">
        <f t="shared" si="624"/>
        <v>9.1999999999999993</v>
      </c>
      <c r="I256" s="5">
        <f t="shared" si="625"/>
        <v>983.34751999999992</v>
      </c>
      <c r="J256" s="5">
        <f t="shared" si="626"/>
        <v>4.9471635860000003</v>
      </c>
      <c r="K256" s="23">
        <f t="shared" si="627"/>
        <v>9.8528364140000004</v>
      </c>
      <c r="L256" s="5">
        <f t="shared" si="628"/>
        <v>99.803496037217357</v>
      </c>
      <c r="M256" s="28">
        <f t="shared" si="629"/>
        <v>449.72372494108293</v>
      </c>
      <c r="N256" s="16">
        <f t="shared" si="630"/>
        <v>0.33426780986486487</v>
      </c>
      <c r="O256" s="17">
        <f t="shared" si="631"/>
        <v>0.40686780622664609</v>
      </c>
    </row>
    <row r="257" ht="14.25">
      <c r="A257" s="26">
        <v>24.300000000000001</v>
      </c>
      <c r="B257" s="26">
        <v>5.3823999999999996</v>
      </c>
      <c r="C257" s="27">
        <v>44991</v>
      </c>
      <c r="G257" s="19">
        <f t="shared" si="623"/>
        <v>14.800000000000001</v>
      </c>
      <c r="H257" s="19">
        <f t="shared" si="624"/>
        <v>9.1999999999999993</v>
      </c>
      <c r="I257" s="5">
        <f t="shared" si="625"/>
        <v>983.34751999999992</v>
      </c>
      <c r="J257" s="5">
        <f t="shared" si="626"/>
        <v>4.9669756014999997</v>
      </c>
      <c r="K257" s="23">
        <f t="shared" si="627"/>
        <v>9.833024398500001</v>
      </c>
      <c r="L257" s="5">
        <f t="shared" si="628"/>
        <v>100.00458456606766</v>
      </c>
      <c r="M257" s="28">
        <f t="shared" si="629"/>
        <v>449.88937452439353</v>
      </c>
      <c r="N257" s="16">
        <f t="shared" si="630"/>
        <v>0.33560645956081075</v>
      </c>
      <c r="O257" s="17">
        <f t="shared" si="631"/>
        <v>0.40888062368762723</v>
      </c>
    </row>
    <row r="258" ht="14.25">
      <c r="A258" s="26">
        <v>24.399999999999999</v>
      </c>
      <c r="B258" s="26">
        <v>5.4317000000000002</v>
      </c>
      <c r="C258" s="27">
        <v>45257</v>
      </c>
      <c r="G258" s="19">
        <f t="shared" si="623"/>
        <v>14.800000000000001</v>
      </c>
      <c r="H258" s="19">
        <f t="shared" si="624"/>
        <v>9.1999999999999993</v>
      </c>
      <c r="I258" s="5">
        <f t="shared" si="625"/>
        <v>983.34751999999992</v>
      </c>
      <c r="J258" s="5">
        <f t="shared" si="626"/>
        <v>5.0138194905000004</v>
      </c>
      <c r="K258" s="23">
        <f t="shared" si="627"/>
        <v>9.7861805094999994</v>
      </c>
      <c r="L258" s="5">
        <f t="shared" si="628"/>
        <v>100.48328038149397</v>
      </c>
      <c r="M258" s="28">
        <f t="shared" si="629"/>
        <v>450.39333736097842</v>
      </c>
      <c r="N258" s="16">
        <f t="shared" si="630"/>
        <v>0.33877158719594597</v>
      </c>
      <c r="O258" s="17">
        <f t="shared" si="631"/>
        <v>0.41365594238554021</v>
      </c>
    </row>
    <row r="259" ht="14.25">
      <c r="A259" s="26">
        <v>24.5</v>
      </c>
      <c r="B259" s="26">
        <v>5.4523000000000001</v>
      </c>
      <c r="C259" s="27">
        <v>45363</v>
      </c>
      <c r="G259" s="19">
        <f t="shared" si="623"/>
        <v>14.800000000000001</v>
      </c>
      <c r="H259" s="19">
        <f t="shared" si="624"/>
        <v>9.1999999999999993</v>
      </c>
      <c r="I259" s="5">
        <f t="shared" si="625"/>
        <v>983.34751999999992</v>
      </c>
      <c r="J259" s="5">
        <f t="shared" si="626"/>
        <v>5.0334407395000005</v>
      </c>
      <c r="K259" s="23">
        <f t="shared" si="627"/>
        <v>9.7665592604999993</v>
      </c>
      <c r="L259" s="5">
        <f t="shared" si="628"/>
        <v>100.68515367300985</v>
      </c>
      <c r="M259" s="28">
        <f t="shared" si="629"/>
        <v>450.54308748758683</v>
      </c>
      <c r="N259" s="16">
        <f t="shared" si="630"/>
        <v>0.34009734726351354</v>
      </c>
      <c r="O259" s="17">
        <f t="shared" si="631"/>
        <v>0.4156629506940574</v>
      </c>
    </row>
    <row r="260" ht="14.25">
      <c r="A260" s="26">
        <v>24.600000000000001</v>
      </c>
      <c r="B260" s="26">
        <v>5.4737</v>
      </c>
      <c r="C260" s="27">
        <v>45469</v>
      </c>
      <c r="G260" s="19">
        <f t="shared" si="623"/>
        <v>14.800000000000001</v>
      </c>
      <c r="H260" s="19">
        <f t="shared" si="624"/>
        <v>9.1999999999999993</v>
      </c>
      <c r="I260" s="5">
        <f t="shared" si="625"/>
        <v>983.34751999999992</v>
      </c>
      <c r="J260" s="5">
        <f t="shared" si="626"/>
        <v>5.0538619884999996</v>
      </c>
      <c r="K260" s="23">
        <f t="shared" si="627"/>
        <v>9.7461380115000011</v>
      </c>
      <c r="L260" s="5">
        <f t="shared" si="628"/>
        <v>100.8961209906626</v>
      </c>
      <c r="M260" s="28">
        <f t="shared" si="629"/>
        <v>450.65161627182789</v>
      </c>
      <c r="N260" s="16">
        <f t="shared" si="630"/>
        <v>0.34147716138513506</v>
      </c>
      <c r="O260" s="17">
        <f t="shared" si="631"/>
        <v>0.41775607561380401</v>
      </c>
    </row>
    <row r="261" ht="14.25">
      <c r="A261" s="26">
        <v>24.699999999999999</v>
      </c>
      <c r="B261" s="26">
        <v>5.4943999999999997</v>
      </c>
      <c r="C261" s="27">
        <v>45579</v>
      </c>
      <c r="G261" s="19">
        <f t="shared" si="623"/>
        <v>14.800000000000001</v>
      </c>
      <c r="H261" s="19">
        <f t="shared" si="624"/>
        <v>9.1999999999999993</v>
      </c>
      <c r="I261" s="5">
        <f t="shared" si="625"/>
        <v>983.34751999999992</v>
      </c>
      <c r="J261" s="5">
        <f t="shared" si="626"/>
        <v>5.0735463034999997</v>
      </c>
      <c r="K261" s="23">
        <f t="shared" si="627"/>
        <v>9.7264536965000019</v>
      </c>
      <c r="L261" s="5">
        <f t="shared" si="628"/>
        <v>101.1003137098006</v>
      </c>
      <c r="M261" s="28">
        <f t="shared" si="629"/>
        <v>450.82946162590986</v>
      </c>
      <c r="N261" s="16">
        <f t="shared" si="630"/>
        <v>0.34280718266891891</v>
      </c>
      <c r="O261" s="17">
        <f t="shared" si="631"/>
        <v>0.41977782207673775</v>
      </c>
    </row>
    <row r="262" ht="14.25">
      <c r="A262" s="26">
        <v>24.800000000000001</v>
      </c>
      <c r="B262" s="26">
        <v>5.5152000000000001</v>
      </c>
      <c r="C262" s="27">
        <v>45685</v>
      </c>
      <c r="G262" s="19">
        <f t="shared" si="623"/>
        <v>14.800000000000001</v>
      </c>
      <c r="H262" s="19">
        <f t="shared" si="624"/>
        <v>9.1999999999999993</v>
      </c>
      <c r="I262" s="5">
        <f t="shared" si="625"/>
        <v>983.34751999999992</v>
      </c>
      <c r="J262" s="5">
        <f t="shared" si="626"/>
        <v>5.0933675525000002</v>
      </c>
      <c r="K262" s="23">
        <f t="shared" si="627"/>
        <v>9.7066324475000005</v>
      </c>
      <c r="L262" s="5">
        <f t="shared" si="628"/>
        <v>101.30676373279867</v>
      </c>
      <c r="M262" s="28">
        <f t="shared" si="629"/>
        <v>450.95705673212819</v>
      </c>
      <c r="N262" s="16">
        <f t="shared" si="630"/>
        <v>0.34414645625000001</v>
      </c>
      <c r="O262" s="17">
        <f t="shared" si="631"/>
        <v>0.42181777144214411</v>
      </c>
    </row>
    <row r="263" ht="14.25">
      <c r="A263" s="26">
        <v>24.899999999999999</v>
      </c>
      <c r="B263" s="26">
        <v>5.5358999999999998</v>
      </c>
      <c r="C263" s="27">
        <v>45787</v>
      </c>
      <c r="G263" s="19">
        <f t="shared" si="623"/>
        <v>14.800000000000001</v>
      </c>
      <c r="H263" s="19">
        <f t="shared" si="624"/>
        <v>9.1999999999999993</v>
      </c>
      <c r="I263" s="5">
        <f t="shared" si="625"/>
        <v>983.34751999999992</v>
      </c>
      <c r="J263" s="5">
        <f t="shared" si="626"/>
        <v>5.1131257354999997</v>
      </c>
      <c r="K263" s="23">
        <f t="shared" si="627"/>
        <v>9.6868742645000019</v>
      </c>
      <c r="L263" s="5">
        <f t="shared" si="628"/>
        <v>101.51339773281929</v>
      </c>
      <c r="M263" s="28">
        <f t="shared" si="629"/>
        <v>451.04391166681501</v>
      </c>
      <c r="N263" s="16">
        <f t="shared" si="630"/>
        <v>0.34548146861486484</v>
      </c>
      <c r="O263" s="17">
        <f t="shared" si="631"/>
        <v>0.42385538022837327</v>
      </c>
    </row>
    <row r="264" ht="14.25">
      <c r="A264" s="26">
        <v>25</v>
      </c>
      <c r="B264" s="26">
        <v>5.5567000000000002</v>
      </c>
      <c r="C264" s="27">
        <v>45893</v>
      </c>
      <c r="G264" s="19">
        <f t="shared" si="623"/>
        <v>14.800000000000001</v>
      </c>
      <c r="H264" s="19">
        <f t="shared" si="624"/>
        <v>9.1999999999999993</v>
      </c>
      <c r="I264" s="5">
        <f t="shared" si="625"/>
        <v>983.34751999999992</v>
      </c>
      <c r="J264" s="5">
        <f t="shared" si="626"/>
        <v>5.1329469845000002</v>
      </c>
      <c r="K264" s="23">
        <f t="shared" si="627"/>
        <v>9.6670530155000005</v>
      </c>
      <c r="L264" s="5">
        <f t="shared" si="628"/>
        <v>101.72154000017544</v>
      </c>
      <c r="M264" s="28">
        <f t="shared" si="629"/>
        <v>451.16304766837828</v>
      </c>
      <c r="N264" s="16">
        <f t="shared" si="630"/>
        <v>0.34682074219594594</v>
      </c>
      <c r="O264" s="17">
        <f t="shared" si="631"/>
        <v>0.42590367312967936</v>
      </c>
    </row>
    <row r="265" ht="14.25">
      <c r="A265" s="26">
        <v>25.100000000000001</v>
      </c>
      <c r="B265" s="26">
        <v>5.5773999999999999</v>
      </c>
      <c r="C265" s="27">
        <v>46000</v>
      </c>
      <c r="G265" s="19">
        <f t="shared" si="623"/>
        <v>14.800000000000001</v>
      </c>
      <c r="H265" s="19">
        <f t="shared" si="624"/>
        <v>9.1999999999999993</v>
      </c>
      <c r="I265" s="5">
        <f t="shared" si="625"/>
        <v>983.34751999999992</v>
      </c>
      <c r="J265" s="5">
        <f t="shared" si="626"/>
        <v>5.1526589999999999</v>
      </c>
      <c r="K265" s="23">
        <f t="shared" si="627"/>
        <v>9.6473410000000008</v>
      </c>
      <c r="L265" s="5">
        <f t="shared" si="628"/>
        <v>101.92938344358303</v>
      </c>
      <c r="M265" s="28">
        <f t="shared" si="629"/>
        <v>451.29283083970159</v>
      </c>
      <c r="N265" s="16">
        <f t="shared" si="630"/>
        <v>0.34815263513513511</v>
      </c>
      <c r="O265" s="17">
        <f t="shared" si="631"/>
        <v>0.42794484742985989</v>
      </c>
    </row>
    <row r="266" ht="14.25">
      <c r="A266" s="26">
        <v>25.199999999999999</v>
      </c>
      <c r="B266" s="26">
        <v>5.5980999999999996</v>
      </c>
      <c r="C266" s="27">
        <v>46107</v>
      </c>
      <c r="G266" s="19">
        <f t="shared" si="623"/>
        <v>14.800000000000001</v>
      </c>
      <c r="H266" s="19">
        <f t="shared" si="624"/>
        <v>9.1999999999999993</v>
      </c>
      <c r="I266" s="5">
        <f t="shared" si="625"/>
        <v>983.34751999999992</v>
      </c>
      <c r="J266" s="5">
        <f t="shared" si="626"/>
        <v>5.1723710154999996</v>
      </c>
      <c r="K266" s="23">
        <f t="shared" si="627"/>
        <v>9.6276289845000012</v>
      </c>
      <c r="L266" s="5">
        <f t="shared" si="628"/>
        <v>102.13807798193511</v>
      </c>
      <c r="M266" s="28">
        <f t="shared" si="629"/>
        <v>451.41832420377852</v>
      </c>
      <c r="N266" s="16">
        <f t="shared" si="630"/>
        <v>0.34948452807432429</v>
      </c>
      <c r="O266" s="17">
        <f t="shared" si="631"/>
        <v>0.42999019664574717</v>
      </c>
    </row>
    <row r="267" ht="14.25">
      <c r="A267" s="26">
        <v>25.300000000000001</v>
      </c>
      <c r="B267" s="26">
        <v>5.6189</v>
      </c>
      <c r="C267" s="27">
        <v>46207</v>
      </c>
      <c r="G267" s="19">
        <f t="shared" si="623"/>
        <v>14.800000000000001</v>
      </c>
      <c r="H267" s="19">
        <f t="shared" si="624"/>
        <v>9.1999999999999993</v>
      </c>
      <c r="I267" s="5">
        <f t="shared" si="625"/>
        <v>983.34751999999992</v>
      </c>
      <c r="J267" s="5">
        <f t="shared" si="626"/>
        <v>5.1922476655000001</v>
      </c>
      <c r="K267" s="23">
        <f t="shared" si="627"/>
        <v>9.6077523345000007</v>
      </c>
      <c r="L267" s="5">
        <f t="shared" si="628"/>
        <v>102.34938264061472</v>
      </c>
      <c r="M267" s="28">
        <f t="shared" si="629"/>
        <v>451.46339731475763</v>
      </c>
      <c r="N267" s="16">
        <f t="shared" si="630"/>
        <v>0.35082754496621621</v>
      </c>
      <c r="O267" s="17">
        <f t="shared" si="631"/>
        <v>0.43205687333336251</v>
      </c>
    </row>
    <row r="268" ht="14.25">
      <c r="A268" s="26">
        <v>25.399999999999999</v>
      </c>
      <c r="B268" s="26">
        <v>5.6402000000000001</v>
      </c>
      <c r="C268" s="27">
        <v>46320</v>
      </c>
      <c r="G268" s="19">
        <f t="shared" si="623"/>
        <v>14.800000000000001</v>
      </c>
      <c r="H268" s="19">
        <f t="shared" si="624"/>
        <v>9.1999999999999993</v>
      </c>
      <c r="I268" s="5">
        <f t="shared" si="625"/>
        <v>983.34751999999992</v>
      </c>
      <c r="J268" s="5">
        <f t="shared" si="626"/>
        <v>5.2125042800000001</v>
      </c>
      <c r="K268" s="23">
        <f t="shared" si="627"/>
        <v>9.5874957199999997</v>
      </c>
      <c r="L268" s="5">
        <f t="shared" si="628"/>
        <v>102.56562805537294</v>
      </c>
      <c r="M268" s="28">
        <f t="shared" si="629"/>
        <v>451.61328291182349</v>
      </c>
      <c r="N268" s="16">
        <f t="shared" si="630"/>
        <v>0.35219623513513515</v>
      </c>
      <c r="O268" s="17">
        <f t="shared" si="631"/>
        <v>0.43416746049139693</v>
      </c>
    </row>
    <row r="269" ht="14.25">
      <c r="A269" s="26">
        <v>25.5</v>
      </c>
      <c r="B269" s="26">
        <v>5.6608999999999998</v>
      </c>
      <c r="C269" s="27">
        <v>46423</v>
      </c>
      <c r="G269" s="19">
        <f t="shared" si="623"/>
        <v>14.800000000000001</v>
      </c>
      <c r="H269" s="19">
        <f t="shared" si="624"/>
        <v>9.1999999999999993</v>
      </c>
      <c r="I269" s="5">
        <f t="shared" si="625"/>
        <v>983.34751999999992</v>
      </c>
      <c r="J269" s="5">
        <f t="shared" si="626"/>
        <v>5.2322532294999995</v>
      </c>
      <c r="K269" s="23">
        <f t="shared" si="627"/>
        <v>9.5677467705000012</v>
      </c>
      <c r="L269" s="5">
        <f t="shared" si="628"/>
        <v>102.77733551978311</v>
      </c>
      <c r="M269" s="28">
        <f t="shared" si="629"/>
        <v>451.68518686752941</v>
      </c>
      <c r="N269" s="16">
        <f t="shared" si="630"/>
        <v>0.35353062361486481</v>
      </c>
      <c r="O269" s="17">
        <f t="shared" si="631"/>
        <v>0.43622945020592829</v>
      </c>
    </row>
    <row r="270" ht="14.25">
      <c r="A270" s="26">
        <v>25.600000000000001</v>
      </c>
      <c r="B270" s="26">
        <v>5.6816000000000004</v>
      </c>
      <c r="C270" s="27">
        <v>46531</v>
      </c>
      <c r="G270" s="19">
        <f t="shared" ref="G270:G333" si="632">$G$11</f>
        <v>14.800000000000001</v>
      </c>
      <c r="H270" s="19">
        <f t="shared" ref="H270:H333" si="633">$H$11</f>
        <v>9.1999999999999993</v>
      </c>
      <c r="I270" s="5">
        <f t="shared" si="625"/>
        <v>983.34751999999992</v>
      </c>
      <c r="J270" s="5">
        <f t="shared" si="626"/>
        <v>5.2519560115000008</v>
      </c>
      <c r="K270" s="23">
        <f t="shared" si="627"/>
        <v>9.5480439884999999</v>
      </c>
      <c r="L270" s="5">
        <f t="shared" si="628"/>
        <v>102.98942078444321</v>
      </c>
      <c r="M270" s="28">
        <f t="shared" si="629"/>
        <v>451.80368668534754</v>
      </c>
      <c r="N270" s="16">
        <f t="shared" si="630"/>
        <v>0.35486189266891893</v>
      </c>
      <c r="O270" s="17">
        <f t="shared" si="631"/>
        <v>0.43829086521360816</v>
      </c>
    </row>
    <row r="271" ht="14.25">
      <c r="A271" s="26">
        <v>25.699999999999999</v>
      </c>
      <c r="B271" s="26">
        <v>5.7020999999999997</v>
      </c>
      <c r="C271" s="27">
        <v>46639</v>
      </c>
      <c r="G271" s="19">
        <f t="shared" si="632"/>
        <v>14.800000000000001</v>
      </c>
      <c r="H271" s="19">
        <f t="shared" si="633"/>
        <v>9.1999999999999993</v>
      </c>
      <c r="I271" s="5">
        <f t="shared" si="625"/>
        <v>983.34751999999992</v>
      </c>
      <c r="J271" s="5">
        <f t="shared" si="626"/>
        <v>5.2714587934999999</v>
      </c>
      <c r="K271" s="23">
        <f t="shared" si="627"/>
        <v>9.5285412065000017</v>
      </c>
      <c r="L271" s="5">
        <f t="shared" si="628"/>
        <v>103.20021697856524</v>
      </c>
      <c r="M271" s="28">
        <f t="shared" si="629"/>
        <v>451.92734439392655</v>
      </c>
      <c r="N271" s="16">
        <f t="shared" si="630"/>
        <v>0.35617964820945941</v>
      </c>
      <c r="O271" s="17">
        <f t="shared" si="631"/>
        <v>0.4403355486404687</v>
      </c>
    </row>
    <row r="272" ht="14.25">
      <c r="A272" s="26">
        <v>25.800000000000001</v>
      </c>
      <c r="B272" s="26">
        <v>5.7226999999999997</v>
      </c>
      <c r="C272" s="27">
        <v>46751</v>
      </c>
      <c r="G272" s="19">
        <f t="shared" si="632"/>
        <v>14.800000000000001</v>
      </c>
      <c r="H272" s="19">
        <f t="shared" si="633"/>
        <v>9.1999999999999993</v>
      </c>
      <c r="I272" s="5">
        <f t="shared" si="625"/>
        <v>983.34751999999992</v>
      </c>
      <c r="J272" s="5">
        <f t="shared" si="626"/>
        <v>5.2910246415</v>
      </c>
      <c r="K272" s="23">
        <f t="shared" si="627"/>
        <v>9.5089753585000008</v>
      </c>
      <c r="L272" s="5">
        <f t="shared" si="628"/>
        <v>103.41256370182862</v>
      </c>
      <c r="M272" s="28">
        <f t="shared" si="629"/>
        <v>452.08240011144136</v>
      </c>
      <c r="N272" s="16">
        <f t="shared" si="630"/>
        <v>0.35750166496621621</v>
      </c>
      <c r="O272" s="17">
        <f t="shared" si="631"/>
        <v>0.44239105360322678</v>
      </c>
    </row>
    <row r="273" ht="14.25">
      <c r="A273" s="26">
        <v>25.899999999999999</v>
      </c>
      <c r="B273" s="26">
        <v>5.7434000000000003</v>
      </c>
      <c r="C273" s="27">
        <v>46856</v>
      </c>
      <c r="G273" s="19">
        <f t="shared" si="632"/>
        <v>14.800000000000001</v>
      </c>
      <c r="H273" s="19">
        <f t="shared" si="633"/>
        <v>9.1999999999999993</v>
      </c>
      <c r="I273" s="5">
        <f t="shared" si="625"/>
        <v>983.34751999999992</v>
      </c>
      <c r="J273" s="5">
        <f t="shared" si="626"/>
        <v>5.3107551239999999</v>
      </c>
      <c r="K273" s="23">
        <f t="shared" si="627"/>
        <v>9.4892448760000008</v>
      </c>
      <c r="L273" s="5">
        <f t="shared" si="628"/>
        <v>103.62758394896751</v>
      </c>
      <c r="M273" s="28">
        <f t="shared" si="629"/>
        <v>452.15760335659979</v>
      </c>
      <c r="N273" s="16">
        <f t="shared" si="630"/>
        <v>0.35883480567567566</v>
      </c>
      <c r="O273" s="17">
        <f t="shared" si="631"/>
        <v>0.4444681418093907</v>
      </c>
    </row>
    <row r="274" ht="14.25">
      <c r="A274" s="26">
        <v>26</v>
      </c>
      <c r="B274" s="26">
        <v>5.7640000000000002</v>
      </c>
      <c r="C274" s="27">
        <v>46968</v>
      </c>
      <c r="G274" s="19">
        <f t="shared" si="632"/>
        <v>14.800000000000001</v>
      </c>
      <c r="H274" s="19">
        <f t="shared" si="633"/>
        <v>9.1999999999999993</v>
      </c>
      <c r="I274" s="5">
        <f t="shared" si="625"/>
        <v>983.34751999999992</v>
      </c>
      <c r="J274" s="5">
        <f t="shared" si="626"/>
        <v>5.330320972</v>
      </c>
      <c r="K274" s="23">
        <f t="shared" si="627"/>
        <v>9.4696790280000016</v>
      </c>
      <c r="L274" s="5">
        <f t="shared" si="628"/>
        <v>103.84169485496101</v>
      </c>
      <c r="M274" s="28">
        <f t="shared" si="629"/>
        <v>452.30386566399653</v>
      </c>
      <c r="N274" s="16">
        <f t="shared" si="630"/>
        <v>0.36015682243243241</v>
      </c>
      <c r="O274" s="17">
        <f t="shared" si="631"/>
        <v>0.44653216770508808</v>
      </c>
    </row>
    <row r="275" ht="14.25">
      <c r="A275" s="26">
        <v>26.100000000000001</v>
      </c>
      <c r="B275" s="26">
        <v>5.7847</v>
      </c>
      <c r="C275" s="27">
        <v>47084</v>
      </c>
      <c r="G275" s="19">
        <f t="shared" si="632"/>
        <v>14.800000000000001</v>
      </c>
      <c r="H275" s="19">
        <f t="shared" si="633"/>
        <v>9.1999999999999993</v>
      </c>
      <c r="I275" s="5">
        <f t="shared" si="625"/>
        <v>983.34751999999992</v>
      </c>
      <c r="J275" s="5">
        <f t="shared" si="626"/>
        <v>5.3499498860000001</v>
      </c>
      <c r="K275" s="23">
        <f t="shared" si="627"/>
        <v>9.4500501139999997</v>
      </c>
      <c r="L275" s="5">
        <f t="shared" si="628"/>
        <v>104.05738680085902</v>
      </c>
      <c r="M275" s="28">
        <f t="shared" si="629"/>
        <v>452.48109190083284</v>
      </c>
      <c r="N275" s="16">
        <f t="shared" si="630"/>
        <v>0.36148310040540538</v>
      </c>
      <c r="O275" s="17">
        <f t="shared" si="631"/>
        <v>0.44860713620969606</v>
      </c>
    </row>
    <row r="276" ht="14.25">
      <c r="A276" s="26">
        <v>26.199999999999999</v>
      </c>
      <c r="B276" s="26">
        <v>5.8060999999999998</v>
      </c>
      <c r="C276" s="27">
        <v>47200</v>
      </c>
      <c r="G276" s="19">
        <f t="shared" si="632"/>
        <v>14.800000000000001</v>
      </c>
      <c r="H276" s="19">
        <f t="shared" si="633"/>
        <v>9.1999999999999993</v>
      </c>
      <c r="I276" s="5">
        <f t="shared" si="625"/>
        <v>983.34751999999992</v>
      </c>
      <c r="J276" s="5">
        <f t="shared" si="626"/>
        <v>5.3702787999999995</v>
      </c>
      <c r="K276" s="23">
        <f t="shared" si="627"/>
        <v>9.4297212000000012</v>
      </c>
      <c r="L276" s="5">
        <f t="shared" si="628"/>
        <v>104.28171725798211</v>
      </c>
      <c r="M276" s="28">
        <f t="shared" si="629"/>
        <v>452.62008759629566</v>
      </c>
      <c r="N276" s="16">
        <f t="shared" si="630"/>
        <v>0.36285667567567564</v>
      </c>
      <c r="O276" s="17">
        <f t="shared" si="631"/>
        <v>0.45076064977915414</v>
      </c>
    </row>
    <row r="277" ht="14.25">
      <c r="A277" s="26">
        <v>26.300000000000001</v>
      </c>
      <c r="B277" s="26">
        <v>5.8269000000000002</v>
      </c>
      <c r="C277" s="27">
        <v>47315</v>
      </c>
      <c r="G277" s="19">
        <f t="shared" si="632"/>
        <v>14.800000000000001</v>
      </c>
      <c r="H277" s="19">
        <f t="shared" si="633"/>
        <v>9.1999999999999993</v>
      </c>
      <c r="I277" s="5">
        <f t="shared" si="625"/>
        <v>983.34751999999992</v>
      </c>
      <c r="J277" s="5">
        <f t="shared" si="626"/>
        <v>5.3900169475000004</v>
      </c>
      <c r="K277" s="23">
        <f t="shared" si="627"/>
        <v>9.4099830524999994</v>
      </c>
      <c r="L277" s="5">
        <f t="shared" si="628"/>
        <v>104.50045600653328</v>
      </c>
      <c r="M277" s="28">
        <f t="shared" si="629"/>
        <v>452.77314385156274</v>
      </c>
      <c r="N277" s="16">
        <f t="shared" si="630"/>
        <v>0.36419033429054054</v>
      </c>
      <c r="O277" s="17">
        <f t="shared" si="631"/>
        <v>0.45285602818396731</v>
      </c>
    </row>
    <row r="278" ht="14.25">
      <c r="A278" s="26">
        <v>26.399999999999999</v>
      </c>
      <c r="B278" s="26">
        <v>5.8476999999999997</v>
      </c>
      <c r="C278" s="27">
        <v>47431</v>
      </c>
      <c r="G278" s="19">
        <f t="shared" si="632"/>
        <v>14.800000000000001</v>
      </c>
      <c r="H278" s="19">
        <f t="shared" si="633"/>
        <v>9.1999999999999993</v>
      </c>
      <c r="I278" s="5">
        <f t="shared" si="625"/>
        <v>983.34751999999992</v>
      </c>
      <c r="J278" s="5">
        <f t="shared" si="626"/>
        <v>5.4097458614999994</v>
      </c>
      <c r="K278" s="23">
        <f t="shared" si="627"/>
        <v>9.3902541385000013</v>
      </c>
      <c r="L278" s="5">
        <f t="shared" si="628"/>
        <v>104.72001135392911</v>
      </c>
      <c r="M278" s="28">
        <f t="shared" si="629"/>
        <v>452.93157808868381</v>
      </c>
      <c r="N278" s="16">
        <f t="shared" si="630"/>
        <v>0.36552336902027022</v>
      </c>
      <c r="O278" s="17">
        <f t="shared" si="631"/>
        <v>0.4549548231131611</v>
      </c>
    </row>
    <row r="279" ht="14.25">
      <c r="A279" s="26">
        <v>26.5</v>
      </c>
      <c r="B279" s="26">
        <v>5.8684000000000003</v>
      </c>
      <c r="C279" s="27">
        <v>47544</v>
      </c>
      <c r="G279" s="19">
        <f t="shared" si="632"/>
        <v>14.800000000000001</v>
      </c>
      <c r="H279" s="19">
        <f t="shared" si="633"/>
        <v>9.1999999999999993</v>
      </c>
      <c r="I279" s="5">
        <f t="shared" si="625"/>
        <v>983.34751999999992</v>
      </c>
      <c r="J279" s="5">
        <f t="shared" si="626"/>
        <v>5.4294024759999999</v>
      </c>
      <c r="K279" s="23">
        <f t="shared" si="627"/>
        <v>9.3705975240000008</v>
      </c>
      <c r="L279" s="5">
        <f t="shared" si="628"/>
        <v>104.9396815391385</v>
      </c>
      <c r="M279" s="28">
        <f t="shared" si="629"/>
        <v>453.06026569432555</v>
      </c>
      <c r="N279" s="16">
        <f t="shared" si="630"/>
        <v>0.36685151864864862</v>
      </c>
      <c r="O279" s="17">
        <f t="shared" si="631"/>
        <v>0.45705031664900353</v>
      </c>
    </row>
    <row r="280" ht="14.25">
      <c r="A280" s="26">
        <v>26.600000000000001</v>
      </c>
      <c r="B280" s="26">
        <v>5.8890000000000002</v>
      </c>
      <c r="C280" s="27">
        <v>47663</v>
      </c>
      <c r="G280" s="19">
        <f t="shared" si="632"/>
        <v>14.800000000000001</v>
      </c>
      <c r="H280" s="19">
        <f t="shared" si="633"/>
        <v>9.1999999999999993</v>
      </c>
      <c r="I280" s="5">
        <f t="shared" si="625"/>
        <v>983.34751999999992</v>
      </c>
      <c r="J280" s="5">
        <f t="shared" si="626"/>
        <v>5.4489036894999998</v>
      </c>
      <c r="K280" s="23">
        <f t="shared" si="627"/>
        <v>9.3510963105000009</v>
      </c>
      <c r="L280" s="5">
        <f t="shared" si="628"/>
        <v>105.15852765796404</v>
      </c>
      <c r="M280" s="28">
        <f t="shared" si="629"/>
        <v>453.24902375038442</v>
      </c>
      <c r="N280" s="16">
        <f t="shared" si="630"/>
        <v>0.36816916820945944</v>
      </c>
      <c r="O280" s="17">
        <f t="shared" si="631"/>
        <v>0.45913359188311292</v>
      </c>
    </row>
    <row r="281" ht="14.25">
      <c r="A281" s="26">
        <v>26.699999999999999</v>
      </c>
      <c r="B281" s="26">
        <v>5.9097</v>
      </c>
      <c r="C281" s="27">
        <v>47784</v>
      </c>
      <c r="G281" s="19">
        <f t="shared" si="632"/>
        <v>14.800000000000001</v>
      </c>
      <c r="H281" s="19">
        <f t="shared" si="633"/>
        <v>9.1999999999999993</v>
      </c>
      <c r="I281" s="5">
        <f t="shared" si="625"/>
        <v>983.34751999999992</v>
      </c>
      <c r="J281" s="5">
        <f t="shared" si="626"/>
        <v>5.4684864360000001</v>
      </c>
      <c r="K281" s="23">
        <f t="shared" si="627"/>
        <v>9.3315135640000015</v>
      </c>
      <c r="L281" s="5">
        <f t="shared" si="628"/>
        <v>105.37920919856467</v>
      </c>
      <c r="M281" s="28">
        <f t="shared" si="629"/>
        <v>453.44807921229733</v>
      </c>
      <c r="N281" s="16">
        <f t="shared" si="630"/>
        <v>0.36949232675675675</v>
      </c>
      <c r="O281" s="17">
        <f t="shared" si="631"/>
        <v>0.46122995355884133</v>
      </c>
    </row>
    <row r="282" ht="14.25">
      <c r="A282" s="26">
        <v>26.800000000000001</v>
      </c>
      <c r="B282" s="26">
        <v>5.9302999999999999</v>
      </c>
      <c r="C282" s="27">
        <v>47903</v>
      </c>
      <c r="G282" s="19">
        <f t="shared" si="632"/>
        <v>14.800000000000001</v>
      </c>
      <c r="H282" s="19">
        <f t="shared" si="633"/>
        <v>9.1999999999999993</v>
      </c>
      <c r="I282" s="5">
        <f t="shared" si="625"/>
        <v>983.34751999999992</v>
      </c>
      <c r="J282" s="5">
        <f t="shared" si="626"/>
        <v>5.4879876495</v>
      </c>
      <c r="K282" s="23">
        <f t="shared" si="627"/>
        <v>9.3120123505000016</v>
      </c>
      <c r="L282" s="5">
        <f t="shared" si="628"/>
        <v>105.59989430718483</v>
      </c>
      <c r="M282" s="28">
        <f t="shared" si="629"/>
        <v>453.6273479654493</v>
      </c>
      <c r="N282" s="16">
        <f t="shared" si="630"/>
        <v>0.37080997631756757</v>
      </c>
      <c r="O282" s="17">
        <f t="shared" si="631"/>
        <v>0.46332196348246824</v>
      </c>
    </row>
    <row r="283" ht="14.25">
      <c r="A283" s="26">
        <v>26.899999999999999</v>
      </c>
      <c r="B283" s="26">
        <v>5.9509999999999996</v>
      </c>
      <c r="C283" s="27">
        <v>48015</v>
      </c>
      <c r="G283" s="19">
        <f t="shared" si="632"/>
        <v>14.800000000000001</v>
      </c>
      <c r="H283" s="19">
        <f t="shared" si="633"/>
        <v>9.1999999999999993</v>
      </c>
      <c r="I283" s="5">
        <f t="shared" si="625"/>
        <v>983.34751999999992</v>
      </c>
      <c r="J283" s="5">
        <f t="shared" si="626"/>
        <v>5.5076534974999998</v>
      </c>
      <c r="K283" s="23">
        <f t="shared" si="627"/>
        <v>9.2923465025000009</v>
      </c>
      <c r="L283" s="5">
        <f t="shared" si="628"/>
        <v>105.82338053530843</v>
      </c>
      <c r="M283" s="28">
        <f t="shared" si="629"/>
        <v>453.72770891570212</v>
      </c>
      <c r="N283" s="16">
        <f t="shared" si="630"/>
        <v>0.37213874983108103</v>
      </c>
      <c r="O283" s="17">
        <f t="shared" si="631"/>
        <v>0.46543607614607041</v>
      </c>
    </row>
    <row r="284" ht="14.25">
      <c r="A284" s="26">
        <v>27</v>
      </c>
      <c r="B284" s="26">
        <v>5.9722999999999997</v>
      </c>
      <c r="C284" s="27">
        <v>48134</v>
      </c>
      <c r="G284" s="19">
        <f t="shared" si="632"/>
        <v>14.800000000000001</v>
      </c>
      <c r="H284" s="19">
        <f t="shared" si="633"/>
        <v>9.1999999999999993</v>
      </c>
      <c r="I284" s="5">
        <f t="shared" si="625"/>
        <v>983.34751999999992</v>
      </c>
      <c r="J284" s="5">
        <f t="shared" si="626"/>
        <v>5.5278547109999998</v>
      </c>
      <c r="K284" s="23">
        <f t="shared" si="627"/>
        <v>9.2721452890000009</v>
      </c>
      <c r="L284" s="5">
        <f t="shared" si="628"/>
        <v>106.05393782672853</v>
      </c>
      <c r="M284" s="28">
        <f t="shared" si="629"/>
        <v>453.86339240549069</v>
      </c>
      <c r="N284" s="16">
        <f t="shared" si="630"/>
        <v>0.37350369668918915</v>
      </c>
      <c r="O284" s="17">
        <f t="shared" si="631"/>
        <v>0.46761240520482561</v>
      </c>
    </row>
    <row r="285" ht="14.25">
      <c r="A285" s="26">
        <v>27.100000000000001</v>
      </c>
      <c r="B285" s="26">
        <v>5.9930000000000003</v>
      </c>
      <c r="C285" s="27">
        <v>48250</v>
      </c>
      <c r="G285" s="19">
        <f t="shared" si="632"/>
        <v>14.800000000000001</v>
      </c>
      <c r="H285" s="19">
        <f t="shared" si="633"/>
        <v>9.1999999999999993</v>
      </c>
      <c r="I285" s="5">
        <f t="shared" si="625"/>
        <v>983.34751999999992</v>
      </c>
      <c r="J285" s="5">
        <f t="shared" si="626"/>
        <v>5.5474836249999999</v>
      </c>
      <c r="K285" s="23">
        <f t="shared" si="627"/>
        <v>9.2525163750000008</v>
      </c>
      <c r="L285" s="5">
        <f t="shared" si="628"/>
        <v>106.27892782302693</v>
      </c>
      <c r="M285" s="28">
        <f t="shared" si="629"/>
        <v>453.99404179485811</v>
      </c>
      <c r="N285" s="16">
        <f t="shared" si="630"/>
        <v>0.37482997466216211</v>
      </c>
      <c r="O285" s="17">
        <f t="shared" si="631"/>
        <v>0.46973162570151322</v>
      </c>
    </row>
    <row r="286" ht="14.25">
      <c r="A286" s="26">
        <v>27.199999999999999</v>
      </c>
      <c r="B286" s="26">
        <v>6.0136000000000003</v>
      </c>
      <c r="C286" s="27">
        <v>48364</v>
      </c>
      <c r="G286" s="19">
        <f t="shared" si="632"/>
        <v>14.800000000000001</v>
      </c>
      <c r="H286" s="19">
        <f t="shared" si="633"/>
        <v>9.1999999999999993</v>
      </c>
      <c r="I286" s="5">
        <f t="shared" si="625"/>
        <v>983.34751999999992</v>
      </c>
      <c r="J286" s="5">
        <f t="shared" si="626"/>
        <v>5.5670310060000006</v>
      </c>
      <c r="K286" s="23">
        <f t="shared" si="627"/>
        <v>9.2329689940000002</v>
      </c>
      <c r="L286" s="5">
        <f t="shared" si="628"/>
        <v>106.50393396089855</v>
      </c>
      <c r="M286" s="28">
        <f t="shared" si="629"/>
        <v>454.10529171397718</v>
      </c>
      <c r="N286" s="16">
        <f t="shared" si="630"/>
        <v>0.37615074364864864</v>
      </c>
      <c r="O286" s="17">
        <f t="shared" si="631"/>
        <v>0.47184651615699247</v>
      </c>
    </row>
    <row r="287" ht="14.25">
      <c r="A287" s="26">
        <v>27.300000000000001</v>
      </c>
      <c r="B287" s="26">
        <v>6.0343</v>
      </c>
      <c r="C287" s="27">
        <v>48481</v>
      </c>
      <c r="G287" s="19">
        <f t="shared" si="632"/>
        <v>14.800000000000001</v>
      </c>
      <c r="H287" s="19">
        <f t="shared" si="633"/>
        <v>9.1999999999999993</v>
      </c>
      <c r="I287" s="5">
        <f t="shared" si="625"/>
        <v>983.34751999999992</v>
      </c>
      <c r="J287" s="5">
        <f t="shared" si="626"/>
        <v>5.5866506864999996</v>
      </c>
      <c r="K287" s="23">
        <f t="shared" si="627"/>
        <v>9.2133493135000002</v>
      </c>
      <c r="L287" s="5">
        <f t="shared" si="628"/>
        <v>106.73073239056887</v>
      </c>
      <c r="M287" s="28">
        <f t="shared" si="629"/>
        <v>454.23655318497526</v>
      </c>
      <c r="N287" s="16">
        <f t="shared" si="630"/>
        <v>0.37747639773648645</v>
      </c>
      <c r="O287" s="17">
        <f t="shared" si="631"/>
        <v>0.47397373607928794</v>
      </c>
    </row>
    <row r="288" ht="14.25">
      <c r="A288" s="26">
        <v>27.399999999999999</v>
      </c>
      <c r="B288" s="26">
        <v>6.0549999999999997</v>
      </c>
      <c r="C288" s="27">
        <v>48599</v>
      </c>
      <c r="G288" s="19">
        <f t="shared" si="632"/>
        <v>14.800000000000001</v>
      </c>
      <c r="H288" s="19">
        <f t="shared" si="633"/>
        <v>9.1999999999999993</v>
      </c>
      <c r="I288" s="5">
        <f t="shared" si="625"/>
        <v>983.34751999999992</v>
      </c>
      <c r="J288" s="5">
        <f t="shared" si="626"/>
        <v>5.6062611334999994</v>
      </c>
      <c r="K288" s="23">
        <f t="shared" si="627"/>
        <v>9.1937388665000022</v>
      </c>
      <c r="L288" s="5">
        <f t="shared" si="628"/>
        <v>106.95839138776344</v>
      </c>
      <c r="M288" s="28">
        <f t="shared" si="629"/>
        <v>454.37295166314516</v>
      </c>
      <c r="N288" s="16">
        <f t="shared" si="630"/>
        <v>0.37880142793918914</v>
      </c>
      <c r="O288" s="17">
        <f t="shared" si="631"/>
        <v>0.47610448638891573</v>
      </c>
    </row>
    <row r="289" ht="14.25">
      <c r="A289" s="26">
        <v>27.5</v>
      </c>
      <c r="B289" s="26">
        <v>6.0758000000000001</v>
      </c>
      <c r="C289" s="27">
        <v>48718</v>
      </c>
      <c r="G289" s="19">
        <f t="shared" si="632"/>
        <v>14.800000000000001</v>
      </c>
      <c r="H289" s="19">
        <f t="shared" si="633"/>
        <v>9.1999999999999993</v>
      </c>
      <c r="I289" s="5">
        <f t="shared" si="625"/>
        <v>983.34751999999992</v>
      </c>
      <c r="J289" s="5">
        <f t="shared" si="626"/>
        <v>5.6259623469999998</v>
      </c>
      <c r="K289" s="23">
        <f t="shared" si="627"/>
        <v>9.174037653000001</v>
      </c>
      <c r="L289" s="5">
        <f t="shared" si="628"/>
        <v>107.18808415599162</v>
      </c>
      <c r="M289" s="28">
        <f t="shared" si="629"/>
        <v>454.50947634347426</v>
      </c>
      <c r="N289" s="16">
        <f t="shared" si="630"/>
        <v>0.38013259101351349</v>
      </c>
      <c r="O289" s="17">
        <f t="shared" si="631"/>
        <v>0.47824968028696502</v>
      </c>
    </row>
    <row r="290" ht="14.25">
      <c r="A290" s="26">
        <v>27.600000000000001</v>
      </c>
      <c r="B290" s="26">
        <v>6.0964</v>
      </c>
      <c r="C290" s="27">
        <v>48842</v>
      </c>
      <c r="G290" s="19">
        <f t="shared" si="632"/>
        <v>14.800000000000001</v>
      </c>
      <c r="H290" s="19">
        <f t="shared" si="633"/>
        <v>9.1999999999999993</v>
      </c>
      <c r="I290" s="5">
        <f t="shared" si="625"/>
        <v>983.34751999999992</v>
      </c>
      <c r="J290" s="5">
        <f t="shared" si="626"/>
        <v>5.6454173929999998</v>
      </c>
      <c r="K290" s="23">
        <f t="shared" si="627"/>
        <v>9.1545826070000018</v>
      </c>
      <c r="L290" s="5">
        <f t="shared" si="628"/>
        <v>107.41587707648064</v>
      </c>
      <c r="M290" s="28">
        <f t="shared" si="629"/>
        <v>454.7000064545789</v>
      </c>
      <c r="N290" s="16">
        <f t="shared" si="630"/>
        <v>0.38144712114864859</v>
      </c>
      <c r="O290" s="17">
        <f t="shared" si="631"/>
        <v>0.48037259549068845</v>
      </c>
    </row>
    <row r="291" ht="14.25">
      <c r="A291" s="26">
        <v>27.699999999999999</v>
      </c>
      <c r="B291" s="26">
        <v>6.1172000000000004</v>
      </c>
      <c r="C291" s="27">
        <v>48964</v>
      </c>
      <c r="G291" s="19">
        <f t="shared" si="632"/>
        <v>14.800000000000001</v>
      </c>
      <c r="H291" s="19">
        <f t="shared" si="633"/>
        <v>9.1999999999999993</v>
      </c>
      <c r="I291" s="5">
        <f t="shared" si="625"/>
        <v>983.34751999999992</v>
      </c>
      <c r="J291" s="5">
        <f t="shared" si="626"/>
        <v>5.6650909060000005</v>
      </c>
      <c r="K291" s="23">
        <f t="shared" si="627"/>
        <v>9.1349090940000011</v>
      </c>
      <c r="L291" s="5">
        <f t="shared" si="628"/>
        <v>107.64721464452045</v>
      </c>
      <c r="M291" s="28">
        <f t="shared" si="629"/>
        <v>454.85617218886779</v>
      </c>
      <c r="N291" s="16">
        <f t="shared" si="630"/>
        <v>0.38277641256756756</v>
      </c>
      <c r="O291" s="17">
        <f t="shared" si="631"/>
        <v>0.48252394238534546</v>
      </c>
    </row>
    <row r="292" ht="14.25">
      <c r="A292" s="26">
        <v>27.800000000000001</v>
      </c>
      <c r="B292" s="26">
        <v>6.1384999999999996</v>
      </c>
      <c r="C292" s="27">
        <v>49083</v>
      </c>
      <c r="G292" s="19">
        <f t="shared" si="632"/>
        <v>14.800000000000001</v>
      </c>
      <c r="H292" s="19">
        <f t="shared" si="633"/>
        <v>9.1999999999999993</v>
      </c>
      <c r="I292" s="5">
        <f t="shared" ref="I292:I355" si="634">(3.14*POWER(H292,2)*0.25*G292)</f>
        <v>983.34751999999992</v>
      </c>
      <c r="J292" s="5">
        <f t="shared" ref="J292:J355" si="635">B292-C292/(2*10^5/1.8467)</f>
        <v>5.6852921194999997</v>
      </c>
      <c r="K292" s="23">
        <f t="shared" ref="K292:K355" si="636">G292-J292</f>
        <v>9.114707880500001</v>
      </c>
      <c r="L292" s="5">
        <f t="shared" ref="L292:L355" si="637">I292/K292</f>
        <v>107.88579654908885</v>
      </c>
      <c r="M292" s="28">
        <f t="shared" ref="M292:M355" si="638">C292/L292</f>
        <v>454.95330775693782</v>
      </c>
      <c r="N292" s="16">
        <f t="shared" ref="N292:N355" si="639">J292/G292</f>
        <v>0.38414135942567562</v>
      </c>
      <c r="O292" s="17">
        <f t="shared" ref="O292:O355" si="640">LN(L292/(3.14*H292^2/4))</f>
        <v>0.48473782137022237</v>
      </c>
    </row>
    <row r="293" ht="14.25">
      <c r="A293" s="26">
        <v>27.899999999999999</v>
      </c>
      <c r="B293" s="26">
        <v>6.1593</v>
      </c>
      <c r="C293" s="27">
        <v>49206</v>
      </c>
      <c r="G293" s="19">
        <f t="shared" si="632"/>
        <v>14.800000000000001</v>
      </c>
      <c r="H293" s="19">
        <f t="shared" si="633"/>
        <v>9.1999999999999993</v>
      </c>
      <c r="I293" s="5">
        <f t="shared" si="634"/>
        <v>983.34751999999992</v>
      </c>
      <c r="J293" s="5">
        <f t="shared" si="635"/>
        <v>5.7049563990000003</v>
      </c>
      <c r="K293" s="23">
        <f t="shared" si="636"/>
        <v>9.0950436010000004</v>
      </c>
      <c r="L293" s="5">
        <f t="shared" si="637"/>
        <v>108.11905507433531</v>
      </c>
      <c r="M293" s="28">
        <f t="shared" si="638"/>
        <v>455.10941587650115</v>
      </c>
      <c r="N293" s="16">
        <f t="shared" si="639"/>
        <v>0.38547002695945948</v>
      </c>
      <c r="O293" s="17">
        <f t="shared" si="640"/>
        <v>0.48689757485875351</v>
      </c>
    </row>
    <row r="294" ht="14.25">
      <c r="A294" s="26">
        <v>28</v>
      </c>
      <c r="B294" s="26">
        <v>6.1799999999999997</v>
      </c>
      <c r="C294" s="27">
        <v>49336</v>
      </c>
      <c r="G294" s="19">
        <f t="shared" si="632"/>
        <v>14.800000000000001</v>
      </c>
      <c r="H294" s="19">
        <f t="shared" si="633"/>
        <v>9.1999999999999993</v>
      </c>
      <c r="I294" s="5">
        <f t="shared" si="634"/>
        <v>983.34751999999992</v>
      </c>
      <c r="J294" s="5">
        <f t="shared" si="635"/>
        <v>5.7244560440000001</v>
      </c>
      <c r="K294" s="23">
        <f t="shared" si="636"/>
        <v>9.0755439560000006</v>
      </c>
      <c r="L294" s="5">
        <f t="shared" si="637"/>
        <v>108.35135885710649</v>
      </c>
      <c r="M294" s="28">
        <f t="shared" si="638"/>
        <v>455.33346808381236</v>
      </c>
      <c r="N294" s="16">
        <f t="shared" si="639"/>
        <v>0.38678757054054053</v>
      </c>
      <c r="O294" s="17">
        <f t="shared" si="640"/>
        <v>0.48904386236039188</v>
      </c>
    </row>
    <row r="295" ht="14.25">
      <c r="A295" s="26">
        <v>28.100000000000001</v>
      </c>
      <c r="B295" s="26">
        <v>6.2005999999999997</v>
      </c>
      <c r="C295" s="27">
        <v>49466</v>
      </c>
      <c r="G295" s="19">
        <f t="shared" si="632"/>
        <v>14.800000000000001</v>
      </c>
      <c r="H295" s="19">
        <f t="shared" si="633"/>
        <v>9.1999999999999993</v>
      </c>
      <c r="I295" s="5">
        <f t="shared" si="634"/>
        <v>983.34751999999992</v>
      </c>
      <c r="J295" s="5">
        <f t="shared" si="635"/>
        <v>5.7438556890000001</v>
      </c>
      <c r="K295" s="23">
        <f t="shared" si="636"/>
        <v>9.0561443110000006</v>
      </c>
      <c r="L295" s="5">
        <f t="shared" si="637"/>
        <v>108.58346402514609</v>
      </c>
      <c r="M295" s="28">
        <f t="shared" si="638"/>
        <v>455.55739489527167</v>
      </c>
      <c r="N295" s="16">
        <f t="shared" si="639"/>
        <v>0.38809835736486487</v>
      </c>
      <c r="O295" s="17">
        <f t="shared" si="640"/>
        <v>0.49118372403426602</v>
      </c>
    </row>
    <row r="296" ht="14.25">
      <c r="A296" s="26">
        <v>28.199999999999999</v>
      </c>
      <c r="B296" s="26">
        <v>6.2211999999999996</v>
      </c>
      <c r="C296" s="27">
        <v>49590</v>
      </c>
      <c r="G296" s="19">
        <f t="shared" si="632"/>
        <v>14.800000000000001</v>
      </c>
      <c r="H296" s="19">
        <f t="shared" si="633"/>
        <v>9.1999999999999993</v>
      </c>
      <c r="I296" s="5">
        <f t="shared" si="634"/>
        <v>983.34751999999992</v>
      </c>
      <c r="J296" s="5">
        <f t="shared" si="635"/>
        <v>5.7633107349999992</v>
      </c>
      <c r="K296" s="23">
        <f t="shared" si="636"/>
        <v>9.0366892650000015</v>
      </c>
      <c r="L296" s="5">
        <f t="shared" si="637"/>
        <v>108.81723285635182</v>
      </c>
      <c r="M296" s="28">
        <f t="shared" si="638"/>
        <v>455.71825985929178</v>
      </c>
      <c r="N296" s="16">
        <f t="shared" si="639"/>
        <v>0.38941288749999992</v>
      </c>
      <c r="O296" s="17">
        <f t="shared" si="640"/>
        <v>0.49333430519299659</v>
      </c>
    </row>
    <row r="297" ht="14.25">
      <c r="A297" s="26">
        <v>28.300000000000001</v>
      </c>
      <c r="B297" s="26">
        <v>6.2417999999999996</v>
      </c>
      <c r="C297" s="27">
        <v>49721</v>
      </c>
      <c r="G297" s="19">
        <f t="shared" si="632"/>
        <v>14.800000000000001</v>
      </c>
      <c r="H297" s="19">
        <f t="shared" si="633"/>
        <v>9.1999999999999993</v>
      </c>
      <c r="I297" s="5">
        <f t="shared" si="634"/>
        <v>983.34751999999992</v>
      </c>
      <c r="J297" s="5">
        <f t="shared" si="635"/>
        <v>5.7827011464999991</v>
      </c>
      <c r="K297" s="23">
        <f t="shared" si="636"/>
        <v>9.0172988535000016</v>
      </c>
      <c r="L297" s="5">
        <f t="shared" si="637"/>
        <v>109.05122875220226</v>
      </c>
      <c r="M297" s="28">
        <f t="shared" si="638"/>
        <v>455.94167593454006</v>
      </c>
      <c r="N297" s="16">
        <f t="shared" si="639"/>
        <v>0.39072305043918909</v>
      </c>
      <c r="O297" s="17">
        <f t="shared" si="640"/>
        <v>0.49548235346117087</v>
      </c>
    </row>
    <row r="298" ht="14.25">
      <c r="A298" s="26">
        <v>28.399999999999999</v>
      </c>
      <c r="B298" s="26">
        <v>6.2625000000000002</v>
      </c>
      <c r="C298" s="27">
        <v>49848</v>
      </c>
      <c r="G298" s="19">
        <f t="shared" si="632"/>
        <v>14.800000000000001</v>
      </c>
      <c r="H298" s="19">
        <f t="shared" si="633"/>
        <v>9.1999999999999993</v>
      </c>
      <c r="I298" s="5">
        <f t="shared" si="634"/>
        <v>983.34751999999992</v>
      </c>
      <c r="J298" s="5">
        <f t="shared" si="635"/>
        <v>5.8022284920000002</v>
      </c>
      <c r="K298" s="23">
        <f t="shared" si="636"/>
        <v>8.9977715079999996</v>
      </c>
      <c r="L298" s="5">
        <f t="shared" si="637"/>
        <v>109.28789635585842</v>
      </c>
      <c r="M298" s="28">
        <f t="shared" si="638"/>
        <v>456.11638307765708</v>
      </c>
      <c r="N298" s="16">
        <f t="shared" si="639"/>
        <v>0.39204246567567569</v>
      </c>
      <c r="O298" s="17">
        <f t="shared" si="640"/>
        <v>0.4976502443165447</v>
      </c>
    </row>
    <row r="299" ht="14.25">
      <c r="A299" s="26">
        <v>28.5</v>
      </c>
      <c r="B299" s="26">
        <v>6.2832999999999997</v>
      </c>
      <c r="C299" s="27">
        <v>49978</v>
      </c>
      <c r="G299" s="19">
        <f t="shared" si="632"/>
        <v>14.800000000000001</v>
      </c>
      <c r="H299" s="19">
        <f t="shared" si="633"/>
        <v>9.1999999999999993</v>
      </c>
      <c r="I299" s="5">
        <f t="shared" si="634"/>
        <v>983.34751999999992</v>
      </c>
      <c r="J299" s="5">
        <f t="shared" si="635"/>
        <v>5.8218281369999998</v>
      </c>
      <c r="K299" s="23">
        <f t="shared" si="636"/>
        <v>8.978171863</v>
      </c>
      <c r="L299" s="5">
        <f t="shared" si="637"/>
        <v>109.52647543454582</v>
      </c>
      <c r="M299" s="28">
        <f t="shared" si="638"/>
        <v>456.30976256391438</v>
      </c>
      <c r="N299" s="16">
        <f t="shared" si="639"/>
        <v>0.3933667660135135</v>
      </c>
      <c r="O299" s="17">
        <f t="shared" si="640"/>
        <v>0.49983089791143598</v>
      </c>
    </row>
    <row r="300" ht="14.25">
      <c r="A300" s="26">
        <v>28.600000000000001</v>
      </c>
      <c r="B300" s="26">
        <v>6.3047000000000004</v>
      </c>
      <c r="C300" s="27">
        <v>50114</v>
      </c>
      <c r="G300" s="19">
        <f t="shared" si="632"/>
        <v>14.800000000000001</v>
      </c>
      <c r="H300" s="19">
        <f t="shared" si="633"/>
        <v>9.1999999999999993</v>
      </c>
      <c r="I300" s="5">
        <f t="shared" si="634"/>
        <v>983.34751999999992</v>
      </c>
      <c r="J300" s="5">
        <f t="shared" si="635"/>
        <v>5.8419723810000006</v>
      </c>
      <c r="K300" s="23">
        <f t="shared" si="636"/>
        <v>8.9580276189999992</v>
      </c>
      <c r="L300" s="5">
        <f t="shared" si="637"/>
        <v>109.77277162154729</v>
      </c>
      <c r="M300" s="28">
        <f t="shared" si="638"/>
        <v>456.5248673211338</v>
      </c>
      <c r="N300" s="16">
        <f t="shared" si="639"/>
        <v>0.39472786358108108</v>
      </c>
      <c r="O300" s="17">
        <f t="shared" si="640"/>
        <v>0.50207710982382892</v>
      </c>
    </row>
    <row r="301" ht="14.25">
      <c r="A301" s="26">
        <v>28.699999999999999</v>
      </c>
      <c r="B301" s="26">
        <v>6.3254999999999999</v>
      </c>
      <c r="C301" s="27">
        <v>50252</v>
      </c>
      <c r="G301" s="19">
        <f t="shared" si="632"/>
        <v>14.800000000000001</v>
      </c>
      <c r="H301" s="19">
        <f t="shared" si="633"/>
        <v>9.1999999999999993</v>
      </c>
      <c r="I301" s="5">
        <f t="shared" si="634"/>
        <v>983.34751999999992</v>
      </c>
      <c r="J301" s="5">
        <f t="shared" si="635"/>
        <v>5.8614981579999998</v>
      </c>
      <c r="K301" s="23">
        <f t="shared" si="636"/>
        <v>8.9385018420000009</v>
      </c>
      <c r="L301" s="5">
        <f t="shared" si="637"/>
        <v>110.01256557105265</v>
      </c>
      <c r="M301" s="28">
        <f t="shared" si="638"/>
        <v>456.78418405345047</v>
      </c>
      <c r="N301" s="16">
        <f t="shared" si="639"/>
        <v>0.3960471728378378</v>
      </c>
      <c r="O301" s="17">
        <f t="shared" si="640"/>
        <v>0.50425918482223964</v>
      </c>
    </row>
    <row r="302" ht="14.25">
      <c r="A302" s="26">
        <v>28.800000000000001</v>
      </c>
      <c r="B302" s="26">
        <v>6.3461999999999996</v>
      </c>
      <c r="C302" s="27">
        <v>50379</v>
      </c>
      <c r="G302" s="19">
        <f t="shared" si="632"/>
        <v>14.800000000000001</v>
      </c>
      <c r="H302" s="19">
        <f t="shared" si="633"/>
        <v>9.1999999999999993</v>
      </c>
      <c r="I302" s="5">
        <f t="shared" si="634"/>
        <v>983.34751999999992</v>
      </c>
      <c r="J302" s="5">
        <f t="shared" si="635"/>
        <v>5.8810255035000001</v>
      </c>
      <c r="K302" s="23">
        <f t="shared" si="636"/>
        <v>8.9189744965000006</v>
      </c>
      <c r="L302" s="5">
        <f t="shared" si="637"/>
        <v>110.25342884273151</v>
      </c>
      <c r="M302" s="28">
        <f t="shared" si="638"/>
        <v>456.93816989457969</v>
      </c>
      <c r="N302" s="16">
        <f t="shared" si="639"/>
        <v>0.39736658807432429</v>
      </c>
      <c r="O302" s="17">
        <f t="shared" si="640"/>
        <v>0.50644620754742553</v>
      </c>
    </row>
    <row r="303" ht="14.25">
      <c r="A303" s="26">
        <v>28.899999999999999</v>
      </c>
      <c r="B303" s="26">
        <v>6.3667999999999996</v>
      </c>
      <c r="C303" s="27">
        <v>50509</v>
      </c>
      <c r="G303" s="19">
        <f t="shared" si="632"/>
        <v>14.800000000000001</v>
      </c>
      <c r="H303" s="19">
        <f t="shared" si="633"/>
        <v>9.1999999999999993</v>
      </c>
      <c r="I303" s="5">
        <f t="shared" si="634"/>
        <v>983.34751999999992</v>
      </c>
      <c r="J303" s="5">
        <f t="shared" si="635"/>
        <v>5.9004251484999992</v>
      </c>
      <c r="K303" s="23">
        <f t="shared" si="636"/>
        <v>8.8995748515000024</v>
      </c>
      <c r="L303" s="5">
        <f t="shared" si="637"/>
        <v>110.4937636244791</v>
      </c>
      <c r="M303" s="28">
        <f t="shared" si="638"/>
        <v>457.12082151222961</v>
      </c>
      <c r="N303" s="16">
        <f t="shared" si="639"/>
        <v>0.39867737489864857</v>
      </c>
      <c r="O303" s="17">
        <f t="shared" si="640"/>
        <v>0.5086236746673557</v>
      </c>
    </row>
    <row r="304" ht="14.25">
      <c r="A304" s="26">
        <v>29</v>
      </c>
      <c r="B304" s="26">
        <v>6.3875000000000002</v>
      </c>
      <c r="C304" s="27">
        <v>50637</v>
      </c>
      <c r="G304" s="19">
        <f t="shared" si="632"/>
        <v>14.800000000000001</v>
      </c>
      <c r="H304" s="19">
        <f t="shared" si="633"/>
        <v>9.1999999999999993</v>
      </c>
      <c r="I304" s="5">
        <f t="shared" si="634"/>
        <v>983.34751999999992</v>
      </c>
      <c r="J304" s="5">
        <f t="shared" si="635"/>
        <v>5.9199432605000002</v>
      </c>
      <c r="K304" s="23">
        <f t="shared" si="636"/>
        <v>8.8800567395000005</v>
      </c>
      <c r="L304" s="5">
        <f t="shared" si="637"/>
        <v>110.73662577243489</v>
      </c>
      <c r="M304" s="28">
        <f t="shared" si="638"/>
        <v>457.27418229321569</v>
      </c>
      <c r="N304" s="16">
        <f t="shared" si="639"/>
        <v>0.39999616625000001</v>
      </c>
      <c r="O304" s="17">
        <f t="shared" si="640"/>
        <v>0.51081923420307063</v>
      </c>
    </row>
    <row r="305" ht="14.25">
      <c r="A305" s="26">
        <v>29.100000000000001</v>
      </c>
      <c r="B305" s="26">
        <v>6.4081000000000001</v>
      </c>
      <c r="C305" s="27">
        <v>50765</v>
      </c>
      <c r="G305" s="19">
        <f t="shared" si="632"/>
        <v>14.800000000000001</v>
      </c>
      <c r="H305" s="19">
        <f t="shared" si="633"/>
        <v>9.1999999999999993</v>
      </c>
      <c r="I305" s="5">
        <f t="shared" si="634"/>
        <v>983.34751999999992</v>
      </c>
      <c r="J305" s="5">
        <f t="shared" si="635"/>
        <v>5.9393613725000005</v>
      </c>
      <c r="K305" s="23">
        <f t="shared" si="636"/>
        <v>8.8606386275000002</v>
      </c>
      <c r="L305" s="5">
        <f t="shared" si="637"/>
        <v>110.97930536835901</v>
      </c>
      <c r="M305" s="28">
        <f t="shared" si="638"/>
        <v>457.42762428997383</v>
      </c>
      <c r="N305" s="16">
        <f t="shared" si="639"/>
        <v>0.40130820084459462</v>
      </c>
      <c r="O305" s="17">
        <f t="shared" si="640"/>
        <v>0.51300833889743447</v>
      </c>
    </row>
    <row r="306" ht="14.25">
      <c r="A306" s="26">
        <v>29.199999999999999</v>
      </c>
      <c r="B306" s="26">
        <v>6.4287999999999998</v>
      </c>
      <c r="C306" s="27">
        <v>50894</v>
      </c>
      <c r="G306" s="19">
        <f t="shared" si="632"/>
        <v>14.800000000000001</v>
      </c>
      <c r="H306" s="19">
        <f t="shared" si="633"/>
        <v>9.1999999999999993</v>
      </c>
      <c r="I306" s="5">
        <f t="shared" si="634"/>
        <v>983.34751999999992</v>
      </c>
      <c r="J306" s="5">
        <f t="shared" si="635"/>
        <v>5.9588702509999996</v>
      </c>
      <c r="K306" s="23">
        <f t="shared" si="636"/>
        <v>8.8411297490000003</v>
      </c>
      <c r="L306" s="5">
        <f t="shared" si="637"/>
        <v>111.22419282572163</v>
      </c>
      <c r="M306" s="28">
        <f t="shared" si="638"/>
        <v>457.58030431154805</v>
      </c>
      <c r="N306" s="16">
        <f t="shared" si="639"/>
        <v>0.40262636831081078</v>
      </c>
      <c r="O306" s="17">
        <f t="shared" si="640"/>
        <v>0.51521251262556467</v>
      </c>
    </row>
    <row r="307" ht="14.25">
      <c r="A307" s="26">
        <v>29.300000000000001</v>
      </c>
      <c r="B307" s="26">
        <v>6.4493</v>
      </c>
      <c r="C307" s="27">
        <v>51034</v>
      </c>
      <c r="G307" s="19">
        <f t="shared" si="632"/>
        <v>14.800000000000001</v>
      </c>
      <c r="H307" s="19">
        <f t="shared" si="633"/>
        <v>9.1999999999999993</v>
      </c>
      <c r="I307" s="5">
        <f t="shared" si="634"/>
        <v>983.34751999999992</v>
      </c>
      <c r="J307" s="5">
        <f t="shared" si="635"/>
        <v>5.9780775610000001</v>
      </c>
      <c r="K307" s="23">
        <f t="shared" si="636"/>
        <v>8.8219224390000015</v>
      </c>
      <c r="L307" s="5">
        <f t="shared" si="637"/>
        <v>111.46635291790959</v>
      </c>
      <c r="M307" s="28">
        <f t="shared" si="638"/>
        <v>457.84219779384415</v>
      </c>
      <c r="N307" s="16">
        <f t="shared" si="639"/>
        <v>0.40392415952702704</v>
      </c>
      <c r="O307" s="17">
        <f t="shared" si="640"/>
        <v>0.51738737089654263</v>
      </c>
    </row>
    <row r="308" ht="14.25">
      <c r="A308" s="26">
        <v>29.399999999999999</v>
      </c>
      <c r="B308" s="26">
        <v>6.4706000000000001</v>
      </c>
      <c r="C308" s="27">
        <v>51169</v>
      </c>
      <c r="G308" s="19">
        <f t="shared" si="632"/>
        <v>14.800000000000001</v>
      </c>
      <c r="H308" s="19">
        <f t="shared" si="633"/>
        <v>9.1999999999999993</v>
      </c>
      <c r="I308" s="5">
        <f t="shared" si="634"/>
        <v>983.34751999999992</v>
      </c>
      <c r="J308" s="5">
        <f t="shared" si="635"/>
        <v>5.9981310385000004</v>
      </c>
      <c r="K308" s="23">
        <f t="shared" si="636"/>
        <v>8.8018689615000003</v>
      </c>
      <c r="L308" s="5">
        <f t="shared" si="637"/>
        <v>111.72030898224364</v>
      </c>
      <c r="M308" s="28">
        <f t="shared" si="638"/>
        <v>458.00983246593586</v>
      </c>
      <c r="N308" s="16">
        <f t="shared" si="639"/>
        <v>0.40527912422297296</v>
      </c>
      <c r="O308" s="17">
        <f t="shared" si="640"/>
        <v>0.5196630998471341</v>
      </c>
    </row>
    <row r="309" ht="14.25">
      <c r="A309" s="26">
        <v>29.5</v>
      </c>
      <c r="B309" s="26">
        <v>6.4912999999999998</v>
      </c>
      <c r="C309" s="27">
        <v>51296</v>
      </c>
      <c r="G309" s="19">
        <f t="shared" si="632"/>
        <v>14.800000000000001</v>
      </c>
      <c r="H309" s="19">
        <f t="shared" si="633"/>
        <v>9.1999999999999993</v>
      </c>
      <c r="I309" s="5">
        <f t="shared" si="634"/>
        <v>983.34751999999992</v>
      </c>
      <c r="J309" s="5">
        <f t="shared" si="635"/>
        <v>6.0176583839999997</v>
      </c>
      <c r="K309" s="23">
        <f t="shared" si="636"/>
        <v>8.7823416160000001</v>
      </c>
      <c r="L309" s="5">
        <f t="shared" si="637"/>
        <v>111.96871665849349</v>
      </c>
      <c r="M309" s="28">
        <f t="shared" si="638"/>
        <v>458.12796226336758</v>
      </c>
      <c r="N309" s="16">
        <f t="shared" si="639"/>
        <v>0.4065985394594594</v>
      </c>
      <c r="O309" s="17">
        <f t="shared" si="640"/>
        <v>0.52188410981981548</v>
      </c>
    </row>
    <row r="310" ht="14.25">
      <c r="A310" s="26">
        <v>29.600000000000001</v>
      </c>
      <c r="B310" s="26">
        <v>6.5118999999999998</v>
      </c>
      <c r="C310" s="27">
        <v>51426</v>
      </c>
      <c r="G310" s="19">
        <f t="shared" si="632"/>
        <v>14.800000000000001</v>
      </c>
      <c r="H310" s="19">
        <f t="shared" si="633"/>
        <v>9.1999999999999993</v>
      </c>
      <c r="I310" s="5">
        <f t="shared" si="634"/>
        <v>983.34751999999992</v>
      </c>
      <c r="J310" s="5">
        <f t="shared" si="635"/>
        <v>6.0370580289999998</v>
      </c>
      <c r="K310" s="23">
        <f t="shared" si="636"/>
        <v>8.7629419710000001</v>
      </c>
      <c r="L310" s="5">
        <f t="shared" si="637"/>
        <v>112.21659612197378</v>
      </c>
      <c r="M310" s="28">
        <f t="shared" si="638"/>
        <v>458.2744600816668</v>
      </c>
      <c r="N310" s="16">
        <f t="shared" si="639"/>
        <v>0.40790932628378374</v>
      </c>
      <c r="O310" s="17">
        <f t="shared" si="640"/>
        <v>0.52409549076552564</v>
      </c>
    </row>
    <row r="311" ht="14.25">
      <c r="A311" s="26">
        <v>29.699999999999999</v>
      </c>
      <c r="B311" s="26">
        <v>6.5326000000000004</v>
      </c>
      <c r="C311" s="27">
        <v>51564</v>
      </c>
      <c r="G311" s="19">
        <f t="shared" si="632"/>
        <v>14.800000000000001</v>
      </c>
      <c r="H311" s="19">
        <f t="shared" si="633"/>
        <v>9.1999999999999993</v>
      </c>
      <c r="I311" s="5">
        <f t="shared" si="634"/>
        <v>983.34751999999992</v>
      </c>
      <c r="J311" s="5">
        <f t="shared" si="635"/>
        <v>6.0564838060000001</v>
      </c>
      <c r="K311" s="23">
        <f t="shared" si="636"/>
        <v>8.7435161940000015</v>
      </c>
      <c r="L311" s="5">
        <f t="shared" si="637"/>
        <v>112.46591167461841</v>
      </c>
      <c r="M311" s="28">
        <f t="shared" si="638"/>
        <v>458.48559116457233</v>
      </c>
      <c r="N311" s="16">
        <f t="shared" si="639"/>
        <v>0.4092218787837838</v>
      </c>
      <c r="O311" s="17">
        <f t="shared" si="640"/>
        <v>0.52631476148149048</v>
      </c>
    </row>
    <row r="312" ht="14.25">
      <c r="A312" s="26">
        <v>29.800000000000001</v>
      </c>
      <c r="B312" s="26">
        <v>6.5533999999999999</v>
      </c>
      <c r="C312" s="27">
        <v>51694</v>
      </c>
      <c r="G312" s="19">
        <f t="shared" si="632"/>
        <v>14.800000000000001</v>
      </c>
      <c r="H312" s="19">
        <f t="shared" si="633"/>
        <v>9.1999999999999993</v>
      </c>
      <c r="I312" s="5">
        <f t="shared" si="634"/>
        <v>983.34751999999992</v>
      </c>
      <c r="J312" s="5">
        <f t="shared" si="635"/>
        <v>6.0760834509999997</v>
      </c>
      <c r="K312" s="23">
        <f t="shared" si="636"/>
        <v>8.7239165490000019</v>
      </c>
      <c r="L312" s="5">
        <f t="shared" si="637"/>
        <v>112.71858396131934</v>
      </c>
      <c r="M312" s="28">
        <f t="shared" si="638"/>
        <v>458.61115517330649</v>
      </c>
      <c r="N312" s="16">
        <f t="shared" si="639"/>
        <v>0.41054617912162156</v>
      </c>
      <c r="O312" s="17">
        <f t="shared" si="640"/>
        <v>0.52855889815731838</v>
      </c>
    </row>
    <row r="313" ht="14.25">
      <c r="A313" s="26">
        <v>29.899999999999999</v>
      </c>
      <c r="B313" s="26">
        <v>6.5740999999999996</v>
      </c>
      <c r="C313" s="27">
        <v>51829</v>
      </c>
      <c r="G313" s="19">
        <f t="shared" si="632"/>
        <v>14.800000000000001</v>
      </c>
      <c r="H313" s="19">
        <f t="shared" si="633"/>
        <v>9.1999999999999993</v>
      </c>
      <c r="I313" s="5">
        <f t="shared" si="634"/>
        <v>983.34751999999992</v>
      </c>
      <c r="J313" s="5">
        <f t="shared" si="635"/>
        <v>6.0955369284999996</v>
      </c>
      <c r="K313" s="23">
        <f t="shared" si="636"/>
        <v>8.7044630715000011</v>
      </c>
      <c r="L313" s="5">
        <f t="shared" si="637"/>
        <v>112.97049707978645</v>
      </c>
      <c r="M313" s="28">
        <f t="shared" si="638"/>
        <v>458.78349958392494</v>
      </c>
      <c r="N313" s="16">
        <f t="shared" si="639"/>
        <v>0.411860603277027</v>
      </c>
      <c r="O313" s="17">
        <f t="shared" si="640"/>
        <v>0.5307912899232291</v>
      </c>
    </row>
    <row r="314" ht="14.25">
      <c r="A314" s="26">
        <v>30</v>
      </c>
      <c r="B314" s="26">
        <v>6.5949</v>
      </c>
      <c r="C314" s="27">
        <v>51968</v>
      </c>
      <c r="G314" s="19">
        <f t="shared" si="632"/>
        <v>14.800000000000001</v>
      </c>
      <c r="H314" s="19">
        <f t="shared" si="633"/>
        <v>9.1999999999999993</v>
      </c>
      <c r="I314" s="5">
        <f t="shared" si="634"/>
        <v>983.34751999999992</v>
      </c>
      <c r="J314" s="5">
        <f t="shared" si="635"/>
        <v>6.1150534719999996</v>
      </c>
      <c r="K314" s="23">
        <f t="shared" si="636"/>
        <v>8.6849465280000011</v>
      </c>
      <c r="L314" s="5">
        <f t="shared" si="637"/>
        <v>113.22436089038864</v>
      </c>
      <c r="M314" s="28">
        <f t="shared" si="638"/>
        <v>458.98249803599862</v>
      </c>
      <c r="N314" s="16">
        <f t="shared" si="639"/>
        <v>0.41317928864864861</v>
      </c>
      <c r="O314" s="17">
        <f t="shared" si="640"/>
        <v>0.53303593791806148</v>
      </c>
    </row>
    <row r="315" ht="14.25">
      <c r="A315" s="26">
        <v>30.100000000000001</v>
      </c>
      <c r="B315" s="26">
        <v>6.6157000000000004</v>
      </c>
      <c r="C315" s="27">
        <v>52107</v>
      </c>
      <c r="G315" s="19">
        <f t="shared" si="632"/>
        <v>14.800000000000001</v>
      </c>
      <c r="H315" s="19">
        <f t="shared" si="633"/>
        <v>9.1999999999999993</v>
      </c>
      <c r="I315" s="5">
        <f t="shared" si="634"/>
        <v>983.34751999999992</v>
      </c>
      <c r="J315" s="5">
        <f t="shared" si="635"/>
        <v>6.1345700155000005</v>
      </c>
      <c r="K315" s="23">
        <f t="shared" si="636"/>
        <v>8.6654299845000011</v>
      </c>
      <c r="L315" s="5">
        <f t="shared" si="637"/>
        <v>113.47936822049569</v>
      </c>
      <c r="M315" s="28">
        <f t="shared" si="638"/>
        <v>459.17597900927399</v>
      </c>
      <c r="N315" s="16">
        <f t="shared" si="639"/>
        <v>0.41449797402027028</v>
      </c>
      <c r="O315" s="17">
        <f t="shared" si="640"/>
        <v>0.53528563569462184</v>
      </c>
    </row>
    <row r="316" ht="14.25">
      <c r="A316" s="26">
        <v>30.199999999999999</v>
      </c>
      <c r="B316" s="26">
        <v>6.6372</v>
      </c>
      <c r="C316" s="27">
        <v>52248</v>
      </c>
      <c r="G316" s="19">
        <f t="shared" si="632"/>
        <v>14.800000000000001</v>
      </c>
      <c r="H316" s="19">
        <f t="shared" si="633"/>
        <v>9.1999999999999993</v>
      </c>
      <c r="I316" s="5">
        <f t="shared" si="634"/>
        <v>983.34751999999992</v>
      </c>
      <c r="J316" s="5">
        <f t="shared" si="635"/>
        <v>6.1547680920000003</v>
      </c>
      <c r="K316" s="23">
        <f t="shared" si="636"/>
        <v>8.6452319079999995</v>
      </c>
      <c r="L316" s="5">
        <f t="shared" si="637"/>
        <v>113.74449297190559</v>
      </c>
      <c r="M316" s="28">
        <f t="shared" si="638"/>
        <v>459.34531540709435</v>
      </c>
      <c r="N316" s="16">
        <f t="shared" si="639"/>
        <v>0.41586270891891891</v>
      </c>
      <c r="O316" s="17">
        <f t="shared" si="640"/>
        <v>0.53761923631503405</v>
      </c>
    </row>
    <row r="317" ht="14.25">
      <c r="A317" s="26">
        <v>30.300000000000001</v>
      </c>
      <c r="B317" s="26">
        <v>6.6577999999999999</v>
      </c>
      <c r="C317" s="27">
        <v>52391</v>
      </c>
      <c r="G317" s="19">
        <f t="shared" si="632"/>
        <v>14.800000000000001</v>
      </c>
      <c r="H317" s="19">
        <f t="shared" si="633"/>
        <v>9.1999999999999993</v>
      </c>
      <c r="I317" s="5">
        <f t="shared" si="634"/>
        <v>983.34751999999992</v>
      </c>
      <c r="J317" s="5">
        <f t="shared" si="635"/>
        <v>6.1740477015000002</v>
      </c>
      <c r="K317" s="23">
        <f t="shared" si="636"/>
        <v>8.6259522984999997</v>
      </c>
      <c r="L317" s="5">
        <f t="shared" si="637"/>
        <v>113.9987199060906</v>
      </c>
      <c r="M317" s="28">
        <f t="shared" si="638"/>
        <v>459.57533596130241</v>
      </c>
      <c r="N317" s="16">
        <f t="shared" si="639"/>
        <v>0.4171653852364865</v>
      </c>
      <c r="O317" s="17">
        <f t="shared" si="640"/>
        <v>0.53985181252724823</v>
      </c>
    </row>
    <row r="318" ht="14.25">
      <c r="A318" s="26">
        <v>30.399999999999999</v>
      </c>
      <c r="B318" s="26">
        <v>6.6784999999999997</v>
      </c>
      <c r="C318" s="27">
        <v>52527</v>
      </c>
      <c r="G318" s="19">
        <f t="shared" si="632"/>
        <v>14.800000000000001</v>
      </c>
      <c r="H318" s="19">
        <f t="shared" si="633"/>
        <v>9.1999999999999993</v>
      </c>
      <c r="I318" s="5">
        <f t="shared" si="634"/>
        <v>983.34751999999992</v>
      </c>
      <c r="J318" s="5">
        <f t="shared" si="635"/>
        <v>6.1934919454999999</v>
      </c>
      <c r="K318" s="23">
        <f t="shared" si="636"/>
        <v>8.6065080545000008</v>
      </c>
      <c r="L318" s="5">
        <f t="shared" si="637"/>
        <v>114.25627139056084</v>
      </c>
      <c r="M318" s="28">
        <f t="shared" si="638"/>
        <v>459.72968801377726</v>
      </c>
      <c r="N318" s="16">
        <f t="shared" si="639"/>
        <v>0.41847918550675672</v>
      </c>
      <c r="O318" s="17">
        <f t="shared" si="640"/>
        <v>0.54210851317865405</v>
      </c>
    </row>
    <row r="319" ht="14.25">
      <c r="A319" s="26">
        <v>30.5</v>
      </c>
      <c r="B319" s="26">
        <v>6.6989999999999998</v>
      </c>
      <c r="C319" s="27">
        <v>52659</v>
      </c>
      <c r="G319" s="19">
        <f t="shared" si="632"/>
        <v>14.800000000000001</v>
      </c>
      <c r="H319" s="19">
        <f t="shared" si="633"/>
        <v>9.1999999999999993</v>
      </c>
      <c r="I319" s="5">
        <f t="shared" si="634"/>
        <v>983.34751999999992</v>
      </c>
      <c r="J319" s="5">
        <f t="shared" si="635"/>
        <v>6.2127731234999999</v>
      </c>
      <c r="K319" s="23">
        <f t="shared" si="636"/>
        <v>8.5872268765000008</v>
      </c>
      <c r="L319" s="5">
        <f t="shared" si="637"/>
        <v>114.51281468887831</v>
      </c>
      <c r="M319" s="28">
        <f t="shared" si="638"/>
        <v>459.8524640501596</v>
      </c>
      <c r="N319" s="16">
        <f t="shared" si="639"/>
        <v>0.41978196780405402</v>
      </c>
      <c r="O319" s="17">
        <f t="shared" si="640"/>
        <v>0.54435132850176549</v>
      </c>
    </row>
    <row r="320" ht="14.25">
      <c r="A320" s="26">
        <v>30.600000000000001</v>
      </c>
      <c r="B320" s="26">
        <v>6.7195999999999998</v>
      </c>
      <c r="C320" s="27">
        <v>52803</v>
      </c>
      <c r="G320" s="19">
        <f t="shared" si="632"/>
        <v>14.800000000000001</v>
      </c>
      <c r="H320" s="19">
        <f t="shared" si="633"/>
        <v>9.1999999999999993</v>
      </c>
      <c r="I320" s="5">
        <f t="shared" si="634"/>
        <v>983.34751999999992</v>
      </c>
      <c r="J320" s="5">
        <f t="shared" si="635"/>
        <v>6.2320434994999996</v>
      </c>
      <c r="K320" s="23">
        <f t="shared" si="636"/>
        <v>8.5679565005000011</v>
      </c>
      <c r="L320" s="5">
        <f t="shared" si="637"/>
        <v>114.770367933429</v>
      </c>
      <c r="M320" s="28">
        <f t="shared" si="638"/>
        <v>460.07520016514775</v>
      </c>
      <c r="N320" s="16">
        <f t="shared" si="639"/>
        <v>0.42108402023648644</v>
      </c>
      <c r="O320" s="17">
        <f t="shared" si="640"/>
        <v>0.54659792460996504</v>
      </c>
    </row>
    <row r="321" ht="14.25">
      <c r="A321" s="26">
        <v>30.699999999999999</v>
      </c>
      <c r="B321" s="26">
        <v>6.7401999999999997</v>
      </c>
      <c r="C321" s="27">
        <v>52951</v>
      </c>
      <c r="G321" s="19">
        <f t="shared" si="632"/>
        <v>14.800000000000001</v>
      </c>
      <c r="H321" s="19">
        <f t="shared" si="633"/>
        <v>9.1999999999999993</v>
      </c>
      <c r="I321" s="5">
        <f t="shared" si="634"/>
        <v>983.34751999999992</v>
      </c>
      <c r="J321" s="5">
        <f t="shared" si="635"/>
        <v>6.2512769414999996</v>
      </c>
      <c r="K321" s="23">
        <f t="shared" si="636"/>
        <v>8.548723058500002</v>
      </c>
      <c r="L321" s="5">
        <f t="shared" si="637"/>
        <v>115.02858535372212</v>
      </c>
      <c r="M321" s="28">
        <f t="shared" si="638"/>
        <v>460.32905505332809</v>
      </c>
      <c r="N321" s="16">
        <f t="shared" si="639"/>
        <v>0.42238357712837832</v>
      </c>
      <c r="O321" s="17">
        <f t="shared" si="640"/>
        <v>0.54884525885824553</v>
      </c>
    </row>
    <row r="322" ht="14.25">
      <c r="A322" s="26">
        <v>30.800000000000001</v>
      </c>
      <c r="B322" s="26">
        <v>6.7607999999999997</v>
      </c>
      <c r="C322" s="27">
        <v>53090</v>
      </c>
      <c r="G322" s="19">
        <f t="shared" si="632"/>
        <v>14.800000000000001</v>
      </c>
      <c r="H322" s="19">
        <f t="shared" si="633"/>
        <v>9.1999999999999993</v>
      </c>
      <c r="I322" s="5">
        <f t="shared" si="634"/>
        <v>983.34751999999992</v>
      </c>
      <c r="J322" s="5">
        <f t="shared" si="635"/>
        <v>6.270593485</v>
      </c>
      <c r="K322" s="23">
        <f t="shared" si="636"/>
        <v>8.5294065150000016</v>
      </c>
      <c r="L322" s="5">
        <f t="shared" si="637"/>
        <v>115.28909054465436</v>
      </c>
      <c r="M322" s="28">
        <f t="shared" si="638"/>
        <v>460.4945684729546</v>
      </c>
      <c r="N322" s="16">
        <f t="shared" si="639"/>
        <v>0.42368874898648645</v>
      </c>
      <c r="O322" s="17">
        <f t="shared" si="640"/>
        <v>0.55110739788865892</v>
      </c>
    </row>
    <row r="323" ht="14.25">
      <c r="A323" s="26">
        <v>30.899999999999999</v>
      </c>
      <c r="B323" s="26">
        <v>6.7815000000000003</v>
      </c>
      <c r="C323" s="27">
        <v>53235</v>
      </c>
      <c r="G323" s="19">
        <f t="shared" si="632"/>
        <v>14.800000000000001</v>
      </c>
      <c r="H323" s="19">
        <f t="shared" si="633"/>
        <v>9.1999999999999993</v>
      </c>
      <c r="I323" s="5">
        <f t="shared" si="634"/>
        <v>983.34751999999992</v>
      </c>
      <c r="J323" s="5">
        <f t="shared" si="635"/>
        <v>6.2899546275000002</v>
      </c>
      <c r="K323" s="23">
        <f t="shared" si="636"/>
        <v>8.5100453725000005</v>
      </c>
      <c r="L323" s="5">
        <f t="shared" si="637"/>
        <v>115.55138391831176</v>
      </c>
      <c r="M323" s="28">
        <f t="shared" si="638"/>
        <v>460.70413174483582</v>
      </c>
      <c r="N323" s="16">
        <f t="shared" si="639"/>
        <v>0.42499693429054053</v>
      </c>
      <c r="O323" s="17">
        <f t="shared" si="640"/>
        <v>0.55337990653037472</v>
      </c>
    </row>
    <row r="324" ht="14.25">
      <c r="A324" s="26">
        <v>31</v>
      </c>
      <c r="B324" s="26">
        <v>6.8029000000000002</v>
      </c>
      <c r="C324" s="27">
        <v>53388</v>
      </c>
      <c r="G324" s="19">
        <f t="shared" si="632"/>
        <v>14.800000000000001</v>
      </c>
      <c r="H324" s="19">
        <f t="shared" si="633"/>
        <v>9.1999999999999993</v>
      </c>
      <c r="I324" s="5">
        <f t="shared" si="634"/>
        <v>983.34751999999992</v>
      </c>
      <c r="J324" s="5">
        <f t="shared" si="635"/>
        <v>6.3099419020000003</v>
      </c>
      <c r="K324" s="23">
        <f t="shared" si="636"/>
        <v>8.4900580980000004</v>
      </c>
      <c r="L324" s="5">
        <f t="shared" si="637"/>
        <v>115.82341471039481</v>
      </c>
      <c r="M324" s="28">
        <f t="shared" si="638"/>
        <v>460.94306693937062</v>
      </c>
      <c r="N324" s="16">
        <f t="shared" si="639"/>
        <v>0.42634742581081081</v>
      </c>
      <c r="O324" s="17">
        <f t="shared" si="640"/>
        <v>0.55573133736068669</v>
      </c>
    </row>
    <row r="325" ht="14.25">
      <c r="A325" s="26">
        <v>31.100000000000001</v>
      </c>
      <c r="B325" s="26">
        <v>6.8236999999999997</v>
      </c>
      <c r="C325" s="27">
        <v>53526</v>
      </c>
      <c r="G325" s="19">
        <f t="shared" si="632"/>
        <v>14.800000000000001</v>
      </c>
      <c r="H325" s="19">
        <f t="shared" si="633"/>
        <v>9.1999999999999993</v>
      </c>
      <c r="I325" s="5">
        <f t="shared" si="634"/>
        <v>983.34751999999992</v>
      </c>
      <c r="J325" s="5">
        <f t="shared" si="635"/>
        <v>6.3294676789999995</v>
      </c>
      <c r="K325" s="23">
        <f t="shared" si="636"/>
        <v>8.4705323210000003</v>
      </c>
      <c r="L325" s="5">
        <f t="shared" si="637"/>
        <v>116.09040408972898</v>
      </c>
      <c r="M325" s="28">
        <f t="shared" si="638"/>
        <v>461.0717002813472</v>
      </c>
      <c r="N325" s="16">
        <f t="shared" si="639"/>
        <v>0.42766673506756753</v>
      </c>
      <c r="O325" s="17">
        <f t="shared" si="640"/>
        <v>0.5580338262651271</v>
      </c>
    </row>
    <row r="326" ht="14.25">
      <c r="A326" s="26">
        <v>31.199999999999999</v>
      </c>
      <c r="B326" s="26">
        <v>6.8445</v>
      </c>
      <c r="C326" s="27">
        <v>53678</v>
      </c>
      <c r="G326" s="19">
        <f t="shared" si="632"/>
        <v>14.800000000000001</v>
      </c>
      <c r="H326" s="19">
        <f t="shared" si="633"/>
        <v>9.1999999999999993</v>
      </c>
      <c r="I326" s="5">
        <f t="shared" si="634"/>
        <v>983.34751999999992</v>
      </c>
      <c r="J326" s="5">
        <f t="shared" si="635"/>
        <v>6.3488641870000002</v>
      </c>
      <c r="K326" s="23">
        <f t="shared" si="636"/>
        <v>8.4511358130000005</v>
      </c>
      <c r="L326" s="5">
        <f t="shared" si="637"/>
        <v>116.35684738226084</v>
      </c>
      <c r="M326" s="28">
        <f t="shared" si="638"/>
        <v>461.32222733445656</v>
      </c>
      <c r="N326" s="16">
        <f t="shared" si="639"/>
        <v>0.42897730993243244</v>
      </c>
      <c r="O326" s="17">
        <f t="shared" si="640"/>
        <v>0.56032633269432808</v>
      </c>
    </row>
    <row r="327" ht="14.25">
      <c r="A327" s="26">
        <v>31.300000000000001</v>
      </c>
      <c r="B327" s="26">
        <v>6.8651999999999997</v>
      </c>
      <c r="C327" s="27">
        <v>53830</v>
      </c>
      <c r="G327" s="19">
        <f t="shared" si="632"/>
        <v>14.800000000000001</v>
      </c>
      <c r="H327" s="19">
        <f t="shared" si="633"/>
        <v>9.1999999999999993</v>
      </c>
      <c r="I327" s="5">
        <f t="shared" si="634"/>
        <v>983.34751999999992</v>
      </c>
      <c r="J327" s="5">
        <f t="shared" si="635"/>
        <v>6.3681606949999994</v>
      </c>
      <c r="K327" s="23">
        <f t="shared" si="636"/>
        <v>8.4318393050000005</v>
      </c>
      <c r="L327" s="5">
        <f t="shared" si="637"/>
        <v>116.62313339117887</v>
      </c>
      <c r="M327" s="28">
        <f t="shared" si="638"/>
        <v>461.57223215262701</v>
      </c>
      <c r="N327" s="16">
        <f t="shared" si="639"/>
        <v>0.43028112804054047</v>
      </c>
      <c r="O327" s="17">
        <f t="shared" si="640"/>
        <v>0.56261224690883127</v>
      </c>
    </row>
    <row r="328" ht="14.25">
      <c r="A328" s="26">
        <v>31.399999999999999</v>
      </c>
      <c r="B328" s="26">
        <v>6.8857999999999997</v>
      </c>
      <c r="C328" s="27">
        <v>53984</v>
      </c>
      <c r="G328" s="19">
        <f t="shared" si="632"/>
        <v>14.800000000000001</v>
      </c>
      <c r="H328" s="19">
        <f t="shared" si="633"/>
        <v>9.1999999999999993</v>
      </c>
      <c r="I328" s="5">
        <f t="shared" si="634"/>
        <v>983.34751999999992</v>
      </c>
      <c r="J328" s="5">
        <f t="shared" si="635"/>
        <v>6.3873387359999994</v>
      </c>
      <c r="K328" s="23">
        <f t="shared" si="636"/>
        <v>8.4126612640000005</v>
      </c>
      <c r="L328" s="5">
        <f t="shared" si="637"/>
        <v>116.88899494955344</v>
      </c>
      <c r="M328" s="28">
        <f t="shared" si="638"/>
        <v>461.83988512603975</v>
      </c>
      <c r="N328" s="16">
        <f t="shared" si="639"/>
        <v>0.43157694162162158</v>
      </c>
      <c r="O328" s="17">
        <f t="shared" si="640"/>
        <v>0.56488931641386342</v>
      </c>
    </row>
    <row r="329" ht="14.25">
      <c r="A329" s="26">
        <v>31.5</v>
      </c>
      <c r="B329" s="26">
        <v>6.9065000000000003</v>
      </c>
      <c r="C329" s="27">
        <v>54128</v>
      </c>
      <c r="G329" s="19">
        <f t="shared" si="632"/>
        <v>14.800000000000001</v>
      </c>
      <c r="H329" s="19">
        <f t="shared" si="633"/>
        <v>9.1999999999999993</v>
      </c>
      <c r="I329" s="5">
        <f t="shared" si="634"/>
        <v>983.34751999999992</v>
      </c>
      <c r="J329" s="5">
        <f t="shared" si="635"/>
        <v>6.4067091120000006</v>
      </c>
      <c r="K329" s="23">
        <f t="shared" si="636"/>
        <v>8.3932908879999992</v>
      </c>
      <c r="L329" s="5">
        <f t="shared" si="637"/>
        <v>117.15875609719485</v>
      </c>
      <c r="M329" s="28">
        <f t="shared" si="638"/>
        <v>462.00558799971753</v>
      </c>
      <c r="N329" s="16">
        <f t="shared" si="639"/>
        <v>0.43288575081081082</v>
      </c>
      <c r="O329" s="17">
        <f t="shared" si="640"/>
        <v>0.56719449786415332</v>
      </c>
    </row>
    <row r="330" ht="14.25">
      <c r="A330" s="26">
        <v>31.600000000000001</v>
      </c>
      <c r="B330" s="26">
        <v>6.9271000000000003</v>
      </c>
      <c r="C330" s="27">
        <v>54282</v>
      </c>
      <c r="G330" s="19">
        <f t="shared" si="632"/>
        <v>14.800000000000001</v>
      </c>
      <c r="H330" s="19">
        <f t="shared" si="633"/>
        <v>9.1999999999999993</v>
      </c>
      <c r="I330" s="5">
        <f t="shared" si="634"/>
        <v>983.34751999999992</v>
      </c>
      <c r="J330" s="5">
        <f t="shared" si="635"/>
        <v>6.4258871530000006</v>
      </c>
      <c r="K330" s="23">
        <f t="shared" si="636"/>
        <v>8.3741128469999992</v>
      </c>
      <c r="L330" s="5">
        <f t="shared" si="637"/>
        <v>117.42706815233343</v>
      </c>
      <c r="M330" s="28">
        <f t="shared" si="638"/>
        <v>462.26139214837701</v>
      </c>
      <c r="N330" s="16">
        <f t="shared" si="639"/>
        <v>0.43418156439189193</v>
      </c>
      <c r="O330" s="17">
        <f t="shared" si="640"/>
        <v>0.56948203738619996</v>
      </c>
    </row>
    <row r="331" ht="14.25">
      <c r="A331" s="26">
        <v>31.699999999999999</v>
      </c>
      <c r="B331" s="26">
        <v>6.9477000000000002</v>
      </c>
      <c r="C331" s="27">
        <v>54434</v>
      </c>
      <c r="G331" s="19">
        <f t="shared" si="632"/>
        <v>14.800000000000001</v>
      </c>
      <c r="H331" s="19">
        <f t="shared" si="633"/>
        <v>9.1999999999999993</v>
      </c>
      <c r="I331" s="5">
        <f t="shared" si="634"/>
        <v>983.34751999999992</v>
      </c>
      <c r="J331" s="5">
        <f t="shared" si="635"/>
        <v>6.445083661</v>
      </c>
      <c r="K331" s="23">
        <f t="shared" si="636"/>
        <v>8.3549163390000007</v>
      </c>
      <c r="L331" s="5">
        <f t="shared" si="637"/>
        <v>117.69687212902681</v>
      </c>
      <c r="M331" s="28">
        <f t="shared" si="638"/>
        <v>462.49317433284023</v>
      </c>
      <c r="N331" s="16">
        <f t="shared" si="639"/>
        <v>0.4354786257432432</v>
      </c>
      <c r="O331" s="17">
        <f t="shared" si="640"/>
        <v>0.57177703205830344</v>
      </c>
    </row>
    <row r="332" ht="14.25">
      <c r="A332" s="26">
        <v>31.800000000000001</v>
      </c>
      <c r="B332" s="26">
        <v>6.9690000000000003</v>
      </c>
      <c r="C332" s="27">
        <v>54586</v>
      </c>
      <c r="G332" s="19">
        <f t="shared" si="632"/>
        <v>14.800000000000001</v>
      </c>
      <c r="H332" s="19">
        <f t="shared" si="633"/>
        <v>9.1999999999999993</v>
      </c>
      <c r="I332" s="5">
        <f t="shared" si="634"/>
        <v>983.34751999999992</v>
      </c>
      <c r="J332" s="5">
        <f t="shared" si="635"/>
        <v>6.4649801690000004</v>
      </c>
      <c r="K332" s="23">
        <f t="shared" si="636"/>
        <v>8.3350198310000003</v>
      </c>
      <c r="L332" s="5">
        <f t="shared" si="637"/>
        <v>117.97782608059158</v>
      </c>
      <c r="M332" s="28">
        <f t="shared" si="638"/>
        <v>462.68016468375907</v>
      </c>
      <c r="N332" s="16">
        <f t="shared" si="639"/>
        <v>0.43682298439189188</v>
      </c>
      <c r="O332" s="17">
        <f t="shared" si="640"/>
        <v>0.57416128532599131</v>
      </c>
    </row>
    <row r="333" ht="14.25">
      <c r="A333" s="26">
        <v>31.899999999999999</v>
      </c>
      <c r="B333" s="26">
        <v>6.9896000000000003</v>
      </c>
      <c r="C333" s="27">
        <v>54736</v>
      </c>
      <c r="G333" s="19">
        <f t="shared" si="632"/>
        <v>14.800000000000001</v>
      </c>
      <c r="H333" s="19">
        <f t="shared" si="633"/>
        <v>9.1999999999999993</v>
      </c>
      <c r="I333" s="5">
        <f t="shared" si="634"/>
        <v>983.34751999999992</v>
      </c>
      <c r="J333" s="5">
        <f t="shared" si="635"/>
        <v>6.4841951440000001</v>
      </c>
      <c r="K333" s="23">
        <f t="shared" si="636"/>
        <v>8.3158048559999997</v>
      </c>
      <c r="L333" s="5">
        <f t="shared" si="637"/>
        <v>118.25043240288369</v>
      </c>
      <c r="M333" s="28">
        <f t="shared" si="638"/>
        <v>462.88202831692303</v>
      </c>
      <c r="N333" s="16">
        <f t="shared" si="639"/>
        <v>0.43812129351351348</v>
      </c>
      <c r="O333" s="17">
        <f t="shared" si="640"/>
        <v>0.57646927713910201</v>
      </c>
    </row>
    <row r="334" ht="14.25">
      <c r="A334" s="26">
        <v>32</v>
      </c>
      <c r="B334" s="26">
        <v>7.0102000000000002</v>
      </c>
      <c r="C334" s="27">
        <v>54943</v>
      </c>
      <c r="G334" s="19">
        <f t="shared" ref="G334:G397" si="641">$G$11</f>
        <v>14.800000000000001</v>
      </c>
      <c r="H334" s="19">
        <f t="shared" ref="H334:H397" si="642">$H$11</f>
        <v>9.1999999999999993</v>
      </c>
      <c r="I334" s="5">
        <f t="shared" si="634"/>
        <v>983.34751999999992</v>
      </c>
      <c r="J334" s="5">
        <f t="shared" si="635"/>
        <v>6.5028838095000001</v>
      </c>
      <c r="K334" s="23">
        <f t="shared" si="636"/>
        <v>8.2971161905000006</v>
      </c>
      <c r="L334" s="5">
        <f t="shared" si="637"/>
        <v>118.51678311145133</v>
      </c>
      <c r="M334" s="28">
        <f t="shared" si="638"/>
        <v>463.58835059109276</v>
      </c>
      <c r="N334" s="16">
        <f t="shared" si="639"/>
        <v>0.43938404118243241</v>
      </c>
      <c r="O334" s="17">
        <f t="shared" si="640"/>
        <v>0.57871917326889644</v>
      </c>
    </row>
    <row r="335" ht="14.25">
      <c r="A335" s="26">
        <v>32.100000000000001</v>
      </c>
      <c r="B335" s="26">
        <v>7.0308999999999999</v>
      </c>
      <c r="C335" s="27">
        <v>55031</v>
      </c>
      <c r="G335" s="19">
        <f t="shared" si="641"/>
        <v>14.800000000000001</v>
      </c>
      <c r="H335" s="19">
        <f t="shared" si="642"/>
        <v>9.1999999999999993</v>
      </c>
      <c r="I335" s="5">
        <f t="shared" si="634"/>
        <v>983.34751999999992</v>
      </c>
      <c r="J335" s="5">
        <f t="shared" si="635"/>
        <v>6.5227712615</v>
      </c>
      <c r="K335" s="23">
        <f t="shared" si="636"/>
        <v>8.2772287384999998</v>
      </c>
      <c r="L335" s="5">
        <f t="shared" si="637"/>
        <v>118.801539871206</v>
      </c>
      <c r="M335" s="28">
        <f t="shared" si="638"/>
        <v>463.21790154959007</v>
      </c>
      <c r="N335" s="16">
        <f t="shared" si="639"/>
        <v>0.44072778793918915</v>
      </c>
      <c r="O335" s="17">
        <f t="shared" si="640"/>
        <v>0.58111896181311795</v>
      </c>
    </row>
    <row r="336" ht="14.25">
      <c r="A336" s="26">
        <v>32.200000000000003</v>
      </c>
      <c r="B336" s="26">
        <v>7.0515999999999996</v>
      </c>
      <c r="C336" s="27">
        <v>55186</v>
      </c>
      <c r="G336" s="19">
        <f t="shared" si="641"/>
        <v>14.800000000000001</v>
      </c>
      <c r="H336" s="19">
        <f t="shared" si="642"/>
        <v>9.1999999999999993</v>
      </c>
      <c r="I336" s="5">
        <f t="shared" si="634"/>
        <v>983.34751999999992</v>
      </c>
      <c r="J336" s="5">
        <f t="shared" si="635"/>
        <v>6.5420400689999996</v>
      </c>
      <c r="K336" s="23">
        <f t="shared" si="636"/>
        <v>8.257959931000002</v>
      </c>
      <c r="L336" s="5">
        <f t="shared" si="637"/>
        <v>119.07874683534834</v>
      </c>
      <c r="M336" s="28">
        <f t="shared" si="638"/>
        <v>463.44122244002421</v>
      </c>
      <c r="N336" s="16">
        <f t="shared" si="639"/>
        <v>0.44202973439189186</v>
      </c>
      <c r="O336" s="17">
        <f t="shared" si="640"/>
        <v>0.58344960546131852</v>
      </c>
    </row>
    <row r="337" ht="14.25">
      <c r="A337" s="26">
        <v>32.299999999999997</v>
      </c>
      <c r="B337" s="26">
        <v>7.0724</v>
      </c>
      <c r="C337" s="27">
        <v>55343</v>
      </c>
      <c r="G337" s="19">
        <f t="shared" si="641"/>
        <v>14.800000000000001</v>
      </c>
      <c r="H337" s="19">
        <f t="shared" si="642"/>
        <v>9.1999999999999993</v>
      </c>
      <c r="I337" s="5">
        <f t="shared" si="634"/>
        <v>983.34751999999992</v>
      </c>
      <c r="J337" s="5">
        <f t="shared" si="635"/>
        <v>6.5613904094999995</v>
      </c>
      <c r="K337" s="23">
        <f t="shared" si="636"/>
        <v>8.2386095905000012</v>
      </c>
      <c r="L337" s="5">
        <f t="shared" si="637"/>
        <v>119.3584316865682</v>
      </c>
      <c r="M337" s="28">
        <f t="shared" si="638"/>
        <v>463.67063656909573</v>
      </c>
      <c r="N337" s="16">
        <f t="shared" si="639"/>
        <v>0.443337189831081</v>
      </c>
      <c r="O337" s="17">
        <f t="shared" si="640"/>
        <v>0.58579559010370896</v>
      </c>
    </row>
    <row r="338" ht="14.25">
      <c r="A338" s="26">
        <v>32.399999999999999</v>
      </c>
      <c r="B338" s="26">
        <v>7.093</v>
      </c>
      <c r="C338" s="27">
        <v>55496</v>
      </c>
      <c r="G338" s="19">
        <f t="shared" si="641"/>
        <v>14.800000000000001</v>
      </c>
      <c r="H338" s="19">
        <f t="shared" si="642"/>
        <v>9.1999999999999993</v>
      </c>
      <c r="I338" s="5">
        <f t="shared" si="634"/>
        <v>983.34751999999992</v>
      </c>
      <c r="J338" s="5">
        <f t="shared" si="635"/>
        <v>6.5805776839999996</v>
      </c>
      <c r="K338" s="23">
        <f t="shared" si="636"/>
        <v>8.2194223160000011</v>
      </c>
      <c r="L338" s="5">
        <f t="shared" si="637"/>
        <v>119.63705990453938</v>
      </c>
      <c r="M338" s="28">
        <f t="shared" si="638"/>
        <v>463.86964076416859</v>
      </c>
      <c r="N338" s="16">
        <f t="shared" si="639"/>
        <v>0.44463362729729727</v>
      </c>
      <c r="O338" s="17">
        <f t="shared" si="640"/>
        <v>0.5881272520304659</v>
      </c>
    </row>
    <row r="339" ht="14.25">
      <c r="A339" s="26">
        <v>32.5</v>
      </c>
      <c r="B339" s="26">
        <v>7.1136999999999997</v>
      </c>
      <c r="C339" s="27">
        <v>55640</v>
      </c>
      <c r="G339" s="19">
        <f t="shared" si="641"/>
        <v>14.800000000000001</v>
      </c>
      <c r="H339" s="19">
        <f t="shared" si="642"/>
        <v>9.1999999999999993</v>
      </c>
      <c r="I339" s="5">
        <f t="shared" si="634"/>
        <v>983.34751999999992</v>
      </c>
      <c r="J339" s="5">
        <f t="shared" si="635"/>
        <v>6.59994806</v>
      </c>
      <c r="K339" s="23">
        <f t="shared" si="636"/>
        <v>8.2000519400000016</v>
      </c>
      <c r="L339" s="5">
        <f t="shared" si="637"/>
        <v>119.91966967955568</v>
      </c>
      <c r="M339" s="28">
        <f t="shared" si="638"/>
        <v>463.97726201780642</v>
      </c>
      <c r="N339" s="16">
        <f t="shared" si="639"/>
        <v>0.44594243648648646</v>
      </c>
      <c r="O339" s="17">
        <f t="shared" si="640"/>
        <v>0.59048669237358098</v>
      </c>
    </row>
    <row r="340" ht="14.25">
      <c r="A340" s="26">
        <v>32.600000000000001</v>
      </c>
      <c r="B340" s="26">
        <v>7.1349999999999998</v>
      </c>
      <c r="C340" s="27">
        <v>55807</v>
      </c>
      <c r="G340" s="19">
        <f t="shared" si="641"/>
        <v>14.800000000000001</v>
      </c>
      <c r="H340" s="19">
        <f t="shared" si="642"/>
        <v>9.1999999999999993</v>
      </c>
      <c r="I340" s="5">
        <f t="shared" si="634"/>
        <v>983.34751999999992</v>
      </c>
      <c r="J340" s="5">
        <f t="shared" si="635"/>
        <v>6.6197060655</v>
      </c>
      <c r="K340" s="23">
        <f t="shared" si="636"/>
        <v>8.1802939344999999</v>
      </c>
      <c r="L340" s="5">
        <f t="shared" si="637"/>
        <v>120.20931373294285</v>
      </c>
      <c r="M340" s="28">
        <f t="shared" si="638"/>
        <v>464.24855335237083</v>
      </c>
      <c r="N340" s="16">
        <f t="shared" si="639"/>
        <v>0.44727743685810806</v>
      </c>
      <c r="O340" s="17">
        <f t="shared" si="640"/>
        <v>0.59289909748804137</v>
      </c>
    </row>
    <row r="341" ht="14.25">
      <c r="A341" s="26">
        <v>32.700000000000003</v>
      </c>
      <c r="B341" s="26">
        <v>7.1557000000000004</v>
      </c>
      <c r="C341" s="27">
        <v>55965</v>
      </c>
      <c r="G341" s="19">
        <f t="shared" si="641"/>
        <v>14.800000000000001</v>
      </c>
      <c r="H341" s="19">
        <f t="shared" si="642"/>
        <v>9.1999999999999993</v>
      </c>
      <c r="I341" s="5">
        <f t="shared" si="634"/>
        <v>983.34751999999992</v>
      </c>
      <c r="J341" s="5">
        <f t="shared" si="635"/>
        <v>6.6389471725</v>
      </c>
      <c r="K341" s="23">
        <f t="shared" si="636"/>
        <v>8.1610528275000007</v>
      </c>
      <c r="L341" s="5">
        <f t="shared" si="637"/>
        <v>120.49272817919396</v>
      </c>
      <c r="M341" s="28">
        <f t="shared" si="638"/>
        <v>464.4678632952037</v>
      </c>
      <c r="N341" s="16">
        <f t="shared" si="639"/>
        <v>0.44857751165540538</v>
      </c>
      <c r="O341" s="17">
        <f t="shared" si="640"/>
        <v>0.59525399713886107</v>
      </c>
    </row>
    <row r="342" ht="14.25">
      <c r="A342" s="26">
        <v>32.799999999999997</v>
      </c>
      <c r="B342" s="26">
        <v>7.1764000000000001</v>
      </c>
      <c r="C342" s="27">
        <v>56132</v>
      </c>
      <c r="G342" s="19">
        <f t="shared" si="641"/>
        <v>14.800000000000001</v>
      </c>
      <c r="H342" s="19">
        <f t="shared" si="642"/>
        <v>9.1999999999999993</v>
      </c>
      <c r="I342" s="5">
        <f t="shared" si="634"/>
        <v>983.34751999999992</v>
      </c>
      <c r="J342" s="5">
        <f t="shared" si="635"/>
        <v>6.6581051780000005</v>
      </c>
      <c r="K342" s="23">
        <f t="shared" si="636"/>
        <v>8.1418948220000011</v>
      </c>
      <c r="L342" s="5">
        <f t="shared" si="637"/>
        <v>120.77624944784625</v>
      </c>
      <c r="M342" s="28">
        <f t="shared" si="638"/>
        <v>464.76025093194329</v>
      </c>
      <c r="N342" s="16">
        <f t="shared" si="639"/>
        <v>0.4498719714864865</v>
      </c>
      <c r="O342" s="17">
        <f t="shared" si="640"/>
        <v>0.59760424872899576</v>
      </c>
    </row>
    <row r="343" ht="14.25">
      <c r="A343" s="26">
        <v>32.899999999999999</v>
      </c>
      <c r="B343" s="26">
        <v>7.1970000000000001</v>
      </c>
      <c r="C343" s="27">
        <v>56304</v>
      </c>
      <c r="G343" s="19">
        <f t="shared" si="641"/>
        <v>14.800000000000001</v>
      </c>
      <c r="H343" s="19">
        <f t="shared" si="642"/>
        <v>9.1999999999999993</v>
      </c>
      <c r="I343" s="5">
        <f t="shared" si="634"/>
        <v>983.34751999999992</v>
      </c>
      <c r="J343" s="5">
        <f t="shared" si="635"/>
        <v>6.6771170160000004</v>
      </c>
      <c r="K343" s="23">
        <f t="shared" si="636"/>
        <v>8.1228829840000003</v>
      </c>
      <c r="L343" s="5">
        <f t="shared" si="637"/>
        <v>121.05892968505674</v>
      </c>
      <c r="M343" s="28">
        <f t="shared" si="638"/>
        <v>465.09580207324473</v>
      </c>
      <c r="N343" s="16">
        <f t="shared" si="639"/>
        <v>0.45115655513513514</v>
      </c>
      <c r="O343" s="17">
        <f t="shared" si="640"/>
        <v>0.59994204232021675</v>
      </c>
    </row>
    <row r="344" ht="14.25">
      <c r="A344" s="26">
        <v>33</v>
      </c>
      <c r="B344" s="26">
        <v>7.2176</v>
      </c>
      <c r="C344" s="27">
        <v>56477</v>
      </c>
      <c r="G344" s="19">
        <f t="shared" si="641"/>
        <v>14.800000000000001</v>
      </c>
      <c r="H344" s="19">
        <f t="shared" si="642"/>
        <v>9.1999999999999993</v>
      </c>
      <c r="I344" s="5">
        <f t="shared" si="634"/>
        <v>983.34751999999992</v>
      </c>
      <c r="J344" s="5">
        <f t="shared" si="635"/>
        <v>6.6961196205000002</v>
      </c>
      <c r="K344" s="23">
        <f t="shared" si="636"/>
        <v>8.1038803795000014</v>
      </c>
      <c r="L344" s="5">
        <f t="shared" si="637"/>
        <v>121.3427980116201</v>
      </c>
      <c r="M344" s="28">
        <f t="shared" si="638"/>
        <v>465.43347380692188</v>
      </c>
      <c r="N344" s="16">
        <f t="shared" si="639"/>
        <v>0.45244051489864862</v>
      </c>
      <c r="O344" s="17">
        <f t="shared" si="640"/>
        <v>0.60228417460636818</v>
      </c>
    </row>
    <row r="345" ht="14.25">
      <c r="A345" s="26">
        <v>33.100000000000001</v>
      </c>
      <c r="B345" s="26">
        <v>7.2382999999999997</v>
      </c>
      <c r="C345" s="27">
        <v>56641</v>
      </c>
      <c r="G345" s="19">
        <f t="shared" si="641"/>
        <v>14.800000000000001</v>
      </c>
      <c r="H345" s="19">
        <f t="shared" si="642"/>
        <v>9.1999999999999993</v>
      </c>
      <c r="I345" s="5">
        <f t="shared" si="634"/>
        <v>983.34751999999992</v>
      </c>
      <c r="J345" s="5">
        <f t="shared" si="635"/>
        <v>6.7153053264999993</v>
      </c>
      <c r="K345" s="23">
        <f t="shared" si="636"/>
        <v>8.0846946735000014</v>
      </c>
      <c r="L345" s="5">
        <f t="shared" si="637"/>
        <v>121.63075536089382</v>
      </c>
      <c r="M345" s="28">
        <f t="shared" si="638"/>
        <v>465.67991649759142</v>
      </c>
      <c r="N345" s="16">
        <f t="shared" si="639"/>
        <v>0.45373684638513506</v>
      </c>
      <c r="O345" s="17">
        <f t="shared" si="640"/>
        <v>0.60465445301810572</v>
      </c>
    </row>
    <row r="346" ht="14.25">
      <c r="A346" s="26">
        <v>33.200000000000003</v>
      </c>
      <c r="B346" s="26">
        <v>7.2588999999999997</v>
      </c>
      <c r="C346" s="27">
        <v>56812</v>
      </c>
      <c r="G346" s="19">
        <f t="shared" si="641"/>
        <v>14.800000000000001</v>
      </c>
      <c r="H346" s="19">
        <f t="shared" si="642"/>
        <v>9.1999999999999993</v>
      </c>
      <c r="I346" s="5">
        <f t="shared" si="634"/>
        <v>983.34751999999992</v>
      </c>
      <c r="J346" s="5">
        <f t="shared" si="635"/>
        <v>6.7343263979999994</v>
      </c>
      <c r="K346" s="23">
        <f t="shared" si="636"/>
        <v>8.0656736020000004</v>
      </c>
      <c r="L346" s="5">
        <f t="shared" si="637"/>
        <v>121.91759405639284</v>
      </c>
      <c r="M346" s="28">
        <f t="shared" si="638"/>
        <v>465.98688597579832</v>
      </c>
      <c r="N346" s="16">
        <f t="shared" si="639"/>
        <v>0.45502205391891887</v>
      </c>
      <c r="O346" s="17">
        <f t="shared" si="640"/>
        <v>0.60700995104393307</v>
      </c>
    </row>
    <row r="347" ht="14.25">
      <c r="A347" s="26">
        <v>33.299999999999997</v>
      </c>
      <c r="B347" s="26">
        <v>7.2796000000000003</v>
      </c>
      <c r="C347" s="27">
        <v>56998</v>
      </c>
      <c r="G347" s="19">
        <f t="shared" si="641"/>
        <v>14.800000000000001</v>
      </c>
      <c r="H347" s="19">
        <f t="shared" si="642"/>
        <v>9.1999999999999993</v>
      </c>
      <c r="I347" s="5">
        <f t="shared" si="634"/>
        <v>983.34751999999992</v>
      </c>
      <c r="J347" s="5">
        <f t="shared" si="635"/>
        <v>6.7533089670000006</v>
      </c>
      <c r="K347" s="23">
        <f t="shared" si="636"/>
        <v>8.0466910330000001</v>
      </c>
      <c r="L347" s="5">
        <f t="shared" si="637"/>
        <v>122.20520409783701</v>
      </c>
      <c r="M347" s="28">
        <f t="shared" si="638"/>
        <v>466.41221559081578</v>
      </c>
      <c r="N347" s="16">
        <f t="shared" si="639"/>
        <v>0.45630465993243247</v>
      </c>
      <c r="O347" s="17">
        <f t="shared" si="640"/>
        <v>0.60936622564578935</v>
      </c>
    </row>
    <row r="348" ht="14.25">
      <c r="A348" s="26">
        <v>33.399999999999999</v>
      </c>
      <c r="B348" s="26">
        <v>7.3010999999999999</v>
      </c>
      <c r="C348" s="27">
        <v>57181</v>
      </c>
      <c r="G348" s="19">
        <f t="shared" si="641"/>
        <v>14.800000000000001</v>
      </c>
      <c r="H348" s="19">
        <f t="shared" si="642"/>
        <v>9.1999999999999993</v>
      </c>
      <c r="I348" s="5">
        <f t="shared" si="634"/>
        <v>983.34751999999992</v>
      </c>
      <c r="J348" s="5">
        <f t="shared" si="635"/>
        <v>6.7731192364999995</v>
      </c>
      <c r="K348" s="23">
        <f t="shared" si="636"/>
        <v>8.0268807635000012</v>
      </c>
      <c r="L348" s="5">
        <f t="shared" si="637"/>
        <v>122.50680544197171</v>
      </c>
      <c r="M348" s="28">
        <f t="shared" si="638"/>
        <v>466.75774291645502</v>
      </c>
      <c r="N348" s="16">
        <f t="shared" si="639"/>
        <v>0.45764319165540535</v>
      </c>
      <c r="O348" s="17">
        <f t="shared" si="640"/>
        <v>0.61183117615976046</v>
      </c>
    </row>
    <row r="349" ht="14.25">
      <c r="A349" s="26">
        <v>33.5</v>
      </c>
      <c r="B349" s="26">
        <v>7.3217999999999996</v>
      </c>
      <c r="C349" s="27">
        <v>57358</v>
      </c>
      <c r="G349" s="19">
        <f t="shared" si="641"/>
        <v>14.800000000000001</v>
      </c>
      <c r="H349" s="19">
        <f t="shared" si="642"/>
        <v>9.1999999999999993</v>
      </c>
      <c r="I349" s="5">
        <f t="shared" si="634"/>
        <v>983.34751999999992</v>
      </c>
      <c r="J349" s="5">
        <f t="shared" si="635"/>
        <v>6.7921849069999993</v>
      </c>
      <c r="K349" s="23">
        <f t="shared" si="636"/>
        <v>8.0078150930000014</v>
      </c>
      <c r="L349" s="5">
        <f t="shared" si="637"/>
        <v>122.79847980750569</v>
      </c>
      <c r="M349" s="28">
        <f t="shared" si="638"/>
        <v>467.09047286181607</v>
      </c>
      <c r="N349" s="16">
        <f t="shared" si="639"/>
        <v>0.45893141263513509</v>
      </c>
      <c r="O349" s="17">
        <f t="shared" si="640"/>
        <v>0.61420922930844979</v>
      </c>
    </row>
    <row r="350" ht="14.25">
      <c r="A350" s="26">
        <v>33.600000000000001</v>
      </c>
      <c r="B350" s="26">
        <v>7.3425000000000002</v>
      </c>
      <c r="C350" s="27">
        <v>57541</v>
      </c>
      <c r="G350" s="19">
        <f t="shared" si="641"/>
        <v>14.800000000000001</v>
      </c>
      <c r="H350" s="19">
        <f t="shared" si="642"/>
        <v>9.1999999999999993</v>
      </c>
      <c r="I350" s="5">
        <f t="shared" si="634"/>
        <v>983.34751999999992</v>
      </c>
      <c r="J350" s="5">
        <f t="shared" si="635"/>
        <v>6.8111951765000001</v>
      </c>
      <c r="K350" s="23">
        <f t="shared" si="636"/>
        <v>7.9888048235000007</v>
      </c>
      <c r="L350" s="5">
        <f t="shared" si="637"/>
        <v>123.09069275386082</v>
      </c>
      <c r="M350" s="28">
        <f t="shared" si="638"/>
        <v>467.46832528648019</v>
      </c>
      <c r="N350" s="16">
        <f t="shared" si="639"/>
        <v>0.46021589030405402</v>
      </c>
      <c r="O350" s="17">
        <f t="shared" si="640"/>
        <v>0.61658601622324793</v>
      </c>
    </row>
    <row r="351" ht="14.25">
      <c r="A351" s="26">
        <v>33.700000000000003</v>
      </c>
      <c r="B351" s="26">
        <v>7.3632</v>
      </c>
      <c r="C351" s="27">
        <v>57721</v>
      </c>
      <c r="G351" s="19">
        <f t="shared" si="641"/>
        <v>14.800000000000001</v>
      </c>
      <c r="H351" s="19">
        <f t="shared" si="642"/>
        <v>9.1999999999999993</v>
      </c>
      <c r="I351" s="5">
        <f t="shared" si="634"/>
        <v>983.34751999999992</v>
      </c>
      <c r="J351" s="5">
        <f t="shared" si="635"/>
        <v>6.8302331464999995</v>
      </c>
      <c r="K351" s="23">
        <f t="shared" si="636"/>
        <v>7.9697668535000012</v>
      </c>
      <c r="L351" s="5">
        <f t="shared" si="637"/>
        <v>123.38472857184689</v>
      </c>
      <c r="M351" s="28">
        <f t="shared" si="638"/>
        <v>467.81316187269545</v>
      </c>
      <c r="N351" s="16">
        <f t="shared" si="639"/>
        <v>0.46150223962837833</v>
      </c>
      <c r="O351" s="17">
        <f t="shared" si="640"/>
        <v>0.61897194140711553</v>
      </c>
    </row>
    <row r="352" ht="14.25">
      <c r="A352" s="26">
        <v>33.799999999999997</v>
      </c>
      <c r="B352" s="26">
        <v>7.3837999999999999</v>
      </c>
      <c r="C352" s="27">
        <v>57910</v>
      </c>
      <c r="G352" s="19">
        <f t="shared" si="641"/>
        <v>14.800000000000001</v>
      </c>
      <c r="H352" s="19">
        <f t="shared" si="642"/>
        <v>9.1999999999999993</v>
      </c>
      <c r="I352" s="5">
        <f t="shared" si="634"/>
        <v>983.34751999999992</v>
      </c>
      <c r="J352" s="5">
        <f t="shared" si="635"/>
        <v>6.8490880149999995</v>
      </c>
      <c r="K352" s="23">
        <f t="shared" si="636"/>
        <v>7.9509119850000012</v>
      </c>
      <c r="L352" s="5">
        <f t="shared" si="637"/>
        <v>123.67732429376147</v>
      </c>
      <c r="M352" s="28">
        <f t="shared" si="638"/>
        <v>468.23458003061836</v>
      </c>
      <c r="N352" s="16">
        <f t="shared" si="639"/>
        <v>0.46277621722972967</v>
      </c>
      <c r="O352" s="17">
        <f t="shared" si="640"/>
        <v>0.62134054358876234</v>
      </c>
    </row>
    <row r="353" ht="14.25">
      <c r="A353" s="26">
        <v>33.899999999999999</v>
      </c>
      <c r="B353" s="26">
        <v>7.4044999999999996</v>
      </c>
      <c r="C353" s="27">
        <v>58095</v>
      </c>
      <c r="G353" s="19">
        <f t="shared" si="641"/>
        <v>14.800000000000001</v>
      </c>
      <c r="H353" s="19">
        <f t="shared" si="642"/>
        <v>9.1999999999999993</v>
      </c>
      <c r="I353" s="5">
        <f t="shared" si="634"/>
        <v>983.34751999999992</v>
      </c>
      <c r="J353" s="5">
        <f t="shared" si="635"/>
        <v>6.8680798175</v>
      </c>
      <c r="K353" s="23">
        <f t="shared" si="636"/>
        <v>7.9319201825000007</v>
      </c>
      <c r="L353" s="5">
        <f t="shared" si="637"/>
        <v>123.97345124192439</v>
      </c>
      <c r="M353" s="28">
        <f t="shared" si="638"/>
        <v>468.60839492668634</v>
      </c>
      <c r="N353" s="16">
        <f t="shared" si="639"/>
        <v>0.46405944712837838</v>
      </c>
      <c r="O353" s="17">
        <f t="shared" si="640"/>
        <v>0.62373203288377455</v>
      </c>
    </row>
    <row r="354" ht="14.25">
      <c r="A354" s="26">
        <v>34</v>
      </c>
      <c r="B354" s="26">
        <v>7.4250999999999996</v>
      </c>
      <c r="C354" s="27">
        <v>58280</v>
      </c>
      <c r="G354" s="19">
        <f t="shared" si="641"/>
        <v>14.800000000000001</v>
      </c>
      <c r="H354" s="19">
        <f t="shared" si="642"/>
        <v>9.1999999999999993</v>
      </c>
      <c r="I354" s="5">
        <f t="shared" si="634"/>
        <v>983.34751999999992</v>
      </c>
      <c r="J354" s="5">
        <f t="shared" si="635"/>
        <v>6.8869716199999997</v>
      </c>
      <c r="K354" s="23">
        <f t="shared" si="636"/>
        <v>7.913028380000001</v>
      </c>
      <c r="L354" s="5">
        <f t="shared" si="637"/>
        <v>124.26942919671417</v>
      </c>
      <c r="M354" s="28">
        <f t="shared" si="638"/>
        <v>468.98099055194655</v>
      </c>
      <c r="N354" s="16">
        <f t="shared" si="639"/>
        <v>0.46533592027027021</v>
      </c>
      <c r="O354" s="17">
        <f t="shared" si="640"/>
        <v>0.62611661764622195</v>
      </c>
    </row>
    <row r="355" ht="14.25">
      <c r="A355" s="26">
        <v>34.100000000000001</v>
      </c>
      <c r="B355" s="26">
        <v>7.4457000000000004</v>
      </c>
      <c r="C355" s="27">
        <v>58458</v>
      </c>
      <c r="G355" s="19">
        <f t="shared" si="641"/>
        <v>14.800000000000001</v>
      </c>
      <c r="H355" s="19">
        <f t="shared" si="642"/>
        <v>9.1999999999999993</v>
      </c>
      <c r="I355" s="5">
        <f t="shared" si="634"/>
        <v>983.34751999999992</v>
      </c>
      <c r="J355" s="5">
        <f t="shared" si="635"/>
        <v>6.9059280570000006</v>
      </c>
      <c r="K355" s="23">
        <f t="shared" si="636"/>
        <v>7.8940719430000001</v>
      </c>
      <c r="L355" s="5">
        <f t="shared" si="637"/>
        <v>124.56784370605779</v>
      </c>
      <c r="M355" s="28">
        <f t="shared" si="638"/>
        <v>469.28644071212386</v>
      </c>
      <c r="N355" s="16">
        <f t="shared" si="639"/>
        <v>0.46661676060810814</v>
      </c>
      <c r="O355" s="17">
        <f t="shared" si="640"/>
        <v>0.62851508994033745</v>
      </c>
    </row>
    <row r="356" ht="14.25">
      <c r="A356" s="26">
        <v>34.200000000000003</v>
      </c>
      <c r="B356" s="26">
        <v>7.4668999999999999</v>
      </c>
      <c r="C356" s="27">
        <v>58662</v>
      </c>
      <c r="G356" s="19">
        <f t="shared" si="641"/>
        <v>14.800000000000001</v>
      </c>
      <c r="H356" s="19">
        <f t="shared" si="642"/>
        <v>9.1999999999999993</v>
      </c>
      <c r="I356" s="5">
        <f t="shared" ref="I356:I419" si="643">(3.14*POWER(H356,2)*0.25*G356)</f>
        <v>983.34751999999992</v>
      </c>
      <c r="J356" s="5">
        <f t="shared" ref="J356:J419" si="644">B356-C356/(2*10^5/1.8467)</f>
        <v>6.9252444229999996</v>
      </c>
      <c r="K356" s="23">
        <f t="shared" ref="K356:K419" si="645">G356-J356</f>
        <v>7.8747555770000011</v>
      </c>
      <c r="L356" s="5">
        <f t="shared" ref="L356:L419" si="646">I356/K356</f>
        <v>124.87340215004107</v>
      </c>
      <c r="M356" s="28">
        <f t="shared" ref="M356:M419" si="647">C356/L356</f>
        <v>469.77177677528908</v>
      </c>
      <c r="N356" s="16">
        <f t="shared" ref="N356:N419" si="648">J356/G356</f>
        <v>0.46792192047297293</v>
      </c>
      <c r="O356" s="17">
        <f t="shared" ref="O356:O419" si="649">LN(L356/(3.14*H356^2/4))</f>
        <v>0.63096503438132612</v>
      </c>
    </row>
    <row r="357" ht="14.25">
      <c r="A357" s="26">
        <v>34.299999999999997</v>
      </c>
      <c r="B357" s="26">
        <v>7.4874999999999998</v>
      </c>
      <c r="C357" s="27">
        <v>58862</v>
      </c>
      <c r="G357" s="19">
        <f t="shared" si="641"/>
        <v>14.800000000000001</v>
      </c>
      <c r="H357" s="19">
        <f t="shared" si="642"/>
        <v>9.1999999999999993</v>
      </c>
      <c r="I357" s="5">
        <f t="shared" si="643"/>
        <v>983.34751999999992</v>
      </c>
      <c r="J357" s="5">
        <f t="shared" si="644"/>
        <v>6.9439977229999998</v>
      </c>
      <c r="K357" s="23">
        <f t="shared" si="645"/>
        <v>7.8560022770000009</v>
      </c>
      <c r="L357" s="5">
        <f t="shared" si="646"/>
        <v>125.17149121493308</v>
      </c>
      <c r="M357" s="28">
        <f t="shared" si="647"/>
        <v>470.25084888481143</v>
      </c>
      <c r="N357" s="16">
        <f t="shared" si="648"/>
        <v>0.46918903533783779</v>
      </c>
      <c r="O357" s="17">
        <f t="shared" si="649"/>
        <v>0.63334931987578769</v>
      </c>
    </row>
    <row r="358" ht="14.25">
      <c r="A358" s="26">
        <v>34.399999999999999</v>
      </c>
      <c r="B358" s="26">
        <v>7.5082000000000004</v>
      </c>
      <c r="C358" s="27">
        <v>59047</v>
      </c>
      <c r="G358" s="19">
        <f t="shared" si="641"/>
        <v>14.800000000000001</v>
      </c>
      <c r="H358" s="19">
        <f t="shared" si="642"/>
        <v>9.1999999999999993</v>
      </c>
      <c r="I358" s="5">
        <f t="shared" si="643"/>
        <v>983.34751999999992</v>
      </c>
      <c r="J358" s="5">
        <f t="shared" si="644"/>
        <v>6.9629895255000003</v>
      </c>
      <c r="K358" s="23">
        <f t="shared" si="645"/>
        <v>7.8370104745000004</v>
      </c>
      <c r="L358" s="5">
        <f t="shared" si="646"/>
        <v>125.47482527930873</v>
      </c>
      <c r="M358" s="28">
        <f t="shared" si="647"/>
        <v>470.58842176955056</v>
      </c>
      <c r="N358" s="16">
        <f t="shared" si="648"/>
        <v>0.4704722652364865</v>
      </c>
      <c r="O358" s="17">
        <f t="shared" si="649"/>
        <v>0.63576973615563892</v>
      </c>
    </row>
    <row r="359" ht="14.25">
      <c r="A359" s="26">
        <v>34.5</v>
      </c>
      <c r="B359" s="26">
        <v>7.5289000000000001</v>
      </c>
      <c r="C359" s="27">
        <v>59237</v>
      </c>
      <c r="G359" s="19">
        <f t="shared" si="641"/>
        <v>14.800000000000001</v>
      </c>
      <c r="H359" s="19">
        <f t="shared" si="642"/>
        <v>9.1999999999999993</v>
      </c>
      <c r="I359" s="5">
        <f t="shared" si="643"/>
        <v>983.34751999999992</v>
      </c>
      <c r="J359" s="5">
        <f t="shared" si="644"/>
        <v>6.9819351605</v>
      </c>
      <c r="K359" s="23">
        <f t="shared" si="645"/>
        <v>7.8180648395000008</v>
      </c>
      <c r="L359" s="5">
        <f t="shared" si="646"/>
        <v>125.77889032484531</v>
      </c>
      <c r="M359" s="28">
        <f t="shared" si="647"/>
        <v>470.96138189015983</v>
      </c>
      <c r="N359" s="16">
        <f t="shared" si="648"/>
        <v>0.47175237570945944</v>
      </c>
      <c r="O359" s="17">
        <f t="shared" si="649"/>
        <v>0.63819011981640472</v>
      </c>
    </row>
    <row r="360" ht="14.25">
      <c r="A360" s="26">
        <v>34.600000000000001</v>
      </c>
      <c r="B360" s="26">
        <v>7.5491000000000001</v>
      </c>
      <c r="C360" s="27">
        <v>59519</v>
      </c>
      <c r="G360" s="19">
        <f t="shared" si="641"/>
        <v>14.800000000000001</v>
      </c>
      <c r="H360" s="19">
        <f t="shared" si="642"/>
        <v>9.1999999999999993</v>
      </c>
      <c r="I360" s="5">
        <f t="shared" si="643"/>
        <v>983.34751999999992</v>
      </c>
      <c r="J360" s="5">
        <f t="shared" si="644"/>
        <v>6.9995313135000004</v>
      </c>
      <c r="K360" s="23">
        <f t="shared" si="645"/>
        <v>7.8004686865000004</v>
      </c>
      <c r="L360" s="5">
        <f t="shared" si="646"/>
        <v>126.06262001946693</v>
      </c>
      <c r="M360" s="28">
        <f t="shared" si="647"/>
        <v>472.13837052418006</v>
      </c>
      <c r="N360" s="16">
        <f t="shared" si="648"/>
        <v>0.47294130496621622</v>
      </c>
      <c r="O360" s="17">
        <f t="shared" si="649"/>
        <v>0.64044336086691511</v>
      </c>
    </row>
    <row r="361" ht="14.25">
      <c r="A361" s="26">
        <v>34.700000000000003</v>
      </c>
      <c r="B361" s="26">
        <v>7.5697999999999999</v>
      </c>
      <c r="C361" s="27">
        <v>59624</v>
      </c>
      <c r="G361" s="19">
        <f t="shared" si="641"/>
        <v>14.800000000000001</v>
      </c>
      <c r="H361" s="19">
        <f t="shared" si="642"/>
        <v>9.1999999999999993</v>
      </c>
      <c r="I361" s="5">
        <f t="shared" si="643"/>
        <v>983.34751999999992</v>
      </c>
      <c r="J361" s="5">
        <f t="shared" si="644"/>
        <v>7.0192617960000003</v>
      </c>
      <c r="K361" s="23">
        <f t="shared" si="645"/>
        <v>7.7807382040000004</v>
      </c>
      <c r="L361" s="5">
        <f t="shared" si="646"/>
        <v>126.38229101378462</v>
      </c>
      <c r="M361" s="28">
        <f t="shared" si="647"/>
        <v>471.77495772328388</v>
      </c>
      <c r="N361" s="16">
        <f t="shared" si="648"/>
        <v>0.47427444567567567</v>
      </c>
      <c r="O361" s="17">
        <f t="shared" si="649"/>
        <v>0.64297596224814524</v>
      </c>
    </row>
    <row r="362" ht="14.25">
      <c r="A362" s="26">
        <v>34.799999999999997</v>
      </c>
      <c r="B362" s="26">
        <v>7.5904999999999996</v>
      </c>
      <c r="C362" s="27">
        <v>59815</v>
      </c>
      <c r="G362" s="19">
        <f t="shared" si="641"/>
        <v>14.800000000000001</v>
      </c>
      <c r="H362" s="19">
        <f t="shared" si="642"/>
        <v>9.1999999999999993</v>
      </c>
      <c r="I362" s="5">
        <f t="shared" si="643"/>
        <v>983.34751999999992</v>
      </c>
      <c r="J362" s="5">
        <f t="shared" si="644"/>
        <v>7.0381981974999999</v>
      </c>
      <c r="K362" s="23">
        <f t="shared" si="645"/>
        <v>7.7618018025000008</v>
      </c>
      <c r="L362" s="5">
        <f t="shared" si="646"/>
        <v>126.69062480869755</v>
      </c>
      <c r="M362" s="28">
        <f t="shared" si="647"/>
        <v>472.13438318992007</v>
      </c>
      <c r="N362" s="16">
        <f t="shared" si="648"/>
        <v>0.4755539322635135</v>
      </c>
      <c r="O362" s="17">
        <f t="shared" si="649"/>
        <v>0.64541268248329597</v>
      </c>
    </row>
    <row r="363" ht="14.25">
      <c r="A363" s="26">
        <v>34.899999999999999</v>
      </c>
      <c r="B363" s="26">
        <v>7.6111000000000004</v>
      </c>
      <c r="C363" s="27">
        <v>60004</v>
      </c>
      <c r="G363" s="19">
        <f t="shared" si="641"/>
        <v>14.800000000000001</v>
      </c>
      <c r="H363" s="19">
        <f t="shared" si="642"/>
        <v>9.1999999999999993</v>
      </c>
      <c r="I363" s="5">
        <f t="shared" si="643"/>
        <v>983.34751999999992</v>
      </c>
      <c r="J363" s="5">
        <f t="shared" si="644"/>
        <v>7.0570530659999999</v>
      </c>
      <c r="K363" s="23">
        <f t="shared" si="645"/>
        <v>7.7429469340000008</v>
      </c>
      <c r="L363" s="5">
        <f t="shared" si="646"/>
        <v>126.99912945057513</v>
      </c>
      <c r="M363" s="28">
        <f t="shared" si="647"/>
        <v>472.4756796333163</v>
      </c>
      <c r="N363" s="16">
        <f t="shared" si="648"/>
        <v>0.47682790986486484</v>
      </c>
      <c r="O363" s="17">
        <f t="shared" si="649"/>
        <v>0.6478448248049562</v>
      </c>
    </row>
    <row r="364" ht="14.25">
      <c r="A364" s="26">
        <v>35</v>
      </c>
      <c r="B364" s="26">
        <v>7.6326999999999998</v>
      </c>
      <c r="C364" s="27">
        <v>60197</v>
      </c>
      <c r="G364" s="19">
        <f t="shared" si="641"/>
        <v>14.800000000000001</v>
      </c>
      <c r="H364" s="19">
        <f t="shared" si="642"/>
        <v>9.1999999999999993</v>
      </c>
      <c r="I364" s="5">
        <f t="shared" si="643"/>
        <v>983.34751999999992</v>
      </c>
      <c r="J364" s="5">
        <f t="shared" si="644"/>
        <v>7.0768710004999997</v>
      </c>
      <c r="K364" s="23">
        <f t="shared" si="645"/>
        <v>7.723128999500001</v>
      </c>
      <c r="L364" s="5">
        <f t="shared" si="646"/>
        <v>127.325015555698</v>
      </c>
      <c r="M364" s="28">
        <f t="shared" si="647"/>
        <v>472.782192385965</v>
      </c>
      <c r="N364" s="16">
        <f t="shared" si="648"/>
        <v>0.47816695949324323</v>
      </c>
      <c r="O364" s="17">
        <f t="shared" si="649"/>
        <v>0.65040758803356347</v>
      </c>
    </row>
    <row r="365" ht="14.25">
      <c r="A365" s="26">
        <v>35.100000000000001</v>
      </c>
      <c r="B365" s="26">
        <v>7.6532999999999998</v>
      </c>
      <c r="C365" s="27">
        <v>60389</v>
      </c>
      <c r="G365" s="19">
        <f t="shared" si="641"/>
        <v>14.800000000000001</v>
      </c>
      <c r="H365" s="19">
        <f t="shared" si="642"/>
        <v>9.1999999999999993</v>
      </c>
      <c r="I365" s="5">
        <f t="shared" si="643"/>
        <v>983.34751999999992</v>
      </c>
      <c r="J365" s="5">
        <f t="shared" si="644"/>
        <v>7.0956981685000002</v>
      </c>
      <c r="K365" s="23">
        <f t="shared" si="645"/>
        <v>7.7043018315000005</v>
      </c>
      <c r="L365" s="5">
        <f t="shared" si="646"/>
        <v>127.63616243323447</v>
      </c>
      <c r="M365" s="28">
        <f t="shared" si="647"/>
        <v>473.13393672102166</v>
      </c>
      <c r="N365" s="16">
        <f t="shared" si="648"/>
        <v>0.47943906543918918</v>
      </c>
      <c r="O365" s="17">
        <f t="shared" si="649"/>
        <v>0.65284832849809027</v>
      </c>
    </row>
    <row r="366" ht="14.25">
      <c r="A366" s="26">
        <v>35.200000000000003</v>
      </c>
      <c r="B366" s="26">
        <v>7.6738999999999997</v>
      </c>
      <c r="C366" s="27">
        <v>60583</v>
      </c>
      <c r="G366" s="19">
        <f t="shared" si="641"/>
        <v>14.800000000000001</v>
      </c>
      <c r="H366" s="19">
        <f t="shared" si="642"/>
        <v>9.1999999999999993</v>
      </c>
      <c r="I366" s="5">
        <f t="shared" si="643"/>
        <v>983.34751999999992</v>
      </c>
      <c r="J366" s="5">
        <f t="shared" si="644"/>
        <v>7.1145068694999996</v>
      </c>
      <c r="K366" s="23">
        <f t="shared" si="645"/>
        <v>7.6854931305000012</v>
      </c>
      <c r="L366" s="5">
        <f t="shared" si="646"/>
        <v>127.948526308295</v>
      </c>
      <c r="M366" s="28">
        <f t="shared" si="647"/>
        <v>473.49509797419495</v>
      </c>
      <c r="N366" s="16">
        <f t="shared" si="648"/>
        <v>0.48070992361486481</v>
      </c>
      <c r="O366" s="17">
        <f t="shared" si="649"/>
        <v>0.655292637913655</v>
      </c>
    </row>
    <row r="367" ht="14.25">
      <c r="A367" s="26">
        <v>35.299999999999997</v>
      </c>
      <c r="B367" s="26">
        <v>7.6943999999999999</v>
      </c>
      <c r="C367" s="27">
        <v>60770</v>
      </c>
      <c r="G367" s="19">
        <f t="shared" si="641"/>
        <v>14.800000000000001</v>
      </c>
      <c r="H367" s="19">
        <f t="shared" si="642"/>
        <v>9.1999999999999993</v>
      </c>
      <c r="I367" s="5">
        <f t="shared" si="643"/>
        <v>983.34751999999992</v>
      </c>
      <c r="J367" s="5">
        <f t="shared" si="644"/>
        <v>7.1332802050000002</v>
      </c>
      <c r="K367" s="23">
        <f t="shared" si="645"/>
        <v>7.6667197950000006</v>
      </c>
      <c r="L367" s="5">
        <f t="shared" si="646"/>
        <v>128.26183117339295</v>
      </c>
      <c r="M367" s="28">
        <f t="shared" si="647"/>
        <v>473.79644781343433</v>
      </c>
      <c r="N367" s="16">
        <f t="shared" si="648"/>
        <v>0.48197839222972971</v>
      </c>
      <c r="O367" s="17">
        <f t="shared" si="649"/>
        <v>0.6577383237504314</v>
      </c>
    </row>
    <row r="368" ht="14.25">
      <c r="A368" s="26">
        <v>35.399999999999999</v>
      </c>
      <c r="B368" s="26">
        <v>7.7149999999999999</v>
      </c>
      <c r="C368" s="27">
        <v>60973</v>
      </c>
      <c r="G368" s="19">
        <f t="shared" si="641"/>
        <v>14.800000000000001</v>
      </c>
      <c r="H368" s="19">
        <f t="shared" si="642"/>
        <v>9.1999999999999993</v>
      </c>
      <c r="I368" s="5">
        <f t="shared" si="643"/>
        <v>983.34751999999992</v>
      </c>
      <c r="J368" s="5">
        <f t="shared" si="644"/>
        <v>7.1520058044999999</v>
      </c>
      <c r="K368" s="23">
        <f t="shared" si="645"/>
        <v>7.6479941955000008</v>
      </c>
      <c r="L368" s="5">
        <f t="shared" si="646"/>
        <v>128.57587164208246</v>
      </c>
      <c r="M368" s="28">
        <f t="shared" si="647"/>
        <v>474.2180567885315</v>
      </c>
      <c r="N368" s="16">
        <f t="shared" si="648"/>
        <v>0.48324363543918913</v>
      </c>
      <c r="O368" s="17">
        <f t="shared" si="649"/>
        <v>0.66018376397784695</v>
      </c>
    </row>
    <row r="369" ht="14.25">
      <c r="A369" s="26">
        <v>35.5</v>
      </c>
      <c r="B369" s="26">
        <v>7.7355999999999998</v>
      </c>
      <c r="C369" s="27">
        <v>61174</v>
      </c>
      <c r="G369" s="19">
        <f t="shared" si="641"/>
        <v>14.800000000000001</v>
      </c>
      <c r="H369" s="19">
        <f t="shared" si="642"/>
        <v>9.1999999999999993</v>
      </c>
      <c r="I369" s="5">
        <f t="shared" si="643"/>
        <v>983.34751999999992</v>
      </c>
      <c r="J369" s="5">
        <f t="shared" si="644"/>
        <v>7.1707498709999999</v>
      </c>
      <c r="K369" s="23">
        <f t="shared" si="645"/>
        <v>7.6292501290000008</v>
      </c>
      <c r="L369" s="5">
        <f t="shared" si="646"/>
        <v>128.89176568771006</v>
      </c>
      <c r="M369" s="28">
        <f t="shared" si="647"/>
        <v>474.61526866050986</v>
      </c>
      <c r="N369" s="16">
        <f t="shared" si="648"/>
        <v>0.48451012641891888</v>
      </c>
      <c r="O369" s="17">
        <f t="shared" si="649"/>
        <v>0.66263761959569711</v>
      </c>
    </row>
    <row r="370" ht="14.25">
      <c r="A370" s="26">
        <v>35.600000000000001</v>
      </c>
      <c r="B370" s="26">
        <v>7.7561</v>
      </c>
      <c r="C370" s="27">
        <v>61380</v>
      </c>
      <c r="G370" s="19">
        <f t="shared" si="641"/>
        <v>14.800000000000001</v>
      </c>
      <c r="H370" s="19">
        <f t="shared" si="642"/>
        <v>9.1999999999999993</v>
      </c>
      <c r="I370" s="5">
        <f t="shared" si="643"/>
        <v>983.34751999999992</v>
      </c>
      <c r="J370" s="5">
        <f t="shared" si="644"/>
        <v>7.1893477700000004</v>
      </c>
      <c r="K370" s="23">
        <f t="shared" si="645"/>
        <v>7.6106522300000004</v>
      </c>
      <c r="L370" s="5">
        <f t="shared" si="646"/>
        <v>129.20673423018829</v>
      </c>
      <c r="M370" s="28">
        <f t="shared" si="647"/>
        <v>475.052638437935</v>
      </c>
      <c r="N370" s="16">
        <f t="shared" si="648"/>
        <v>0.48576674121621621</v>
      </c>
      <c r="O370" s="17">
        <f t="shared" si="649"/>
        <v>0.66507830560458647</v>
      </c>
    </row>
    <row r="371" ht="14.25">
      <c r="A371" s="26">
        <v>35.700000000000003</v>
      </c>
      <c r="B371" s="26">
        <v>7.7766999999999999</v>
      </c>
      <c r="C371" s="27">
        <v>61577</v>
      </c>
      <c r="G371" s="19">
        <f t="shared" si="641"/>
        <v>14.800000000000001</v>
      </c>
      <c r="H371" s="19">
        <f t="shared" si="642"/>
        <v>9.1999999999999993</v>
      </c>
      <c r="I371" s="5">
        <f t="shared" si="643"/>
        <v>983.34751999999992</v>
      </c>
      <c r="J371" s="5">
        <f t="shared" si="644"/>
        <v>7.2081287705000001</v>
      </c>
      <c r="K371" s="23">
        <f t="shared" si="645"/>
        <v>7.5918712295000006</v>
      </c>
      <c r="L371" s="5">
        <f t="shared" si="646"/>
        <v>129.52636975439887</v>
      </c>
      <c r="M371" s="28">
        <f t="shared" si="647"/>
        <v>475.40126475218204</v>
      </c>
      <c r="N371" s="16">
        <f t="shared" si="648"/>
        <v>0.48703572773648646</v>
      </c>
      <c r="O371" s="17">
        <f t="shared" si="649"/>
        <v>0.66754908094717291</v>
      </c>
    </row>
    <row r="372" ht="14.25">
      <c r="A372" s="26">
        <v>35.799999999999997</v>
      </c>
      <c r="B372" s="26">
        <v>7.7980999999999998</v>
      </c>
      <c r="C372" s="27">
        <v>61800</v>
      </c>
      <c r="G372" s="19">
        <f t="shared" si="641"/>
        <v>14.800000000000001</v>
      </c>
      <c r="H372" s="19">
        <f t="shared" si="642"/>
        <v>9.1999999999999993</v>
      </c>
      <c r="I372" s="5">
        <f t="shared" si="643"/>
        <v>983.34751999999992</v>
      </c>
      <c r="J372" s="5">
        <f t="shared" si="644"/>
        <v>7.2274696999999994</v>
      </c>
      <c r="K372" s="23">
        <f t="shared" si="645"/>
        <v>7.5725303000000013</v>
      </c>
      <c r="L372" s="5">
        <f t="shared" si="646"/>
        <v>129.85719185567336</v>
      </c>
      <c r="M372" s="28">
        <f t="shared" si="647"/>
        <v>475.90741118663738</v>
      </c>
      <c r="N372" s="16">
        <f t="shared" si="648"/>
        <v>0.48834254729729726</v>
      </c>
      <c r="O372" s="17">
        <f t="shared" si="649"/>
        <v>0.67009991553825132</v>
      </c>
    </row>
    <row r="373" ht="14.25">
      <c r="A373" s="26">
        <v>35.899999999999999</v>
      </c>
      <c r="B373" s="26">
        <v>7.8189000000000002</v>
      </c>
      <c r="C373" s="27">
        <v>61995</v>
      </c>
      <c r="G373" s="19">
        <f t="shared" si="641"/>
        <v>14.800000000000001</v>
      </c>
      <c r="H373" s="19">
        <f t="shared" si="642"/>
        <v>9.1999999999999993</v>
      </c>
      <c r="I373" s="5">
        <f t="shared" si="643"/>
        <v>983.34751999999992</v>
      </c>
      <c r="J373" s="5">
        <f t="shared" si="644"/>
        <v>7.2464691674999999</v>
      </c>
      <c r="K373" s="23">
        <f t="shared" si="645"/>
        <v>7.5535308325000008</v>
      </c>
      <c r="L373" s="5">
        <f t="shared" si="646"/>
        <v>130.18382287777598</v>
      </c>
      <c r="M373" s="28">
        <f t="shared" si="647"/>
        <v>476.21124214645664</v>
      </c>
      <c r="N373" s="16">
        <f t="shared" si="648"/>
        <v>0.48962629510135131</v>
      </c>
      <c r="O373" s="17">
        <f t="shared" si="649"/>
        <v>0.67261206689418651</v>
      </c>
    </row>
    <row r="374" ht="14.25">
      <c r="A374" s="26">
        <v>36</v>
      </c>
      <c r="B374" s="26">
        <v>7.8396999999999997</v>
      </c>
      <c r="C374" s="27">
        <v>62207</v>
      </c>
      <c r="G374" s="19">
        <f t="shared" si="641"/>
        <v>14.800000000000001</v>
      </c>
      <c r="H374" s="19">
        <f t="shared" si="642"/>
        <v>9.1999999999999993</v>
      </c>
      <c r="I374" s="5">
        <f t="shared" si="643"/>
        <v>983.34751999999992</v>
      </c>
      <c r="J374" s="5">
        <f t="shared" si="644"/>
        <v>7.2653116654999996</v>
      </c>
      <c r="K374" s="23">
        <f t="shared" si="645"/>
        <v>7.5346883345000011</v>
      </c>
      <c r="L374" s="5">
        <f t="shared" si="646"/>
        <v>130.50938225240532</v>
      </c>
      <c r="M374" s="28">
        <f t="shared" si="647"/>
        <v>476.64772391376107</v>
      </c>
      <c r="N374" s="16">
        <f t="shared" si="648"/>
        <v>0.49089943685810805</v>
      </c>
      <c r="O374" s="17">
        <f t="shared" si="649"/>
        <v>0.67510971192263758</v>
      </c>
    </row>
    <row r="375" ht="14.25">
      <c r="A375" s="26">
        <v>36.100000000000001</v>
      </c>
      <c r="B375" s="26">
        <v>7.8605</v>
      </c>
      <c r="C375" s="27">
        <v>62422</v>
      </c>
      <c r="G375" s="19">
        <f t="shared" si="641"/>
        <v>14.800000000000001</v>
      </c>
      <c r="H375" s="19">
        <f t="shared" si="642"/>
        <v>9.1999999999999993</v>
      </c>
      <c r="I375" s="5">
        <f t="shared" si="643"/>
        <v>983.34751999999992</v>
      </c>
      <c r="J375" s="5">
        <f t="shared" si="644"/>
        <v>7.2841264629999998</v>
      </c>
      <c r="K375" s="23">
        <f t="shared" si="645"/>
        <v>7.5158735370000009</v>
      </c>
      <c r="L375" s="5">
        <f t="shared" si="646"/>
        <v>130.83609179412937</v>
      </c>
      <c r="M375" s="28">
        <f t="shared" si="647"/>
        <v>477.10076893936144</v>
      </c>
      <c r="N375" s="16">
        <f t="shared" si="648"/>
        <v>0.49217070695945941</v>
      </c>
      <c r="O375" s="17">
        <f t="shared" si="649"/>
        <v>0.67760992519861829</v>
      </c>
    </row>
    <row r="376" ht="14.25">
      <c r="A376" s="26">
        <v>36.200000000000003</v>
      </c>
      <c r="B376" s="26">
        <v>7.8811</v>
      </c>
      <c r="C376" s="27">
        <v>62627</v>
      </c>
      <c r="G376" s="19">
        <f t="shared" si="641"/>
        <v>14.800000000000001</v>
      </c>
      <c r="H376" s="19">
        <f t="shared" si="642"/>
        <v>9.1999999999999993</v>
      </c>
      <c r="I376" s="5">
        <f t="shared" si="643"/>
        <v>983.34751999999992</v>
      </c>
      <c r="J376" s="5">
        <f t="shared" si="644"/>
        <v>7.3028335955000001</v>
      </c>
      <c r="K376" s="23">
        <f t="shared" si="645"/>
        <v>7.4971664045000006</v>
      </c>
      <c r="L376" s="5">
        <f t="shared" si="646"/>
        <v>131.16255755104601</v>
      </c>
      <c r="M376" s="28">
        <f t="shared" si="647"/>
        <v>477.47620334123741</v>
      </c>
      <c r="N376" s="16">
        <f t="shared" si="648"/>
        <v>0.49343470239864862</v>
      </c>
      <c r="O376" s="17">
        <f t="shared" si="649"/>
        <v>0.68010204435035049</v>
      </c>
    </row>
    <row r="377" ht="14.25">
      <c r="A377" s="26">
        <v>36.299999999999997</v>
      </c>
      <c r="B377" s="26">
        <v>7.9017999999999997</v>
      </c>
      <c r="C377" s="27">
        <v>62820</v>
      </c>
      <c r="G377" s="19">
        <f t="shared" si="641"/>
        <v>14.800000000000001</v>
      </c>
      <c r="H377" s="19">
        <f t="shared" si="642"/>
        <v>9.1999999999999993</v>
      </c>
      <c r="I377" s="5">
        <f t="shared" si="643"/>
        <v>983.34751999999992</v>
      </c>
      <c r="J377" s="5">
        <f t="shared" si="644"/>
        <v>7.3217515299999993</v>
      </c>
      <c r="K377" s="23">
        <f t="shared" si="645"/>
        <v>7.4782484700000014</v>
      </c>
      <c r="L377" s="5">
        <f t="shared" si="646"/>
        <v>131.49436314463617</v>
      </c>
      <c r="M377" s="28">
        <f t="shared" si="647"/>
        <v>477.73910985752025</v>
      </c>
      <c r="N377" s="16">
        <f t="shared" si="648"/>
        <v>0.49471294121621617</v>
      </c>
      <c r="O377" s="17">
        <f t="shared" si="649"/>
        <v>0.68262857796853593</v>
      </c>
    </row>
    <row r="378" ht="14.25">
      <c r="A378" s="26">
        <v>36.399999999999999</v>
      </c>
      <c r="B378" s="26">
        <v>7.9223999999999997</v>
      </c>
      <c r="C378" s="27">
        <v>63025</v>
      </c>
      <c r="G378" s="19">
        <f t="shared" si="641"/>
        <v>14.800000000000001</v>
      </c>
      <c r="H378" s="19">
        <f t="shared" si="642"/>
        <v>9.1999999999999993</v>
      </c>
      <c r="I378" s="5">
        <f t="shared" si="643"/>
        <v>983.34751999999992</v>
      </c>
      <c r="J378" s="5">
        <f t="shared" si="644"/>
        <v>7.3404586624999997</v>
      </c>
      <c r="K378" s="23">
        <f t="shared" si="645"/>
        <v>7.459541337500001</v>
      </c>
      <c r="L378" s="5">
        <f t="shared" si="646"/>
        <v>131.82412637846713</v>
      </c>
      <c r="M378" s="28">
        <f t="shared" si="647"/>
        <v>478.09912897928257</v>
      </c>
      <c r="N378" s="16">
        <f t="shared" si="648"/>
        <v>0.49597693665540538</v>
      </c>
      <c r="O378" s="17">
        <f t="shared" si="649"/>
        <v>0.68513325135339842</v>
      </c>
    </row>
    <row r="379" ht="14.25">
      <c r="A379" s="26">
        <v>36.5</v>
      </c>
      <c r="B379" s="26">
        <v>7.9428999999999998</v>
      </c>
      <c r="C379" s="27">
        <v>63234</v>
      </c>
      <c r="G379" s="19">
        <f t="shared" si="641"/>
        <v>14.800000000000001</v>
      </c>
      <c r="H379" s="19">
        <f t="shared" si="642"/>
        <v>9.1999999999999993</v>
      </c>
      <c r="I379" s="5">
        <f t="shared" si="643"/>
        <v>983.34751999999992</v>
      </c>
      <c r="J379" s="5">
        <f t="shared" si="644"/>
        <v>7.3590288609999996</v>
      </c>
      <c r="K379" s="23">
        <f t="shared" si="645"/>
        <v>7.4409711390000011</v>
      </c>
      <c r="L379" s="5">
        <f t="shared" si="646"/>
        <v>132.15311571980547</v>
      </c>
      <c r="M379" s="28">
        <f t="shared" si="647"/>
        <v>478.49042117228925</v>
      </c>
      <c r="N379" s="16">
        <f t="shared" si="648"/>
        <v>0.49723167979729727</v>
      </c>
      <c r="O379" s="17">
        <f t="shared" si="649"/>
        <v>0.68762581100781039</v>
      </c>
    </row>
    <row r="380" ht="14.25">
      <c r="A380" s="26">
        <v>36.600000000000001</v>
      </c>
      <c r="B380" s="26">
        <v>7.9641000000000002</v>
      </c>
      <c r="C380" s="27">
        <v>63446</v>
      </c>
      <c r="G380" s="19">
        <f t="shared" si="641"/>
        <v>14.800000000000001</v>
      </c>
      <c r="H380" s="19">
        <f t="shared" si="642"/>
        <v>9.1999999999999993</v>
      </c>
      <c r="I380" s="5">
        <f t="shared" si="643"/>
        <v>983.34751999999992</v>
      </c>
      <c r="J380" s="5">
        <f t="shared" si="644"/>
        <v>7.3782713590000002</v>
      </c>
      <c r="K380" s="23">
        <f t="shared" si="645"/>
        <v>7.4217286410000005</v>
      </c>
      <c r="L380" s="5">
        <f t="shared" si="646"/>
        <v>132.49575234638382</v>
      </c>
      <c r="M380" s="28">
        <f t="shared" si="647"/>
        <v>478.85308680789279</v>
      </c>
      <c r="N380" s="16">
        <f t="shared" si="648"/>
        <v>0.49853184858108107</v>
      </c>
      <c r="O380" s="17">
        <f t="shared" si="649"/>
        <v>0.6902151802390144</v>
      </c>
    </row>
    <row r="381" ht="14.25">
      <c r="A381" s="26">
        <v>36.700000000000003</v>
      </c>
      <c r="B381" s="26">
        <v>7.9847000000000001</v>
      </c>
      <c r="C381" s="27">
        <v>63664</v>
      </c>
      <c r="G381" s="19">
        <f t="shared" si="641"/>
        <v>14.800000000000001</v>
      </c>
      <c r="H381" s="19">
        <f t="shared" si="642"/>
        <v>9.1999999999999993</v>
      </c>
      <c r="I381" s="5">
        <f t="shared" si="643"/>
        <v>983.34751999999992</v>
      </c>
      <c r="J381" s="5">
        <f t="shared" si="644"/>
        <v>7.3968584560000004</v>
      </c>
      <c r="K381" s="23">
        <f t="shared" si="645"/>
        <v>7.4031415440000004</v>
      </c>
      <c r="L381" s="5">
        <f t="shared" si="646"/>
        <v>132.82840996022429</v>
      </c>
      <c r="M381" s="28">
        <f t="shared" si="647"/>
        <v>479.2950545675003</v>
      </c>
      <c r="N381" s="16">
        <f t="shared" si="648"/>
        <v>0.49978773351351352</v>
      </c>
      <c r="O381" s="17">
        <f t="shared" si="649"/>
        <v>0.69272273767559867</v>
      </c>
    </row>
    <row r="382" ht="14.25">
      <c r="A382" s="26">
        <v>36.799999999999997</v>
      </c>
      <c r="B382" s="26">
        <v>8.0053000000000001</v>
      </c>
      <c r="C382" s="27">
        <v>63886</v>
      </c>
      <c r="G382" s="19">
        <f t="shared" si="641"/>
        <v>14.800000000000001</v>
      </c>
      <c r="H382" s="19">
        <f t="shared" si="642"/>
        <v>9.1999999999999993</v>
      </c>
      <c r="I382" s="5">
        <f t="shared" si="643"/>
        <v>983.34751999999992</v>
      </c>
      <c r="J382" s="5">
        <f t="shared" si="644"/>
        <v>7.4154086189999999</v>
      </c>
      <c r="K382" s="23">
        <f t="shared" si="645"/>
        <v>7.3845913810000008</v>
      </c>
      <c r="L382" s="5">
        <f t="shared" si="646"/>
        <v>133.16207617527482</v>
      </c>
      <c r="M382" s="28">
        <f t="shared" si="647"/>
        <v>479.76121907193709</v>
      </c>
      <c r="N382" s="16">
        <f t="shared" si="648"/>
        <v>0.50104112290540537</v>
      </c>
      <c r="O382" s="17">
        <f t="shared" si="649"/>
        <v>0.69523159725863615</v>
      </c>
    </row>
    <row r="383" ht="14.25">
      <c r="A383" s="26">
        <v>36.899999999999999</v>
      </c>
      <c r="B383" s="26">
        <v>8.0259</v>
      </c>
      <c r="C383" s="27">
        <v>64093</v>
      </c>
      <c r="G383" s="19">
        <f t="shared" si="641"/>
        <v>14.800000000000001</v>
      </c>
      <c r="H383" s="19">
        <f t="shared" si="642"/>
        <v>9.1999999999999993</v>
      </c>
      <c r="I383" s="5">
        <f t="shared" si="643"/>
        <v>983.34751999999992</v>
      </c>
      <c r="J383" s="5">
        <f t="shared" si="644"/>
        <v>7.4340972845</v>
      </c>
      <c r="K383" s="23">
        <f t="shared" si="645"/>
        <v>7.3659027155000008</v>
      </c>
      <c r="L383" s="5">
        <f t="shared" si="646"/>
        <v>133.49993313524911</v>
      </c>
      <c r="M383" s="28">
        <f t="shared" si="647"/>
        <v>480.09761873863431</v>
      </c>
      <c r="N383" s="16">
        <f t="shared" si="648"/>
        <v>0.50230387057432435</v>
      </c>
      <c r="O383" s="17">
        <f t="shared" si="649"/>
        <v>0.69776557007036089</v>
      </c>
    </row>
    <row r="384" ht="14.25">
      <c r="A384" s="26">
        <v>37</v>
      </c>
      <c r="B384" s="26">
        <v>8.0465</v>
      </c>
      <c r="C384" s="27">
        <v>64314</v>
      </c>
      <c r="G384" s="19">
        <f t="shared" si="641"/>
        <v>14.800000000000001</v>
      </c>
      <c r="H384" s="19">
        <f t="shared" si="642"/>
        <v>9.1999999999999993</v>
      </c>
      <c r="I384" s="5">
        <f t="shared" si="643"/>
        <v>983.34751999999992</v>
      </c>
      <c r="J384" s="5">
        <f t="shared" si="644"/>
        <v>7.4526566809999997</v>
      </c>
      <c r="K384" s="23">
        <f t="shared" si="645"/>
        <v>7.347343319000001</v>
      </c>
      <c r="L384" s="5">
        <f t="shared" si="646"/>
        <v>133.83715409855611</v>
      </c>
      <c r="M384" s="28">
        <f t="shared" si="647"/>
        <v>480.5392077646834</v>
      </c>
      <c r="N384" s="16">
        <f t="shared" si="648"/>
        <v>0.50355788385135125</v>
      </c>
      <c r="O384" s="17">
        <f t="shared" si="649"/>
        <v>0.70028838608255517</v>
      </c>
    </row>
    <row r="385" ht="14.25">
      <c r="A385" s="26">
        <v>37.100000000000001</v>
      </c>
      <c r="B385" s="26">
        <v>8.0671999999999997</v>
      </c>
      <c r="C385" s="27">
        <v>64533</v>
      </c>
      <c r="G385" s="19">
        <f t="shared" si="641"/>
        <v>14.800000000000001</v>
      </c>
      <c r="H385" s="19">
        <f t="shared" si="642"/>
        <v>9.1999999999999993</v>
      </c>
      <c r="I385" s="5">
        <f t="shared" si="643"/>
        <v>983.34751999999992</v>
      </c>
      <c r="J385" s="5">
        <f t="shared" si="644"/>
        <v>7.4713345444999995</v>
      </c>
      <c r="K385" s="23">
        <f t="shared" si="645"/>
        <v>7.3286654555000013</v>
      </c>
      <c r="L385" s="5">
        <f t="shared" si="646"/>
        <v>134.17825195745829</v>
      </c>
      <c r="M385" s="28">
        <f t="shared" si="647"/>
        <v>480.94977433794878</v>
      </c>
      <c r="N385" s="16">
        <f t="shared" si="648"/>
        <v>0.50481990165540536</v>
      </c>
      <c r="O385" s="17">
        <f t="shared" si="649"/>
        <v>0.70283374754577976</v>
      </c>
    </row>
    <row r="386" ht="14.25">
      <c r="A386" s="26">
        <v>37.200000000000003</v>
      </c>
      <c r="B386" s="26">
        <v>8.0878999999999994</v>
      </c>
      <c r="C386" s="27">
        <v>64757</v>
      </c>
      <c r="G386" s="19">
        <f t="shared" si="641"/>
        <v>14.800000000000001</v>
      </c>
      <c r="H386" s="19">
        <f t="shared" si="642"/>
        <v>9.1999999999999993</v>
      </c>
      <c r="I386" s="5">
        <f t="shared" si="643"/>
        <v>983.34751999999992</v>
      </c>
      <c r="J386" s="5">
        <f t="shared" si="644"/>
        <v>7.4899662404999994</v>
      </c>
      <c r="K386" s="23">
        <f t="shared" si="645"/>
        <v>7.3100337595000013</v>
      </c>
      <c r="L386" s="5">
        <f t="shared" si="646"/>
        <v>134.52024331926751</v>
      </c>
      <c r="M386" s="28">
        <f t="shared" si="647"/>
        <v>481.39223065711457</v>
      </c>
      <c r="N386" s="16">
        <f t="shared" si="648"/>
        <v>0.50607880003378369</v>
      </c>
      <c r="O386" s="17">
        <f t="shared" si="649"/>
        <v>0.70537928875639244</v>
      </c>
    </row>
    <row r="387" ht="14.25">
      <c r="A387" s="26">
        <v>37.299999999999997</v>
      </c>
      <c r="B387" s="26">
        <v>8.1084999999999994</v>
      </c>
      <c r="C387" s="27">
        <v>64972</v>
      </c>
      <c r="G387" s="19">
        <f t="shared" si="641"/>
        <v>14.800000000000001</v>
      </c>
      <c r="H387" s="19">
        <f t="shared" si="642"/>
        <v>9.1999999999999993</v>
      </c>
      <c r="I387" s="5">
        <f t="shared" si="643"/>
        <v>983.34751999999992</v>
      </c>
      <c r="J387" s="5">
        <f t="shared" si="644"/>
        <v>7.5085810379999991</v>
      </c>
      <c r="K387" s="23">
        <f t="shared" si="645"/>
        <v>7.2914189620000016</v>
      </c>
      <c r="L387" s="5">
        <f t="shared" si="646"/>
        <v>134.86366990085457</v>
      </c>
      <c r="M387" s="28">
        <f t="shared" si="647"/>
        <v>481.76058124300158</v>
      </c>
      <c r="N387" s="16">
        <f t="shared" si="648"/>
        <v>0.50733655662162158</v>
      </c>
      <c r="O387" s="17">
        <f t="shared" si="649"/>
        <v>0.70792900869724007</v>
      </c>
    </row>
    <row r="388" ht="14.25">
      <c r="A388" s="26">
        <v>37.399999999999999</v>
      </c>
      <c r="B388" s="26">
        <v>8.1294000000000004</v>
      </c>
      <c r="C388" s="27">
        <v>65246</v>
      </c>
      <c r="G388" s="19">
        <f t="shared" si="641"/>
        <v>14.800000000000001</v>
      </c>
      <c r="H388" s="19">
        <f t="shared" si="642"/>
        <v>9.1999999999999993</v>
      </c>
      <c r="I388" s="5">
        <f t="shared" si="643"/>
        <v>983.34751999999992</v>
      </c>
      <c r="J388" s="5">
        <f t="shared" si="644"/>
        <v>7.5269510589999999</v>
      </c>
      <c r="K388" s="23">
        <f t="shared" si="645"/>
        <v>7.2730489410000008</v>
      </c>
      <c r="L388" s="5">
        <f t="shared" si="646"/>
        <v>135.20430399644684</v>
      </c>
      <c r="M388" s="28">
        <f t="shared" si="647"/>
        <v>482.57339501348019</v>
      </c>
      <c r="N388" s="16">
        <f t="shared" si="648"/>
        <v>0.50857777425675676</v>
      </c>
      <c r="O388" s="17">
        <f t="shared" si="649"/>
        <v>0.71045159048514872</v>
      </c>
    </row>
    <row r="389" ht="14.25">
      <c r="A389" s="26">
        <v>37.5</v>
      </c>
      <c r="B389" s="26">
        <v>8.1506000000000007</v>
      </c>
      <c r="C389" s="27">
        <v>65442</v>
      </c>
      <c r="G389" s="19">
        <f t="shared" si="641"/>
        <v>14.800000000000001</v>
      </c>
      <c r="H389" s="19">
        <f t="shared" si="642"/>
        <v>9.1999999999999993</v>
      </c>
      <c r="I389" s="5">
        <f t="shared" si="643"/>
        <v>983.34751999999992</v>
      </c>
      <c r="J389" s="5">
        <f t="shared" si="644"/>
        <v>7.5463412930000011</v>
      </c>
      <c r="K389" s="23">
        <f t="shared" si="645"/>
        <v>7.2536587069999996</v>
      </c>
      <c r="L389" s="5">
        <f t="shared" si="646"/>
        <v>135.56572754809099</v>
      </c>
      <c r="M389" s="28">
        <f t="shared" si="647"/>
        <v>482.73262854569867</v>
      </c>
      <c r="N389" s="16">
        <f t="shared" si="648"/>
        <v>0.50988792520270276</v>
      </c>
      <c r="O389" s="17">
        <f t="shared" si="649"/>
        <v>0.71312118995471141</v>
      </c>
    </row>
    <row r="390" ht="14.25">
      <c r="A390" s="26">
        <v>37.600000000000001</v>
      </c>
      <c r="B390" s="26">
        <v>8.1713000000000005</v>
      </c>
      <c r="C390" s="27">
        <v>65654</v>
      </c>
      <c r="G390" s="19">
        <f t="shared" si="641"/>
        <v>14.800000000000001</v>
      </c>
      <c r="H390" s="19">
        <f t="shared" si="642"/>
        <v>9.1999999999999993</v>
      </c>
      <c r="I390" s="5">
        <f t="shared" si="643"/>
        <v>983.34751999999992</v>
      </c>
      <c r="J390" s="5">
        <f t="shared" si="644"/>
        <v>7.5650837910000002</v>
      </c>
      <c r="K390" s="23">
        <f t="shared" si="645"/>
        <v>7.2349162090000005</v>
      </c>
      <c r="L390" s="5">
        <f t="shared" si="646"/>
        <v>135.91691895156265</v>
      </c>
      <c r="M390" s="28">
        <f t="shared" si="647"/>
        <v>483.0450874434361</v>
      </c>
      <c r="N390" s="16">
        <f t="shared" si="648"/>
        <v>0.51115431020270274</v>
      </c>
      <c r="O390" s="17">
        <f t="shared" si="649"/>
        <v>0.71570840209439135</v>
      </c>
    </row>
    <row r="391" ht="14.25">
      <c r="A391" s="26">
        <v>37.700000000000003</v>
      </c>
      <c r="B391" s="26">
        <v>8.1919000000000004</v>
      </c>
      <c r="C391" s="27">
        <v>65876</v>
      </c>
      <c r="G391" s="19">
        <f t="shared" si="641"/>
        <v>14.800000000000001</v>
      </c>
      <c r="H391" s="19">
        <f t="shared" si="642"/>
        <v>9.1999999999999993</v>
      </c>
      <c r="I391" s="5">
        <f t="shared" si="643"/>
        <v>983.34751999999992</v>
      </c>
      <c r="J391" s="5">
        <f t="shared" si="644"/>
        <v>7.5836339540000006</v>
      </c>
      <c r="K391" s="23">
        <f t="shared" si="645"/>
        <v>7.2163660460000001</v>
      </c>
      <c r="L391" s="5">
        <f t="shared" si="646"/>
        <v>136.26630269747267</v>
      </c>
      <c r="M391" s="28">
        <f t="shared" si="647"/>
        <v>483.43573353019286</v>
      </c>
      <c r="N391" s="16">
        <f t="shared" si="648"/>
        <v>0.51240769959459465</v>
      </c>
      <c r="O391" s="17">
        <f t="shared" si="649"/>
        <v>0.71827567230075207</v>
      </c>
    </row>
    <row r="392" ht="14.25">
      <c r="A392" s="26">
        <v>37.799999999999997</v>
      </c>
      <c r="B392" s="26">
        <v>8.2125000000000004</v>
      </c>
      <c r="C392" s="27">
        <v>66100</v>
      </c>
      <c r="G392" s="19">
        <f t="shared" si="641"/>
        <v>14.800000000000001</v>
      </c>
      <c r="H392" s="19">
        <f t="shared" si="642"/>
        <v>9.1999999999999993</v>
      </c>
      <c r="I392" s="5">
        <f t="shared" si="643"/>
        <v>983.34751999999992</v>
      </c>
      <c r="J392" s="5">
        <f t="shared" si="644"/>
        <v>7.6021656499999999</v>
      </c>
      <c r="K392" s="23">
        <f t="shared" si="645"/>
        <v>7.1978343500000008</v>
      </c>
      <c r="L392" s="5">
        <f t="shared" si="646"/>
        <v>136.61713679198519</v>
      </c>
      <c r="M392" s="28">
        <f t="shared" si="647"/>
        <v>483.83388462199008</v>
      </c>
      <c r="N392" s="16">
        <f t="shared" si="648"/>
        <v>0.51365984121621622</v>
      </c>
      <c r="O392" s="17">
        <f t="shared" si="649"/>
        <v>0.72084698471507924</v>
      </c>
    </row>
    <row r="393" ht="14.25">
      <c r="A393" s="26">
        <v>37.899999999999999</v>
      </c>
      <c r="B393" s="26">
        <v>8.2331000000000003</v>
      </c>
      <c r="C393" s="27">
        <v>66325</v>
      </c>
      <c r="G393" s="19">
        <f t="shared" si="641"/>
        <v>14.800000000000001</v>
      </c>
      <c r="H393" s="19">
        <f t="shared" si="642"/>
        <v>9.1999999999999993</v>
      </c>
      <c r="I393" s="5">
        <f t="shared" si="643"/>
        <v>983.34751999999992</v>
      </c>
      <c r="J393" s="5">
        <f t="shared" si="644"/>
        <v>7.6206881124999999</v>
      </c>
      <c r="K393" s="23">
        <f t="shared" si="645"/>
        <v>7.1793118875000008</v>
      </c>
      <c r="L393" s="5">
        <f t="shared" si="646"/>
        <v>136.96960591893492</v>
      </c>
      <c r="M393" s="28">
        <f t="shared" si="647"/>
        <v>484.23151658371762</v>
      </c>
      <c r="N393" s="16">
        <f t="shared" si="648"/>
        <v>0.51491135895270268</v>
      </c>
      <c r="O393" s="17">
        <f t="shared" si="649"/>
        <v>0.72342363969817636</v>
      </c>
    </row>
    <row r="394" ht="14.25">
      <c r="A394" s="26">
        <v>38</v>
      </c>
      <c r="B394" s="26">
        <v>8.2538</v>
      </c>
      <c r="C394" s="27">
        <v>66543</v>
      </c>
      <c r="G394" s="19">
        <f t="shared" si="641"/>
        <v>14.800000000000001</v>
      </c>
      <c r="H394" s="19">
        <f t="shared" si="642"/>
        <v>9.1999999999999993</v>
      </c>
      <c r="I394" s="5">
        <f t="shared" si="643"/>
        <v>983.34751999999992</v>
      </c>
      <c r="J394" s="5">
        <f t="shared" si="644"/>
        <v>7.6393752094999998</v>
      </c>
      <c r="K394" s="23">
        <f t="shared" si="645"/>
        <v>7.1606247905000009</v>
      </c>
      <c r="L394" s="5">
        <f t="shared" si="646"/>
        <v>137.32705577655832</v>
      </c>
      <c r="M394" s="28">
        <f t="shared" si="647"/>
        <v>484.55855711543524</v>
      </c>
      <c r="N394" s="16">
        <f t="shared" si="648"/>
        <v>0.51617400064189189</v>
      </c>
      <c r="O394" s="17">
        <f t="shared" si="649"/>
        <v>0.72602994236153906</v>
      </c>
    </row>
    <row r="395" ht="14.25">
      <c r="A395" s="26">
        <v>38.100000000000001</v>
      </c>
      <c r="B395" s="26">
        <v>8.2744999999999997</v>
      </c>
      <c r="C395" s="27">
        <v>66774</v>
      </c>
      <c r="G395" s="19">
        <f t="shared" si="641"/>
        <v>14.800000000000001</v>
      </c>
      <c r="H395" s="19">
        <f t="shared" si="642"/>
        <v>9.1999999999999993</v>
      </c>
      <c r="I395" s="5">
        <f t="shared" si="643"/>
        <v>983.34751999999992</v>
      </c>
      <c r="J395" s="5">
        <f t="shared" si="644"/>
        <v>7.6579422709999996</v>
      </c>
      <c r="K395" s="23">
        <f t="shared" si="645"/>
        <v>7.1420577290000011</v>
      </c>
      <c r="L395" s="5">
        <f t="shared" si="646"/>
        <v>137.68406211660289</v>
      </c>
      <c r="M395" s="28">
        <f t="shared" si="647"/>
        <v>484.97988055763449</v>
      </c>
      <c r="N395" s="16">
        <f t="shared" si="648"/>
        <v>0.51742853182432424</v>
      </c>
      <c r="O395" s="17">
        <f t="shared" si="649"/>
        <v>0.72862624860051639</v>
      </c>
    </row>
    <row r="396" ht="14.25">
      <c r="A396" s="26">
        <v>38.200000000000003</v>
      </c>
      <c r="B396" s="26">
        <v>8.2952999999999992</v>
      </c>
      <c r="C396" s="27">
        <v>67006</v>
      </c>
      <c r="G396" s="19">
        <f t="shared" si="641"/>
        <v>14.800000000000001</v>
      </c>
      <c r="H396" s="19">
        <f t="shared" si="642"/>
        <v>9.1999999999999993</v>
      </c>
      <c r="I396" s="5">
        <f t="shared" si="643"/>
        <v>983.34751999999992</v>
      </c>
      <c r="J396" s="5">
        <f t="shared" si="644"/>
        <v>7.676600098999999</v>
      </c>
      <c r="K396" s="23">
        <f t="shared" si="645"/>
        <v>7.1233999010000018</v>
      </c>
      <c r="L396" s="5">
        <f t="shared" si="646"/>
        <v>138.04468844462249</v>
      </c>
      <c r="M396" s="28">
        <f t="shared" si="647"/>
        <v>485.39353998310395</v>
      </c>
      <c r="N396" s="16">
        <f t="shared" si="648"/>
        <v>0.51868919587837825</v>
      </c>
      <c r="O396" s="17">
        <f t="shared" si="649"/>
        <v>0.73124205513440887</v>
      </c>
    </row>
    <row r="397" ht="14.25">
      <c r="A397" s="26">
        <v>38.299999999999997</v>
      </c>
      <c r="B397" s="26">
        <v>8.3581000000000003</v>
      </c>
      <c r="C397" s="27">
        <v>67703</v>
      </c>
      <c r="G397" s="19">
        <f t="shared" si="641"/>
        <v>14.800000000000001</v>
      </c>
      <c r="H397" s="19">
        <f t="shared" si="642"/>
        <v>9.1999999999999993</v>
      </c>
      <c r="I397" s="5">
        <f t="shared" si="643"/>
        <v>983.34751999999992</v>
      </c>
      <c r="J397" s="5">
        <f t="shared" si="644"/>
        <v>7.7329643495000004</v>
      </c>
      <c r="K397" s="23">
        <f t="shared" si="645"/>
        <v>7.0670356505000003</v>
      </c>
      <c r="L397" s="5">
        <f t="shared" si="646"/>
        <v>139.14568549409074</v>
      </c>
      <c r="M397" s="28">
        <f t="shared" si="647"/>
        <v>486.5619782574949</v>
      </c>
      <c r="N397" s="16">
        <f t="shared" si="648"/>
        <v>0.52249759118243244</v>
      </c>
      <c r="O397" s="17">
        <f t="shared" si="649"/>
        <v>0.73918607442995587</v>
      </c>
    </row>
    <row r="398" ht="14.25">
      <c r="A398" s="26">
        <v>38.399999999999999</v>
      </c>
      <c r="B398" s="26">
        <v>8.4193999999999996</v>
      </c>
      <c r="C398" s="27">
        <v>68377</v>
      </c>
      <c r="G398" s="19">
        <f t="shared" ref="G398:G461" si="650">$G$11</f>
        <v>14.800000000000001</v>
      </c>
      <c r="H398" s="19">
        <f t="shared" ref="H398:H461" si="651">$H$11</f>
        <v>9.1999999999999993</v>
      </c>
      <c r="I398" s="5">
        <f t="shared" si="643"/>
        <v>983.34751999999992</v>
      </c>
      <c r="J398" s="5">
        <f t="shared" si="644"/>
        <v>7.7880409704999991</v>
      </c>
      <c r="K398" s="23">
        <f t="shared" si="645"/>
        <v>7.0119590295000016</v>
      </c>
      <c r="L398" s="5">
        <f t="shared" si="646"/>
        <v>140.23862887146947</v>
      </c>
      <c r="M398" s="28">
        <f t="shared" si="647"/>
        <v>487.57607337040076</v>
      </c>
      <c r="N398" s="16">
        <f t="shared" si="648"/>
        <v>0.52621898449324311</v>
      </c>
      <c r="O398" s="17">
        <f t="shared" si="649"/>
        <v>0.74701005664030162</v>
      </c>
    </row>
    <row r="399" ht="14.25">
      <c r="A399" s="26">
        <v>38.5</v>
      </c>
      <c r="B399" s="26">
        <v>8.4398999999999997</v>
      </c>
      <c r="C399" s="27">
        <v>68611</v>
      </c>
      <c r="G399" s="19">
        <f t="shared" si="650"/>
        <v>14.800000000000001</v>
      </c>
      <c r="H399" s="19">
        <f t="shared" si="651"/>
        <v>9.1999999999999993</v>
      </c>
      <c r="I399" s="5">
        <f t="shared" si="643"/>
        <v>983.34751999999992</v>
      </c>
      <c r="J399" s="5">
        <f t="shared" si="644"/>
        <v>7.8063803314999998</v>
      </c>
      <c r="K399" s="23">
        <f t="shared" si="645"/>
        <v>6.9936196685000009</v>
      </c>
      <c r="L399" s="5">
        <f t="shared" si="646"/>
        <v>140.60637647041355</v>
      </c>
      <c r="M399" s="28">
        <f t="shared" si="647"/>
        <v>487.96506760443509</v>
      </c>
      <c r="N399" s="16">
        <f t="shared" si="648"/>
        <v>0.52745813050675672</v>
      </c>
      <c r="O399" s="17">
        <f t="shared" si="649"/>
        <v>0.74962892329009878</v>
      </c>
    </row>
    <row r="400" ht="14.25">
      <c r="A400" s="26">
        <v>38.600000000000001</v>
      </c>
      <c r="B400" s="26">
        <v>8.4605999999999995</v>
      </c>
      <c r="C400" s="27">
        <v>68850</v>
      </c>
      <c r="G400" s="19">
        <f t="shared" si="650"/>
        <v>14.800000000000001</v>
      </c>
      <c r="H400" s="19">
        <f t="shared" si="651"/>
        <v>9.1999999999999993</v>
      </c>
      <c r="I400" s="5">
        <f t="shared" si="643"/>
        <v>983.34751999999992</v>
      </c>
      <c r="J400" s="5">
        <f t="shared" si="644"/>
        <v>7.8248735249999992</v>
      </c>
      <c r="K400" s="23">
        <f t="shared" si="645"/>
        <v>6.9751264750000015</v>
      </c>
      <c r="L400" s="5">
        <f t="shared" si="646"/>
        <v>140.97916697632348</v>
      </c>
      <c r="M400" s="28">
        <f t="shared" si="647"/>
        <v>488.37002996026285</v>
      </c>
      <c r="N400" s="16">
        <f t="shared" si="648"/>
        <v>0.52870767060810808</v>
      </c>
      <c r="O400" s="17">
        <f t="shared" si="649"/>
        <v>0.75227672061054629</v>
      </c>
    </row>
    <row r="401" ht="14.25">
      <c r="A401" s="26">
        <v>38.700000000000003</v>
      </c>
      <c r="B401" s="26">
        <v>8.4818999999999996</v>
      </c>
      <c r="C401" s="27">
        <v>69090</v>
      </c>
      <c r="G401" s="19">
        <f t="shared" si="650"/>
        <v>14.800000000000001</v>
      </c>
      <c r="H401" s="19">
        <f t="shared" si="651"/>
        <v>9.1999999999999993</v>
      </c>
      <c r="I401" s="5">
        <f t="shared" si="643"/>
        <v>983.34751999999992</v>
      </c>
      <c r="J401" s="5">
        <f t="shared" si="644"/>
        <v>7.8439574849999998</v>
      </c>
      <c r="K401" s="23">
        <f t="shared" si="645"/>
        <v>6.9560425150000009</v>
      </c>
      <c r="L401" s="5">
        <f t="shared" si="646"/>
        <v>141.36594448344883</v>
      </c>
      <c r="M401" s="28">
        <f t="shared" si="647"/>
        <v>488.73157005709447</v>
      </c>
      <c r="N401" s="16">
        <f t="shared" si="648"/>
        <v>0.52999712736486482</v>
      </c>
      <c r="O401" s="17">
        <f t="shared" si="649"/>
        <v>0.75501647230706159</v>
      </c>
    </row>
    <row r="402" ht="14.25">
      <c r="A402" s="26">
        <v>38.799999999999997</v>
      </c>
      <c r="B402" s="26">
        <v>8.5025999999999993</v>
      </c>
      <c r="C402" s="27">
        <v>69333</v>
      </c>
      <c r="G402" s="19">
        <f t="shared" si="650"/>
        <v>14.800000000000001</v>
      </c>
      <c r="H402" s="19">
        <f t="shared" si="651"/>
        <v>9.1999999999999993</v>
      </c>
      <c r="I402" s="5">
        <f t="shared" si="643"/>
        <v>983.34751999999992</v>
      </c>
      <c r="J402" s="5">
        <f t="shared" si="644"/>
        <v>7.8624137444999995</v>
      </c>
      <c r="K402" s="23">
        <f t="shared" si="645"/>
        <v>6.9375862555000012</v>
      </c>
      <c r="L402" s="5">
        <f t="shared" si="646"/>
        <v>141.74202435615393</v>
      </c>
      <c r="M402" s="28">
        <f t="shared" si="647"/>
        <v>489.14921537869094</v>
      </c>
      <c r="N402" s="16">
        <f t="shared" si="648"/>
        <v>0.53124417192567563</v>
      </c>
      <c r="O402" s="17">
        <f t="shared" si="649"/>
        <v>0.75767326854958306</v>
      </c>
    </row>
    <row r="403" ht="14.25">
      <c r="A403" s="26">
        <v>38.899999999999999</v>
      </c>
      <c r="B403" s="26">
        <v>8.5234000000000005</v>
      </c>
      <c r="C403" s="27">
        <v>69561</v>
      </c>
      <c r="G403" s="19">
        <f t="shared" si="650"/>
        <v>14.800000000000001</v>
      </c>
      <c r="H403" s="19">
        <f t="shared" si="651"/>
        <v>9.1999999999999993</v>
      </c>
      <c r="I403" s="5">
        <f t="shared" si="643"/>
        <v>983.34751999999992</v>
      </c>
      <c r="J403" s="5">
        <f t="shared" si="644"/>
        <v>7.8811085065000004</v>
      </c>
      <c r="K403" s="23">
        <f t="shared" si="645"/>
        <v>6.9188914935000003</v>
      </c>
      <c r="L403" s="5">
        <f t="shared" si="646"/>
        <v>142.12500960938792</v>
      </c>
      <c r="M403" s="28">
        <f t="shared" si="647"/>
        <v>489.43532310871501</v>
      </c>
      <c r="N403" s="16">
        <f t="shared" si="648"/>
        <v>0.5325073315202703</v>
      </c>
      <c r="O403" s="17">
        <f t="shared" si="649"/>
        <v>0.76037161277266541</v>
      </c>
    </row>
    <row r="404" ht="14.25">
      <c r="A404" s="26">
        <v>39</v>
      </c>
      <c r="B404" s="26">
        <v>8.5441000000000003</v>
      </c>
      <c r="C404" s="27">
        <v>69805</v>
      </c>
      <c r="G404" s="19">
        <f t="shared" si="650"/>
        <v>14.800000000000001</v>
      </c>
      <c r="H404" s="19">
        <f t="shared" si="651"/>
        <v>9.1999999999999993</v>
      </c>
      <c r="I404" s="5">
        <f t="shared" si="643"/>
        <v>983.34751999999992</v>
      </c>
      <c r="J404" s="5">
        <f t="shared" si="644"/>
        <v>7.8995555325</v>
      </c>
      <c r="K404" s="23">
        <f t="shared" si="645"/>
        <v>6.9004444675000007</v>
      </c>
      <c r="L404" s="5">
        <f t="shared" si="646"/>
        <v>142.50495379412308</v>
      </c>
      <c r="M404" s="28">
        <f t="shared" si="647"/>
        <v>489.84262049477445</v>
      </c>
      <c r="N404" s="16">
        <f t="shared" si="648"/>
        <v>0.5337537521959459</v>
      </c>
      <c r="O404" s="17">
        <f t="shared" si="649"/>
        <v>0.7630413556617397</v>
      </c>
    </row>
    <row r="405" ht="14.25">
      <c r="A405" s="26">
        <v>39.100000000000001</v>
      </c>
      <c r="B405" s="26">
        <v>8.5648</v>
      </c>
      <c r="C405" s="27">
        <v>70047</v>
      </c>
      <c r="G405" s="19">
        <f t="shared" si="650"/>
        <v>14.800000000000001</v>
      </c>
      <c r="H405" s="19">
        <f t="shared" si="651"/>
        <v>9.1999999999999993</v>
      </c>
      <c r="I405" s="5">
        <f t="shared" si="643"/>
        <v>983.34751999999992</v>
      </c>
      <c r="J405" s="5">
        <f t="shared" si="644"/>
        <v>7.9180210254999999</v>
      </c>
      <c r="K405" s="23">
        <f t="shared" si="645"/>
        <v>6.8819789745000008</v>
      </c>
      <c r="L405" s="5">
        <f t="shared" si="646"/>
        <v>142.88731826174222</v>
      </c>
      <c r="M405" s="28">
        <f t="shared" si="647"/>
        <v>490.22545074075293</v>
      </c>
      <c r="N405" s="16">
        <f t="shared" si="648"/>
        <v>0.53500142064189182</v>
      </c>
      <c r="O405" s="17">
        <f t="shared" si="649"/>
        <v>0.76572092854330132</v>
      </c>
    </row>
    <row r="406" ht="14.25">
      <c r="A406" s="26">
        <v>39.200000000000003</v>
      </c>
      <c r="B406" s="26">
        <v>8.5854999999999997</v>
      </c>
      <c r="C406" s="27">
        <v>70295</v>
      </c>
      <c r="G406" s="19">
        <f t="shared" si="650"/>
        <v>14.800000000000001</v>
      </c>
      <c r="H406" s="19">
        <f t="shared" si="651"/>
        <v>9.1999999999999993</v>
      </c>
      <c r="I406" s="5">
        <f t="shared" si="643"/>
        <v>983.34751999999992</v>
      </c>
      <c r="J406" s="5">
        <f t="shared" si="644"/>
        <v>7.9364311174999997</v>
      </c>
      <c r="K406" s="23">
        <f t="shared" si="645"/>
        <v>6.863568882500001</v>
      </c>
      <c r="L406" s="5">
        <f t="shared" si="646"/>
        <v>143.27058369112243</v>
      </c>
      <c r="M406" s="28">
        <f t="shared" si="647"/>
        <v>490.64503116389369</v>
      </c>
      <c r="N406" s="16">
        <f t="shared" si="648"/>
        <v>0.53624534577702698</v>
      </c>
      <c r="O406" s="17">
        <f t="shared" si="649"/>
        <v>0.76839962905053405</v>
      </c>
    </row>
    <row r="407" ht="14.25">
      <c r="A407" s="26">
        <v>39.299999999999997</v>
      </c>
      <c r="B407" s="26">
        <v>8.6061999999999994</v>
      </c>
      <c r="C407" s="27">
        <v>70529</v>
      </c>
      <c r="G407" s="19">
        <f t="shared" si="650"/>
        <v>14.800000000000001</v>
      </c>
      <c r="H407" s="19">
        <f t="shared" si="651"/>
        <v>9.1999999999999993</v>
      </c>
      <c r="I407" s="5">
        <f t="shared" si="643"/>
        <v>983.34751999999992</v>
      </c>
      <c r="J407" s="5">
        <f t="shared" si="644"/>
        <v>7.9549704784999991</v>
      </c>
      <c r="K407" s="23">
        <f t="shared" si="645"/>
        <v>6.8450295215000017</v>
      </c>
      <c r="L407" s="5">
        <f t="shared" si="646"/>
        <v>143.65862366427191</v>
      </c>
      <c r="M407" s="28">
        <f t="shared" si="647"/>
        <v>490.94859884517086</v>
      </c>
      <c r="N407" s="16">
        <f t="shared" si="648"/>
        <v>0.53749800530405401</v>
      </c>
      <c r="O407" s="17">
        <f t="shared" si="649"/>
        <v>0.77110440918285805</v>
      </c>
    </row>
    <row r="408" ht="14.25">
      <c r="A408" s="26">
        <v>39.399999999999999</v>
      </c>
      <c r="B408" s="26">
        <v>8.6268999999999991</v>
      </c>
      <c r="C408" s="27">
        <v>70777</v>
      </c>
      <c r="G408" s="19">
        <f t="shared" si="650"/>
        <v>14.800000000000001</v>
      </c>
      <c r="H408" s="19">
        <f t="shared" si="651"/>
        <v>9.1999999999999993</v>
      </c>
      <c r="I408" s="5">
        <f t="shared" si="643"/>
        <v>983.34751999999992</v>
      </c>
      <c r="J408" s="5">
        <f t="shared" si="644"/>
        <v>7.9733805704999989</v>
      </c>
      <c r="K408" s="23">
        <f t="shared" si="645"/>
        <v>6.8266194295000018</v>
      </c>
      <c r="L408" s="5">
        <f t="shared" si="646"/>
        <v>144.04604360258335</v>
      </c>
      <c r="M408" s="28">
        <f t="shared" si="647"/>
        <v>491.34983669020863</v>
      </c>
      <c r="N408" s="16">
        <f t="shared" si="648"/>
        <v>0.53874193043918905</v>
      </c>
      <c r="O408" s="17">
        <f t="shared" si="649"/>
        <v>0.77379758879764771</v>
      </c>
    </row>
    <row r="409" ht="14.25">
      <c r="A409" s="26">
        <v>39.5</v>
      </c>
      <c r="B409" s="26">
        <v>8.6483000000000008</v>
      </c>
      <c r="C409" s="27">
        <v>71043</v>
      </c>
      <c r="G409" s="19">
        <f t="shared" si="650"/>
        <v>14.800000000000001</v>
      </c>
      <c r="H409" s="19">
        <f t="shared" si="651"/>
        <v>9.1999999999999993</v>
      </c>
      <c r="I409" s="5">
        <f t="shared" si="643"/>
        <v>983.34751999999992</v>
      </c>
      <c r="J409" s="5">
        <f t="shared" si="644"/>
        <v>7.9923244595000007</v>
      </c>
      <c r="K409" s="23">
        <f t="shared" si="645"/>
        <v>6.8076755405</v>
      </c>
      <c r="L409" s="5">
        <f t="shared" si="646"/>
        <v>144.4468841309932</v>
      </c>
      <c r="M409" s="28">
        <f t="shared" si="647"/>
        <v>491.82784680612355</v>
      </c>
      <c r="N409" s="16">
        <f t="shared" si="648"/>
        <v>0.54002192293918916</v>
      </c>
      <c r="O409" s="17">
        <f t="shared" si="649"/>
        <v>0.7765764491981566</v>
      </c>
    </row>
    <row r="410" ht="14.25">
      <c r="A410" s="26">
        <v>39.600000000000001</v>
      </c>
      <c r="B410" s="26">
        <v>8.6689000000000007</v>
      </c>
      <c r="C410" s="27">
        <v>71502</v>
      </c>
      <c r="G410" s="19">
        <f t="shared" si="650"/>
        <v>14.800000000000001</v>
      </c>
      <c r="H410" s="19">
        <f t="shared" si="651"/>
        <v>9.1999999999999993</v>
      </c>
      <c r="I410" s="5">
        <f t="shared" si="643"/>
        <v>983.34751999999992</v>
      </c>
      <c r="J410" s="5">
        <f t="shared" si="644"/>
        <v>8.0086862830000012</v>
      </c>
      <c r="K410" s="23">
        <f t="shared" si="645"/>
        <v>6.7913137169999995</v>
      </c>
      <c r="L410" s="5">
        <f t="shared" si="646"/>
        <v>144.7948896159055</v>
      </c>
      <c r="M410" s="28">
        <f t="shared" si="647"/>
        <v>493.81577063715383</v>
      </c>
      <c r="N410" s="16">
        <f t="shared" si="648"/>
        <v>0.54112745155405406</v>
      </c>
      <c r="O410" s="17">
        <f t="shared" si="649"/>
        <v>0.77898277971071839</v>
      </c>
    </row>
    <row r="411" ht="14.25">
      <c r="A411" s="26">
        <v>39.700000000000003</v>
      </c>
      <c r="B411" s="26">
        <v>8.6895000000000007</v>
      </c>
      <c r="C411" s="27">
        <v>71575</v>
      </c>
      <c r="G411" s="19">
        <f t="shared" si="650"/>
        <v>14.800000000000001</v>
      </c>
      <c r="H411" s="19">
        <f t="shared" si="651"/>
        <v>9.1999999999999993</v>
      </c>
      <c r="I411" s="5">
        <f t="shared" si="643"/>
        <v>983.34751999999992</v>
      </c>
      <c r="J411" s="5">
        <f t="shared" si="644"/>
        <v>8.0286122375000009</v>
      </c>
      <c r="K411" s="23">
        <f t="shared" si="645"/>
        <v>6.7713877624999999</v>
      </c>
      <c r="L411" s="5">
        <f t="shared" si="646"/>
        <v>145.22097308409752</v>
      </c>
      <c r="M411" s="28">
        <f t="shared" si="647"/>
        <v>492.86957992321737</v>
      </c>
      <c r="N411" s="16">
        <f t="shared" si="648"/>
        <v>0.54247379983108113</v>
      </c>
      <c r="O411" s="17">
        <f t="shared" si="649"/>
        <v>0.78192112777753309</v>
      </c>
    </row>
    <row r="412" ht="14.25">
      <c r="A412" s="26">
        <v>39.799999999999997</v>
      </c>
      <c r="B412" s="26">
        <v>8.7100000000000009</v>
      </c>
      <c r="C412" s="27">
        <v>71794</v>
      </c>
      <c r="G412" s="19">
        <f t="shared" si="650"/>
        <v>14.800000000000001</v>
      </c>
      <c r="H412" s="19">
        <f t="shared" si="651"/>
        <v>9.1999999999999993</v>
      </c>
      <c r="I412" s="5">
        <f t="shared" si="643"/>
        <v>983.34751999999992</v>
      </c>
      <c r="J412" s="5">
        <f t="shared" si="644"/>
        <v>8.0470901010000002</v>
      </c>
      <c r="K412" s="23">
        <f t="shared" si="645"/>
        <v>6.7529098990000005</v>
      </c>
      <c r="L412" s="5">
        <f t="shared" si="646"/>
        <v>145.61833856921712</v>
      </c>
      <c r="M412" s="28">
        <f t="shared" si="647"/>
        <v>493.02856154943686</v>
      </c>
      <c r="N412" s="16">
        <f t="shared" si="648"/>
        <v>0.54372230412162159</v>
      </c>
      <c r="O412" s="17">
        <f t="shared" si="649"/>
        <v>0.78465367263273023</v>
      </c>
    </row>
    <row r="413" ht="14.25">
      <c r="A413" s="26">
        <v>39.899999999999999</v>
      </c>
      <c r="B413" s="26">
        <v>8.7306000000000008</v>
      </c>
      <c r="C413" s="27">
        <v>72049</v>
      </c>
      <c r="G413" s="19">
        <f t="shared" si="650"/>
        <v>14.800000000000001</v>
      </c>
      <c r="H413" s="19">
        <f t="shared" si="651"/>
        <v>9.1999999999999993</v>
      </c>
      <c r="I413" s="5">
        <f t="shared" si="643"/>
        <v>983.34751999999992</v>
      </c>
      <c r="J413" s="5">
        <f t="shared" si="644"/>
        <v>8.0653355585000011</v>
      </c>
      <c r="K413" s="23">
        <f t="shared" si="645"/>
        <v>6.7346644414999997</v>
      </c>
      <c r="L413" s="5">
        <f t="shared" si="646"/>
        <v>146.0128457092037</v>
      </c>
      <c r="M413" s="28">
        <f t="shared" si="647"/>
        <v>493.44288613819202</v>
      </c>
      <c r="N413" s="16">
        <f t="shared" si="648"/>
        <v>0.54495510530405411</v>
      </c>
      <c r="O413" s="17">
        <f t="shared" si="649"/>
        <v>0.78735919523729803</v>
      </c>
    </row>
    <row r="414" ht="14.25">
      <c r="A414" s="26">
        <v>40</v>
      </c>
      <c r="B414" s="26">
        <v>8.7512000000000008</v>
      </c>
      <c r="C414" s="27">
        <v>72293</v>
      </c>
      <c r="G414" s="19">
        <f t="shared" si="650"/>
        <v>14.800000000000001</v>
      </c>
      <c r="H414" s="19">
        <f t="shared" si="651"/>
        <v>9.1999999999999993</v>
      </c>
      <c r="I414" s="5">
        <f t="shared" si="643"/>
        <v>983.34751999999992</v>
      </c>
      <c r="J414" s="5">
        <f t="shared" si="644"/>
        <v>8.0836825845</v>
      </c>
      <c r="K414" s="23">
        <f t="shared" si="645"/>
        <v>6.7163174155000007</v>
      </c>
      <c r="L414" s="5">
        <f t="shared" si="646"/>
        <v>146.41171034153601</v>
      </c>
      <c r="M414" s="28">
        <f t="shared" si="647"/>
        <v>493.76514919033065</v>
      </c>
      <c r="N414" s="16">
        <f t="shared" si="648"/>
        <v>0.54619476922297294</v>
      </c>
      <c r="O414" s="17">
        <f t="shared" si="649"/>
        <v>0.79008718008972156</v>
      </c>
    </row>
    <row r="415" ht="14.25">
      <c r="A415" s="26">
        <v>40.100000000000001</v>
      </c>
      <c r="B415" s="26">
        <v>8.7718000000000007</v>
      </c>
      <c r="C415" s="27">
        <v>72553</v>
      </c>
      <c r="G415" s="19">
        <f t="shared" si="650"/>
        <v>14.800000000000001</v>
      </c>
      <c r="H415" s="19">
        <f t="shared" si="651"/>
        <v>9.1999999999999993</v>
      </c>
      <c r="I415" s="5">
        <f t="shared" si="643"/>
        <v>983.34751999999992</v>
      </c>
      <c r="J415" s="5">
        <f t="shared" si="644"/>
        <v>8.1018818745000001</v>
      </c>
      <c r="K415" s="23">
        <f t="shared" si="645"/>
        <v>6.6981181255000006</v>
      </c>
      <c r="L415" s="5">
        <f t="shared" si="646"/>
        <v>146.80952195458556</v>
      </c>
      <c r="M415" s="28">
        <f t="shared" si="647"/>
        <v>494.19818983160872</v>
      </c>
      <c r="N415" s="16">
        <f t="shared" si="648"/>
        <v>0.54742445097972969</v>
      </c>
      <c r="O415" s="17">
        <f t="shared" si="649"/>
        <v>0.79280057061746723</v>
      </c>
    </row>
    <row r="416" ht="14.25">
      <c r="A416" s="26">
        <v>40.200000000000003</v>
      </c>
      <c r="B416" s="26">
        <v>8.7924000000000007</v>
      </c>
      <c r="C416" s="27">
        <v>72813</v>
      </c>
      <c r="G416" s="19">
        <f t="shared" si="650"/>
        <v>14.800000000000001</v>
      </c>
      <c r="H416" s="19">
        <f t="shared" si="651"/>
        <v>9.1999999999999993</v>
      </c>
      <c r="I416" s="5">
        <f t="shared" si="643"/>
        <v>983.34751999999992</v>
      </c>
      <c r="J416" s="5">
        <f t="shared" si="644"/>
        <v>8.1200811645000002</v>
      </c>
      <c r="K416" s="23">
        <f t="shared" si="645"/>
        <v>6.6799188355000005</v>
      </c>
      <c r="L416" s="5">
        <f t="shared" si="646"/>
        <v>147.20950122538355</v>
      </c>
      <c r="M416" s="28">
        <f t="shared" si="647"/>
        <v>494.62160658040972</v>
      </c>
      <c r="N416" s="16">
        <f t="shared" si="648"/>
        <v>0.54865413273648644</v>
      </c>
      <c r="O416" s="17">
        <f t="shared" si="649"/>
        <v>0.79552134366958294</v>
      </c>
    </row>
    <row r="417" ht="14.25">
      <c r="A417" s="26">
        <v>40.299999999999997</v>
      </c>
      <c r="B417" s="26">
        <v>8.8138000000000005</v>
      </c>
      <c r="C417" s="27">
        <v>73072</v>
      </c>
      <c r="G417" s="19">
        <f t="shared" si="650"/>
        <v>14.800000000000001</v>
      </c>
      <c r="H417" s="19">
        <f t="shared" si="651"/>
        <v>9.1999999999999993</v>
      </c>
      <c r="I417" s="5">
        <f t="shared" si="643"/>
        <v>983.34751999999992</v>
      </c>
      <c r="J417" s="5">
        <f t="shared" si="644"/>
        <v>8.1390896880000003</v>
      </c>
      <c r="K417" s="23">
        <f t="shared" si="645"/>
        <v>6.6609103120000004</v>
      </c>
      <c r="L417" s="5">
        <f t="shared" si="646"/>
        <v>147.62959924988701</v>
      </c>
      <c r="M417" s="28">
        <f t="shared" si="647"/>
        <v>494.96849121912066</v>
      </c>
      <c r="N417" s="16">
        <f t="shared" si="648"/>
        <v>0.54993849243243242</v>
      </c>
      <c r="O417" s="17">
        <f t="shared" si="649"/>
        <v>0.79837102207462429</v>
      </c>
    </row>
    <row r="418" ht="14.25">
      <c r="A418" s="26">
        <v>40.399999999999999</v>
      </c>
      <c r="B418" s="26">
        <v>8.8345000000000002</v>
      </c>
      <c r="C418" s="27">
        <v>73333</v>
      </c>
      <c r="G418" s="19">
        <f t="shared" si="650"/>
        <v>14.800000000000001</v>
      </c>
      <c r="H418" s="19">
        <f t="shared" si="651"/>
        <v>9.1999999999999993</v>
      </c>
      <c r="I418" s="5">
        <f t="shared" si="643"/>
        <v>983.34751999999992</v>
      </c>
      <c r="J418" s="5">
        <f t="shared" si="644"/>
        <v>8.1573797445</v>
      </c>
      <c r="K418" s="23">
        <f t="shared" si="645"/>
        <v>6.6426202555000007</v>
      </c>
      <c r="L418" s="5">
        <f t="shared" si="646"/>
        <v>148.03608849772817</v>
      </c>
      <c r="M418" s="28">
        <f t="shared" si="647"/>
        <v>495.37245102990818</v>
      </c>
      <c r="N418" s="16">
        <f t="shared" si="648"/>
        <v>0.55117430706081083</v>
      </c>
      <c r="O418" s="17">
        <f t="shared" si="649"/>
        <v>0.80112067833028688</v>
      </c>
    </row>
    <row r="419" ht="14.25">
      <c r="A419" s="26">
        <v>40.5</v>
      </c>
      <c r="B419" s="26">
        <v>8.8552</v>
      </c>
      <c r="C419" s="27">
        <v>73593</v>
      </c>
      <c r="G419" s="19">
        <f t="shared" si="650"/>
        <v>14.800000000000001</v>
      </c>
      <c r="H419" s="19">
        <f t="shared" si="651"/>
        <v>9.1999999999999993</v>
      </c>
      <c r="I419" s="5">
        <f t="shared" si="643"/>
        <v>983.34751999999992</v>
      </c>
      <c r="J419" s="5">
        <f t="shared" si="644"/>
        <v>8.1756790344999999</v>
      </c>
      <c r="K419" s="23">
        <f t="shared" si="645"/>
        <v>6.6243209655000008</v>
      </c>
      <c r="L419" s="5">
        <f t="shared" si="646"/>
        <v>148.44502932773838</v>
      </c>
      <c r="M419" s="28">
        <f t="shared" si="647"/>
        <v>495.75927421268284</v>
      </c>
      <c r="N419" s="16">
        <f t="shared" si="648"/>
        <v>0.55241074557432424</v>
      </c>
      <c r="O419" s="17">
        <f t="shared" si="649"/>
        <v>0.80387930992441892</v>
      </c>
    </row>
    <row r="420" ht="14.25">
      <c r="A420" s="26">
        <v>40.600000000000001</v>
      </c>
      <c r="B420" s="26">
        <v>8.8758999999999997</v>
      </c>
      <c r="C420" s="27">
        <v>73837</v>
      </c>
      <c r="G420" s="19">
        <f t="shared" si="650"/>
        <v>14.800000000000001</v>
      </c>
      <c r="H420" s="19">
        <f t="shared" si="651"/>
        <v>9.1999999999999993</v>
      </c>
      <c r="I420" s="5">
        <f t="shared" ref="I420:I483" si="652">(3.14*POWER(H420,2)*0.25*G420)</f>
        <v>983.34751999999992</v>
      </c>
      <c r="J420" s="5">
        <f t="shared" ref="J420:J483" si="653">B420-C420/(2*10^5/1.8467)</f>
        <v>8.1941260605000004</v>
      </c>
      <c r="K420" s="23">
        <f t="shared" ref="K420:K483" si="654">G420-J420</f>
        <v>6.6058739395000003</v>
      </c>
      <c r="L420" s="5">
        <f t="shared" ref="L420:L483" si="655">I420/K420</f>
        <v>148.85956483668983</v>
      </c>
      <c r="M420" s="28">
        <f t="shared" ref="M420:M483" si="656">C420/L420</f>
        <v>496.01784125195286</v>
      </c>
      <c r="N420" s="16">
        <f t="shared" ref="N420:N483" si="657">J420/G420</f>
        <v>0.55365716624999994</v>
      </c>
      <c r="O420" s="17">
        <f t="shared" ref="O420:O483" si="658">LN(L420/(3.14*H420^2/4))</f>
        <v>0.80666793671137227</v>
      </c>
    </row>
    <row r="421" ht="14.25">
      <c r="A421" s="26">
        <v>40.700000000000003</v>
      </c>
      <c r="B421" s="26">
        <v>8.8965999999999994</v>
      </c>
      <c r="C421" s="27">
        <v>74096</v>
      </c>
      <c r="G421" s="19">
        <f t="shared" si="650"/>
        <v>14.800000000000001</v>
      </c>
      <c r="H421" s="19">
        <f t="shared" si="651"/>
        <v>9.1999999999999993</v>
      </c>
      <c r="I421" s="5">
        <f t="shared" si="652"/>
        <v>983.34751999999992</v>
      </c>
      <c r="J421" s="5">
        <f t="shared" si="653"/>
        <v>8.2124345839999986</v>
      </c>
      <c r="K421" s="23">
        <f t="shared" si="654"/>
        <v>6.5875654160000021</v>
      </c>
      <c r="L421" s="5">
        <f t="shared" si="655"/>
        <v>149.27328351254425</v>
      </c>
      <c r="M421" s="28">
        <f t="shared" si="656"/>
        <v>496.37817469040471</v>
      </c>
      <c r="N421" s="16">
        <f t="shared" si="657"/>
        <v>0.55489422864864857</v>
      </c>
      <c r="O421" s="17">
        <f t="shared" si="658"/>
        <v>0.80944333662931289</v>
      </c>
    </row>
    <row r="422" ht="14.25">
      <c r="A422" s="26">
        <v>40.799999999999997</v>
      </c>
      <c r="B422" s="26">
        <v>8.9171999999999993</v>
      </c>
      <c r="C422" s="27">
        <v>74362</v>
      </c>
      <c r="G422" s="19">
        <f t="shared" si="650"/>
        <v>14.800000000000001</v>
      </c>
      <c r="H422" s="19">
        <f t="shared" si="651"/>
        <v>9.1999999999999993</v>
      </c>
      <c r="I422" s="5">
        <f t="shared" si="652"/>
        <v>983.34751999999992</v>
      </c>
      <c r="J422" s="5">
        <f t="shared" si="653"/>
        <v>8.2305784729999996</v>
      </c>
      <c r="K422" s="23">
        <f t="shared" si="654"/>
        <v>6.5694215270000011</v>
      </c>
      <c r="L422" s="5">
        <f t="shared" si="655"/>
        <v>149.68555693351229</v>
      </c>
      <c r="M422" s="28">
        <f t="shared" si="656"/>
        <v>496.78807710907142</v>
      </c>
      <c r="N422" s="16">
        <f t="shared" si="657"/>
        <v>0.55612016709459455</v>
      </c>
      <c r="O422" s="17">
        <f t="shared" si="658"/>
        <v>0.81220139979076267</v>
      </c>
    </row>
    <row r="423" ht="14.25">
      <c r="A423" s="26">
        <v>40.899999999999999</v>
      </c>
      <c r="B423" s="26">
        <v>8.9377999999999993</v>
      </c>
      <c r="C423" s="27">
        <v>74628</v>
      </c>
      <c r="G423" s="19">
        <f t="shared" si="650"/>
        <v>14.800000000000001</v>
      </c>
      <c r="H423" s="19">
        <f t="shared" si="651"/>
        <v>9.1999999999999993</v>
      </c>
      <c r="I423" s="5">
        <f t="shared" si="652"/>
        <v>983.34751999999992</v>
      </c>
      <c r="J423" s="5">
        <f t="shared" si="653"/>
        <v>8.2487223619999988</v>
      </c>
      <c r="K423" s="23">
        <f t="shared" si="654"/>
        <v>6.551277638000002</v>
      </c>
      <c r="L423" s="5">
        <f t="shared" si="655"/>
        <v>150.10011395276476</v>
      </c>
      <c r="M423" s="28">
        <f t="shared" si="656"/>
        <v>497.18816351788251</v>
      </c>
      <c r="N423" s="16">
        <f t="shared" si="657"/>
        <v>0.55734610554054043</v>
      </c>
      <c r="O423" s="17">
        <f t="shared" si="658"/>
        <v>0.81496709090784658</v>
      </c>
    </row>
    <row r="424" ht="14.25">
      <c r="A424" s="26">
        <v>41</v>
      </c>
      <c r="B424" s="26">
        <v>8.9583999999999993</v>
      </c>
      <c r="C424" s="27">
        <v>74882</v>
      </c>
      <c r="G424" s="19">
        <f t="shared" si="650"/>
        <v>14.800000000000001</v>
      </c>
      <c r="H424" s="19">
        <f t="shared" si="651"/>
        <v>9.1999999999999993</v>
      </c>
      <c r="I424" s="5">
        <f t="shared" si="652"/>
        <v>983.34751999999992</v>
      </c>
      <c r="J424" s="5">
        <f t="shared" si="653"/>
        <v>8.2669770529999997</v>
      </c>
      <c r="K424" s="23">
        <f t="shared" si="654"/>
        <v>6.533022947000001</v>
      </c>
      <c r="L424" s="5">
        <f t="shared" si="655"/>
        <v>150.51952640875973</v>
      </c>
      <c r="M424" s="28">
        <f t="shared" si="656"/>
        <v>497.49027110705896</v>
      </c>
      <c r="N424" s="16">
        <f t="shared" si="657"/>
        <v>0.55857953060810805</v>
      </c>
      <c r="O424" s="17">
        <f t="shared" si="658"/>
        <v>0.81775741244249855</v>
      </c>
    </row>
    <row r="425" ht="14.25">
      <c r="A425" s="26">
        <v>41.100000000000001</v>
      </c>
      <c r="B425" s="26">
        <v>8.9796999999999993</v>
      </c>
      <c r="C425" s="27">
        <v>75167</v>
      </c>
      <c r="G425" s="19">
        <f t="shared" si="650"/>
        <v>14.800000000000001</v>
      </c>
      <c r="H425" s="19">
        <f t="shared" si="651"/>
        <v>9.1999999999999993</v>
      </c>
      <c r="I425" s="5">
        <f t="shared" si="652"/>
        <v>983.34751999999992</v>
      </c>
      <c r="J425" s="5">
        <f t="shared" si="653"/>
        <v>8.2856455054999998</v>
      </c>
      <c r="K425" s="23">
        <f t="shared" si="654"/>
        <v>6.5143544945000009</v>
      </c>
      <c r="L425" s="5">
        <f t="shared" si="655"/>
        <v>150.95087638080329</v>
      </c>
      <c r="M425" s="28">
        <f t="shared" si="656"/>
        <v>497.95669824649741</v>
      </c>
      <c r="N425" s="16">
        <f t="shared" si="657"/>
        <v>0.55984091253378376</v>
      </c>
      <c r="O425" s="17">
        <f t="shared" si="658"/>
        <v>0.82061905499455334</v>
      </c>
    </row>
    <row r="426" ht="14.25">
      <c r="A426" s="26">
        <v>41.200000000000003</v>
      </c>
      <c r="B426" s="26">
        <v>9.0002999999999993</v>
      </c>
      <c r="C426" s="27">
        <v>75425</v>
      </c>
      <c r="G426" s="19">
        <f t="shared" si="650"/>
        <v>14.800000000000001</v>
      </c>
      <c r="H426" s="19">
        <f t="shared" si="651"/>
        <v>9.1999999999999993</v>
      </c>
      <c r="I426" s="5">
        <f t="shared" si="652"/>
        <v>983.34751999999992</v>
      </c>
      <c r="J426" s="5">
        <f t="shared" si="653"/>
        <v>8.3038632624999984</v>
      </c>
      <c r="K426" s="23">
        <f t="shared" si="654"/>
        <v>6.4961367375000023</v>
      </c>
      <c r="L426" s="5">
        <f t="shared" si="655"/>
        <v>151.37420281249115</v>
      </c>
      <c r="M426" s="28">
        <f t="shared" si="656"/>
        <v>498.26851998969573</v>
      </c>
      <c r="N426" s="16">
        <f t="shared" si="657"/>
        <v>0.56107184206081062</v>
      </c>
      <c r="O426" s="17">
        <f t="shared" si="658"/>
        <v>0.82341952864023471</v>
      </c>
    </row>
    <row r="427" ht="14.25">
      <c r="A427" s="26">
        <v>41.299999999999997</v>
      </c>
      <c r="B427" s="26">
        <v>9.0208999999999993</v>
      </c>
      <c r="C427" s="27">
        <v>75701</v>
      </c>
      <c r="G427" s="19">
        <f t="shared" si="650"/>
        <v>14.800000000000001</v>
      </c>
      <c r="H427" s="19">
        <f t="shared" si="651"/>
        <v>9.1999999999999993</v>
      </c>
      <c r="I427" s="5">
        <f t="shared" si="652"/>
        <v>983.34751999999992</v>
      </c>
      <c r="J427" s="5">
        <f t="shared" si="653"/>
        <v>8.3219148164999996</v>
      </c>
      <c r="K427" s="23">
        <f t="shared" si="654"/>
        <v>6.4780851835000011</v>
      </c>
      <c r="L427" s="5">
        <f t="shared" si="655"/>
        <v>151.79601566596159</v>
      </c>
      <c r="M427" s="28">
        <f t="shared" si="656"/>
        <v>498.70215412363439</v>
      </c>
      <c r="N427" s="16">
        <f t="shared" si="657"/>
        <v>0.5622915416554054</v>
      </c>
      <c r="O427" s="17">
        <f t="shared" si="658"/>
        <v>0.8262022104469986</v>
      </c>
    </row>
    <row r="428" ht="14.25">
      <c r="A428" s="26">
        <v>41.399999999999999</v>
      </c>
      <c r="B428" s="26">
        <v>9.0416000000000007</v>
      </c>
      <c r="C428" s="27">
        <v>75972</v>
      </c>
      <c r="G428" s="19">
        <f t="shared" si="650"/>
        <v>14.800000000000001</v>
      </c>
      <c r="H428" s="19">
        <f t="shared" si="651"/>
        <v>9.1999999999999993</v>
      </c>
      <c r="I428" s="5">
        <f t="shared" si="652"/>
        <v>983.34751999999992</v>
      </c>
      <c r="J428" s="5">
        <f t="shared" si="653"/>
        <v>8.3401125380000014</v>
      </c>
      <c r="K428" s="23">
        <f t="shared" si="654"/>
        <v>6.4598874619999993</v>
      </c>
      <c r="L428" s="5">
        <f t="shared" si="655"/>
        <v>152.22363017691839</v>
      </c>
      <c r="M428" s="28">
        <f t="shared" si="656"/>
        <v>499.08151521352698</v>
      </c>
      <c r="N428" s="16">
        <f t="shared" si="657"/>
        <v>0.56352111743243249</v>
      </c>
      <c r="O428" s="17">
        <f t="shared" si="658"/>
        <v>0.82901528387033585</v>
      </c>
    </row>
    <row r="429" ht="14.25">
      <c r="A429" s="26">
        <v>41.5</v>
      </c>
      <c r="B429" s="26">
        <v>9.0624000000000002</v>
      </c>
      <c r="C429" s="27">
        <v>76245</v>
      </c>
      <c r="G429" s="19">
        <f t="shared" si="650"/>
        <v>14.800000000000001</v>
      </c>
      <c r="H429" s="19">
        <f t="shared" si="651"/>
        <v>9.1999999999999993</v>
      </c>
      <c r="I429" s="5">
        <f t="shared" si="652"/>
        <v>983.34751999999992</v>
      </c>
      <c r="J429" s="5">
        <f t="shared" si="653"/>
        <v>8.3583917925000009</v>
      </c>
      <c r="K429" s="23">
        <f t="shared" si="654"/>
        <v>6.4416082074999998</v>
      </c>
      <c r="L429" s="5">
        <f t="shared" si="655"/>
        <v>152.65559287742508</v>
      </c>
      <c r="M429" s="28">
        <f t="shared" si="656"/>
        <v>499.45762590710308</v>
      </c>
      <c r="N429" s="16">
        <f t="shared" si="657"/>
        <v>0.56475620219594602</v>
      </c>
      <c r="O429" s="17">
        <f t="shared" si="658"/>
        <v>0.83184895016758054</v>
      </c>
    </row>
    <row r="430" ht="14.25">
      <c r="A430" s="26">
        <v>41.600000000000001</v>
      </c>
      <c r="B430" s="26">
        <v>9.0831</v>
      </c>
      <c r="C430" s="27">
        <v>76511</v>
      </c>
      <c r="G430" s="19">
        <f t="shared" si="650"/>
        <v>14.800000000000001</v>
      </c>
      <c r="H430" s="19">
        <f t="shared" si="651"/>
        <v>9.1999999999999993</v>
      </c>
      <c r="I430" s="5">
        <f t="shared" si="652"/>
        <v>983.34751999999992</v>
      </c>
      <c r="J430" s="5">
        <f t="shared" si="653"/>
        <v>8.3766356814999998</v>
      </c>
      <c r="K430" s="23">
        <f t="shared" si="654"/>
        <v>6.4233643185000009</v>
      </c>
      <c r="L430" s="5">
        <f t="shared" si="655"/>
        <v>153.0891712257158</v>
      </c>
      <c r="M430" s="28">
        <f t="shared" si="656"/>
        <v>499.78061405265311</v>
      </c>
      <c r="N430" s="16">
        <f t="shared" si="657"/>
        <v>0.56598889739864866</v>
      </c>
      <c r="O430" s="17">
        <f t="shared" si="658"/>
        <v>0.83468516317818331</v>
      </c>
    </row>
    <row r="431" ht="14.25">
      <c r="A431" s="26">
        <v>41.700000000000003</v>
      </c>
      <c r="B431" s="26">
        <v>9.1037999999999997</v>
      </c>
      <c r="C431" s="27">
        <v>76796</v>
      </c>
      <c r="G431" s="19">
        <f t="shared" si="650"/>
        <v>14.800000000000001</v>
      </c>
      <c r="H431" s="19">
        <f t="shared" si="651"/>
        <v>9.1999999999999993</v>
      </c>
      <c r="I431" s="5">
        <f t="shared" si="652"/>
        <v>983.34751999999992</v>
      </c>
      <c r="J431" s="5">
        <f t="shared" si="653"/>
        <v>8.3947041339999995</v>
      </c>
      <c r="K431" s="23">
        <f t="shared" si="654"/>
        <v>6.4052958660000012</v>
      </c>
      <c r="L431" s="5">
        <f t="shared" si="655"/>
        <v>153.52101457478557</v>
      </c>
      <c r="M431" s="28">
        <f t="shared" si="656"/>
        <v>500.2311912327151</v>
      </c>
      <c r="N431" s="16">
        <f t="shared" si="657"/>
        <v>0.56720973878378367</v>
      </c>
      <c r="O431" s="17">
        <f t="shared" si="658"/>
        <v>0.83750205351399543</v>
      </c>
    </row>
    <row r="432" ht="14.25">
      <c r="A432" s="26">
        <v>41.799999999999997</v>
      </c>
      <c r="B432" s="26">
        <v>9.1244999999999994</v>
      </c>
      <c r="C432" s="27">
        <v>77084</v>
      </c>
      <c r="G432" s="19">
        <f t="shared" si="650"/>
        <v>14.800000000000001</v>
      </c>
      <c r="H432" s="19">
        <f t="shared" si="651"/>
        <v>9.1999999999999993</v>
      </c>
      <c r="I432" s="5">
        <f t="shared" si="652"/>
        <v>983.34751999999992</v>
      </c>
      <c r="J432" s="5">
        <f t="shared" si="653"/>
        <v>8.4127448859999987</v>
      </c>
      <c r="K432" s="23">
        <f t="shared" si="654"/>
        <v>6.387255114000002</v>
      </c>
      <c r="L432" s="5">
        <f t="shared" si="655"/>
        <v>153.95463347700559</v>
      </c>
      <c r="M432" s="28">
        <f t="shared" si="656"/>
        <v>500.69295258666665</v>
      </c>
      <c r="N432" s="16">
        <f t="shared" si="657"/>
        <v>0.56842870851351335</v>
      </c>
      <c r="O432" s="17">
        <f t="shared" si="658"/>
        <v>0.84032256429220376</v>
      </c>
    </row>
    <row r="433" ht="14.25">
      <c r="A433" s="26">
        <v>41.899999999999999</v>
      </c>
      <c r="B433" s="26">
        <v>9.1458999999999993</v>
      </c>
      <c r="C433" s="27">
        <v>77369</v>
      </c>
      <c r="G433" s="19">
        <f t="shared" si="650"/>
        <v>14.800000000000001</v>
      </c>
      <c r="H433" s="19">
        <f t="shared" si="651"/>
        <v>9.1999999999999993</v>
      </c>
      <c r="I433" s="5">
        <f t="shared" si="652"/>
        <v>983.34751999999992</v>
      </c>
      <c r="J433" s="5">
        <f t="shared" si="653"/>
        <v>8.4315133384999985</v>
      </c>
      <c r="K433" s="23">
        <f t="shared" si="654"/>
        <v>6.3684866615000022</v>
      </c>
      <c r="L433" s="5">
        <f t="shared" si="655"/>
        <v>154.40835040838212</v>
      </c>
      <c r="M433" s="28">
        <f t="shared" si="656"/>
        <v>501.06746037615846</v>
      </c>
      <c r="N433" s="16">
        <f t="shared" si="657"/>
        <v>0.56969684719594582</v>
      </c>
      <c r="O433" s="17">
        <f t="shared" si="658"/>
        <v>0.84326531217382761</v>
      </c>
    </row>
    <row r="434" ht="14.25">
      <c r="A434" s="26">
        <v>42</v>
      </c>
      <c r="B434" s="26">
        <v>9.1666000000000007</v>
      </c>
      <c r="C434" s="27">
        <v>77650</v>
      </c>
      <c r="G434" s="19">
        <f t="shared" si="650"/>
        <v>14.800000000000001</v>
      </c>
      <c r="H434" s="19">
        <f t="shared" si="651"/>
        <v>9.1999999999999993</v>
      </c>
      <c r="I434" s="5">
        <f t="shared" si="652"/>
        <v>983.34751999999992</v>
      </c>
      <c r="J434" s="5">
        <f t="shared" si="653"/>
        <v>8.4496187250000006</v>
      </c>
      <c r="K434" s="23">
        <f t="shared" si="654"/>
        <v>6.3503812750000002</v>
      </c>
      <c r="L434" s="5">
        <f t="shared" si="655"/>
        <v>154.8485795445408</v>
      </c>
      <c r="M434" s="28">
        <f t="shared" si="656"/>
        <v>501.45761897457174</v>
      </c>
      <c r="N434" s="16">
        <f t="shared" si="657"/>
        <v>0.5709201841216216</v>
      </c>
      <c r="O434" s="17">
        <f t="shared" si="658"/>
        <v>0.84611232636090972</v>
      </c>
    </row>
    <row r="435" ht="14.25">
      <c r="A435" s="26">
        <v>42.100000000000001</v>
      </c>
      <c r="B435" s="26">
        <v>9.1868999999999996</v>
      </c>
      <c r="C435" s="27">
        <v>77988</v>
      </c>
      <c r="G435" s="19">
        <f t="shared" si="650"/>
        <v>14.800000000000001</v>
      </c>
      <c r="H435" s="19">
        <f t="shared" si="651"/>
        <v>9.1999999999999993</v>
      </c>
      <c r="I435" s="5">
        <f t="shared" si="652"/>
        <v>983.34751999999992</v>
      </c>
      <c r="J435" s="5">
        <f t="shared" si="653"/>
        <v>8.4667978020000003</v>
      </c>
      <c r="K435" s="23">
        <f t="shared" si="654"/>
        <v>6.3332021980000004</v>
      </c>
      <c r="L435" s="5">
        <f t="shared" si="655"/>
        <v>155.26861282125765</v>
      </c>
      <c r="M435" s="28">
        <f t="shared" si="656"/>
        <v>502.27794647575257</v>
      </c>
      <c r="N435" s="16">
        <f t="shared" si="657"/>
        <v>0.57208093256756753</v>
      </c>
      <c r="O435" s="17">
        <f t="shared" si="658"/>
        <v>0.84882119606504947</v>
      </c>
    </row>
    <row r="436" ht="14.25">
      <c r="A436" s="26">
        <v>42.200000000000003</v>
      </c>
      <c r="B436" s="26">
        <v>9.2074999999999996</v>
      </c>
      <c r="C436" s="27">
        <v>78199</v>
      </c>
      <c r="G436" s="19">
        <f t="shared" si="650"/>
        <v>14.800000000000001</v>
      </c>
      <c r="H436" s="19">
        <f t="shared" si="651"/>
        <v>9.1999999999999993</v>
      </c>
      <c r="I436" s="5">
        <f t="shared" si="652"/>
        <v>983.34751999999992</v>
      </c>
      <c r="J436" s="5">
        <f t="shared" si="653"/>
        <v>8.4854495334999989</v>
      </c>
      <c r="K436" s="23">
        <f t="shared" si="654"/>
        <v>6.3145504665000018</v>
      </c>
      <c r="L436" s="5">
        <f t="shared" si="655"/>
        <v>155.72724063523796</v>
      </c>
      <c r="M436" s="28">
        <f t="shared" si="656"/>
        <v>502.15363529857041</v>
      </c>
      <c r="N436" s="16">
        <f t="shared" si="657"/>
        <v>0.57334118469594586</v>
      </c>
      <c r="O436" s="17">
        <f t="shared" si="658"/>
        <v>0.85177061253701902</v>
      </c>
    </row>
    <row r="437" ht="14.25">
      <c r="A437" s="26">
        <v>42.299999999999997</v>
      </c>
      <c r="B437" s="26">
        <v>9.2280999999999995</v>
      </c>
      <c r="C437" s="27">
        <v>78618</v>
      </c>
      <c r="G437" s="19">
        <f t="shared" si="650"/>
        <v>14.800000000000001</v>
      </c>
      <c r="H437" s="19">
        <f t="shared" si="651"/>
        <v>9.1999999999999993</v>
      </c>
      <c r="I437" s="5">
        <f t="shared" si="652"/>
        <v>983.34751999999992</v>
      </c>
      <c r="J437" s="5">
        <f t="shared" si="653"/>
        <v>8.502180697</v>
      </c>
      <c r="K437" s="23">
        <f t="shared" si="654"/>
        <v>6.2978193030000007</v>
      </c>
      <c r="L437" s="5">
        <f t="shared" si="655"/>
        <v>156.14095493841447</v>
      </c>
      <c r="M437" s="28">
        <f t="shared" si="656"/>
        <v>503.50659140651931</v>
      </c>
      <c r="N437" s="16">
        <f t="shared" si="657"/>
        <v>0.57447166871621624</v>
      </c>
      <c r="O437" s="17">
        <f t="shared" si="658"/>
        <v>0.85442374967463652</v>
      </c>
    </row>
    <row r="438" ht="14.25">
      <c r="A438" s="26">
        <v>42.399999999999999</v>
      </c>
      <c r="B438" s="26">
        <v>9.2486999999999995</v>
      </c>
      <c r="C438" s="27">
        <v>78792</v>
      </c>
      <c r="G438" s="19">
        <f t="shared" si="650"/>
        <v>14.800000000000001</v>
      </c>
      <c r="H438" s="19">
        <f t="shared" si="651"/>
        <v>9.1999999999999993</v>
      </c>
      <c r="I438" s="5">
        <f t="shared" si="652"/>
        <v>983.34751999999992</v>
      </c>
      <c r="J438" s="5">
        <f t="shared" si="653"/>
        <v>8.5211740679999988</v>
      </c>
      <c r="K438" s="23">
        <f t="shared" si="654"/>
        <v>6.2788259320000019</v>
      </c>
      <c r="L438" s="5">
        <f t="shared" si="655"/>
        <v>156.61327940122925</v>
      </c>
      <c r="M438" s="28">
        <f t="shared" si="656"/>
        <v>503.09910054397062</v>
      </c>
      <c r="N438" s="16">
        <f t="shared" si="657"/>
        <v>0.5757550045945945</v>
      </c>
      <c r="O438" s="17">
        <f t="shared" si="658"/>
        <v>0.85744417127113115</v>
      </c>
    </row>
    <row r="439" ht="14.25">
      <c r="A439" s="26">
        <v>42.5</v>
      </c>
      <c r="B439" s="26">
        <v>9.2693999999999992</v>
      </c>
      <c r="C439" s="27">
        <v>79063</v>
      </c>
      <c r="G439" s="19">
        <f t="shared" si="650"/>
        <v>14.800000000000001</v>
      </c>
      <c r="H439" s="19">
        <f t="shared" si="651"/>
        <v>9.1999999999999993</v>
      </c>
      <c r="I439" s="5">
        <f t="shared" si="652"/>
        <v>983.34751999999992</v>
      </c>
      <c r="J439" s="5">
        <f t="shared" si="653"/>
        <v>8.5393717894999988</v>
      </c>
      <c r="K439" s="23">
        <f t="shared" si="654"/>
        <v>6.260628210500002</v>
      </c>
      <c r="L439" s="5">
        <f t="shared" si="655"/>
        <v>157.06850605675328</v>
      </c>
      <c r="M439" s="28">
        <f t="shared" si="656"/>
        <v>503.36634621986099</v>
      </c>
      <c r="N439" s="16">
        <f t="shared" si="657"/>
        <v>0.57698458037162148</v>
      </c>
      <c r="O439" s="17">
        <f t="shared" si="658"/>
        <v>0.86034664757808299</v>
      </c>
    </row>
    <row r="440" ht="14.25">
      <c r="A440" s="26">
        <v>42.600000000000001</v>
      </c>
      <c r="B440" s="26">
        <v>9.2901000000000007</v>
      </c>
      <c r="C440" s="27">
        <v>79354</v>
      </c>
      <c r="G440" s="19">
        <f t="shared" si="650"/>
        <v>14.800000000000001</v>
      </c>
      <c r="H440" s="19">
        <f t="shared" si="651"/>
        <v>9.1999999999999993</v>
      </c>
      <c r="I440" s="5">
        <f t="shared" si="652"/>
        <v>983.34751999999992</v>
      </c>
      <c r="J440" s="5">
        <f t="shared" si="653"/>
        <v>8.5573848410000011</v>
      </c>
      <c r="K440" s="23">
        <f t="shared" si="654"/>
        <v>6.2426151589999996</v>
      </c>
      <c r="L440" s="5">
        <f t="shared" si="655"/>
        <v>157.52172686511108</v>
      </c>
      <c r="M440" s="28">
        <f t="shared" si="656"/>
        <v>503.76542702551995</v>
      </c>
      <c r="N440" s="16">
        <f t="shared" si="657"/>
        <v>0.57820167844594594</v>
      </c>
      <c r="O440" s="17">
        <f t="shared" si="658"/>
        <v>0.86322799019134022</v>
      </c>
    </row>
    <row r="441" ht="14.25">
      <c r="A441" s="26">
        <v>42.700000000000003</v>
      </c>
      <c r="B441" s="26">
        <v>9.3110999999999997</v>
      </c>
      <c r="C441" s="27">
        <v>79844</v>
      </c>
      <c r="G441" s="19">
        <f t="shared" si="650"/>
        <v>14.800000000000001</v>
      </c>
      <c r="H441" s="19">
        <f t="shared" si="651"/>
        <v>9.1999999999999993</v>
      </c>
      <c r="I441" s="5">
        <f t="shared" si="652"/>
        <v>983.34751999999992</v>
      </c>
      <c r="J441" s="5">
        <f t="shared" si="653"/>
        <v>8.5738604259999995</v>
      </c>
      <c r="K441" s="23">
        <f t="shared" si="654"/>
        <v>6.2261395740000012</v>
      </c>
      <c r="L441" s="5">
        <f t="shared" si="655"/>
        <v>157.93856021255968</v>
      </c>
      <c r="M441" s="28">
        <f t="shared" si="656"/>
        <v>505.53835550066384</v>
      </c>
      <c r="N441" s="16">
        <f t="shared" si="657"/>
        <v>0.57931489364864863</v>
      </c>
      <c r="O441" s="17">
        <f t="shared" si="658"/>
        <v>0.86587069107709935</v>
      </c>
    </row>
    <row r="442" ht="14.25">
      <c r="A442" s="26">
        <v>42.799999999999997</v>
      </c>
      <c r="B442" s="26">
        <v>9.3317999999999994</v>
      </c>
      <c r="C442" s="27">
        <v>79960</v>
      </c>
      <c r="G442" s="19">
        <f t="shared" si="650"/>
        <v>14.800000000000001</v>
      </c>
      <c r="H442" s="19">
        <f t="shared" si="651"/>
        <v>9.1999999999999993</v>
      </c>
      <c r="I442" s="5">
        <f t="shared" si="652"/>
        <v>983.34751999999992</v>
      </c>
      <c r="J442" s="5">
        <f t="shared" si="653"/>
        <v>8.5934893399999996</v>
      </c>
      <c r="K442" s="23">
        <f t="shared" si="654"/>
        <v>6.2065106600000011</v>
      </c>
      <c r="L442" s="5">
        <f t="shared" si="655"/>
        <v>158.43806187871749</v>
      </c>
      <c r="M442" s="28">
        <f t="shared" si="656"/>
        <v>504.67671121354954</v>
      </c>
      <c r="N442" s="16">
        <f t="shared" si="657"/>
        <v>0.58064117162162154</v>
      </c>
      <c r="O442" s="17">
        <f t="shared" si="658"/>
        <v>0.8690283332435017</v>
      </c>
    </row>
    <row r="443" ht="14.25">
      <c r="A443" s="26">
        <v>42.899999999999999</v>
      </c>
      <c r="B443" s="26">
        <v>9.3524999999999991</v>
      </c>
      <c r="C443" s="27">
        <v>80300</v>
      </c>
      <c r="G443" s="19">
        <f t="shared" si="650"/>
        <v>14.800000000000001</v>
      </c>
      <c r="H443" s="19">
        <f t="shared" si="651"/>
        <v>9.1999999999999993</v>
      </c>
      <c r="I443" s="5">
        <f t="shared" si="652"/>
        <v>983.34751999999992</v>
      </c>
      <c r="J443" s="5">
        <f t="shared" si="653"/>
        <v>8.61104995</v>
      </c>
      <c r="K443" s="23">
        <f t="shared" si="654"/>
        <v>6.1889500500000008</v>
      </c>
      <c r="L443" s="5">
        <f t="shared" si="655"/>
        <v>158.88761616358494</v>
      </c>
      <c r="M443" s="28">
        <f t="shared" si="656"/>
        <v>505.38866362829702</v>
      </c>
      <c r="N443" s="16">
        <f t="shared" si="657"/>
        <v>0.58182769932432432</v>
      </c>
      <c r="O443" s="17">
        <f t="shared" si="658"/>
        <v>0.87186172881613588</v>
      </c>
    </row>
    <row r="444" ht="14.25">
      <c r="A444" s="26">
        <v>43</v>
      </c>
      <c r="B444" s="26">
        <v>9.3731000000000009</v>
      </c>
      <c r="C444" s="27">
        <v>80518</v>
      </c>
      <c r="G444" s="19">
        <f t="shared" si="650"/>
        <v>14.800000000000001</v>
      </c>
      <c r="H444" s="19">
        <f t="shared" si="651"/>
        <v>9.1999999999999993</v>
      </c>
      <c r="I444" s="5">
        <f t="shared" si="652"/>
        <v>983.34751999999992</v>
      </c>
      <c r="J444" s="5">
        <f t="shared" si="653"/>
        <v>8.629637047000001</v>
      </c>
      <c r="K444" s="23">
        <f t="shared" si="654"/>
        <v>6.1703629529999997</v>
      </c>
      <c r="L444" s="5">
        <f t="shared" si="655"/>
        <v>159.36623623119306</v>
      </c>
      <c r="M444" s="28">
        <f t="shared" si="656"/>
        <v>505.23876263973699</v>
      </c>
      <c r="N444" s="16">
        <f t="shared" si="657"/>
        <v>0.58308358425675677</v>
      </c>
      <c r="O444" s="17">
        <f t="shared" si="658"/>
        <v>0.87486951913721667</v>
      </c>
    </row>
    <row r="445" ht="14.25">
      <c r="A445" s="26">
        <v>43.100000000000001</v>
      </c>
      <c r="B445" s="26">
        <v>9.3939000000000004</v>
      </c>
      <c r="C445" s="27">
        <v>80813</v>
      </c>
      <c r="G445" s="19">
        <f t="shared" si="650"/>
        <v>14.800000000000001</v>
      </c>
      <c r="H445" s="19">
        <f t="shared" si="651"/>
        <v>9.1999999999999993</v>
      </c>
      <c r="I445" s="5">
        <f t="shared" si="652"/>
        <v>983.34751999999992</v>
      </c>
      <c r="J445" s="5">
        <f t="shared" si="653"/>
        <v>8.6477131645000007</v>
      </c>
      <c r="K445" s="23">
        <f t="shared" si="654"/>
        <v>6.1522868355</v>
      </c>
      <c r="L445" s="5">
        <f t="shared" si="655"/>
        <v>159.83447233407196</v>
      </c>
      <c r="M445" s="28">
        <f t="shared" si="656"/>
        <v>505.60432189554064</v>
      </c>
      <c r="N445" s="16">
        <f t="shared" si="657"/>
        <v>0.58430494354729734</v>
      </c>
      <c r="O445" s="17">
        <f t="shared" si="658"/>
        <v>0.87780332489744972</v>
      </c>
    </row>
    <row r="446" ht="14.25">
      <c r="A446" s="26">
        <v>43.200000000000003</v>
      </c>
      <c r="B446" s="26">
        <v>9.4146000000000001</v>
      </c>
      <c r="C446" s="27">
        <v>81109</v>
      </c>
      <c r="G446" s="19">
        <f t="shared" si="650"/>
        <v>14.800000000000001</v>
      </c>
      <c r="H446" s="19">
        <f t="shared" si="651"/>
        <v>9.1999999999999993</v>
      </c>
      <c r="I446" s="5">
        <f t="shared" si="652"/>
        <v>983.34751999999992</v>
      </c>
      <c r="J446" s="5">
        <f t="shared" si="653"/>
        <v>8.6656800485000005</v>
      </c>
      <c r="K446" s="23">
        <f t="shared" si="654"/>
        <v>6.1343199515000002</v>
      </c>
      <c r="L446" s="5">
        <f t="shared" si="655"/>
        <v>160.30261345588048</v>
      </c>
      <c r="M446" s="28">
        <f t="shared" si="656"/>
        <v>505.9742835841123</v>
      </c>
      <c r="N446" s="16">
        <f t="shared" si="657"/>
        <v>0.58551892219594592</v>
      </c>
      <c r="O446" s="17">
        <f t="shared" si="658"/>
        <v>0.88072795610247967</v>
      </c>
    </row>
    <row r="447" ht="14.25">
      <c r="A447" s="26">
        <v>43.299999999999997</v>
      </c>
      <c r="B447" s="26">
        <v>9.4350000000000005</v>
      </c>
      <c r="C447" s="27">
        <v>81387</v>
      </c>
      <c r="G447" s="19">
        <f t="shared" si="650"/>
        <v>14.800000000000001</v>
      </c>
      <c r="H447" s="19">
        <f t="shared" si="651"/>
        <v>9.1999999999999993</v>
      </c>
      <c r="I447" s="5">
        <f t="shared" si="652"/>
        <v>983.34751999999992</v>
      </c>
      <c r="J447" s="5">
        <f t="shared" si="653"/>
        <v>8.6835131355000001</v>
      </c>
      <c r="K447" s="23">
        <f t="shared" si="654"/>
        <v>6.1164868645000006</v>
      </c>
      <c r="L447" s="5">
        <f t="shared" si="655"/>
        <v>160.76998803141953</v>
      </c>
      <c r="M447" s="28">
        <f t="shared" si="656"/>
        <v>506.23254375122809</v>
      </c>
      <c r="N447" s="16">
        <f t="shared" si="657"/>
        <v>0.58672386050675673</v>
      </c>
      <c r="O447" s="17">
        <f t="shared" si="658"/>
        <v>0.88363929081924564</v>
      </c>
    </row>
    <row r="448" ht="14.25">
      <c r="A448" s="26">
        <v>43.399999999999999</v>
      </c>
      <c r="B448" s="26">
        <v>9.4555000000000007</v>
      </c>
      <c r="C448" s="27">
        <v>81684</v>
      </c>
      <c r="G448" s="19">
        <f t="shared" si="650"/>
        <v>14.800000000000001</v>
      </c>
      <c r="H448" s="19">
        <f t="shared" si="651"/>
        <v>9.1999999999999993</v>
      </c>
      <c r="I448" s="5">
        <f t="shared" si="652"/>
        <v>983.34751999999992</v>
      </c>
      <c r="J448" s="5">
        <f t="shared" si="653"/>
        <v>8.7012707860000003</v>
      </c>
      <c r="K448" s="23">
        <f t="shared" si="654"/>
        <v>6.0987292140000005</v>
      </c>
      <c r="L448" s="5">
        <f t="shared" si="655"/>
        <v>161.23810149541751</v>
      </c>
      <c r="M448" s="28">
        <f t="shared" si="656"/>
        <v>506.60482381282264</v>
      </c>
      <c r="N448" s="16">
        <f t="shared" si="657"/>
        <v>0.58792370175675679</v>
      </c>
      <c r="O448" s="17">
        <f t="shared" si="658"/>
        <v>0.88654675686736095</v>
      </c>
    </row>
    <row r="449" ht="14.25">
      <c r="A449" s="26">
        <v>43.5</v>
      </c>
      <c r="B449" s="26">
        <v>9.4766999999999992</v>
      </c>
      <c r="C449" s="27">
        <v>81995</v>
      </c>
      <c r="G449" s="19">
        <f t="shared" si="650"/>
        <v>14.800000000000001</v>
      </c>
      <c r="H449" s="19">
        <f t="shared" si="651"/>
        <v>9.1999999999999993</v>
      </c>
      <c r="I449" s="5">
        <f t="shared" si="652"/>
        <v>983.34751999999992</v>
      </c>
      <c r="J449" s="5">
        <f t="shared" si="653"/>
        <v>8.7195991674999984</v>
      </c>
      <c r="K449" s="23">
        <f t="shared" si="654"/>
        <v>6.0804008325000023</v>
      </c>
      <c r="L449" s="5">
        <f t="shared" si="655"/>
        <v>161.72412758447854</v>
      </c>
      <c r="M449" s="28">
        <f t="shared" si="656"/>
        <v>507.00536292687019</v>
      </c>
      <c r="N449" s="16">
        <f t="shared" si="657"/>
        <v>0.589162105912162</v>
      </c>
      <c r="O449" s="17">
        <f t="shared" si="658"/>
        <v>0.8895565605670166</v>
      </c>
    </row>
    <row r="450" ht="14.25">
      <c r="A450" s="26">
        <v>43.600000000000001</v>
      </c>
      <c r="B450" s="26">
        <v>9.4974000000000007</v>
      </c>
      <c r="C450" s="27">
        <v>82408</v>
      </c>
      <c r="G450" s="19">
        <f t="shared" si="650"/>
        <v>14.800000000000001</v>
      </c>
      <c r="H450" s="19">
        <f t="shared" si="651"/>
        <v>9.1999999999999993</v>
      </c>
      <c r="I450" s="5">
        <f t="shared" si="652"/>
        <v>983.34751999999992</v>
      </c>
      <c r="J450" s="5">
        <f t="shared" si="653"/>
        <v>8.7364857320000002</v>
      </c>
      <c r="K450" s="23">
        <f t="shared" si="654"/>
        <v>6.0635142680000005</v>
      </c>
      <c r="L450" s="5">
        <f t="shared" si="655"/>
        <v>162.17452067187909</v>
      </c>
      <c r="M450" s="28">
        <f t="shared" si="656"/>
        <v>508.14394060539666</v>
      </c>
      <c r="N450" s="16">
        <f t="shared" si="657"/>
        <v>0.59030309000000003</v>
      </c>
      <c r="O450" s="17">
        <f t="shared" si="658"/>
        <v>0.89233763656173193</v>
      </c>
    </row>
    <row r="451" ht="14.25">
      <c r="A451" s="26">
        <v>43.700000000000003</v>
      </c>
      <c r="B451" s="26">
        <v>9.5181000000000004</v>
      </c>
      <c r="C451" s="27">
        <v>82592</v>
      </c>
      <c r="G451" s="19">
        <f t="shared" si="650"/>
        <v>14.800000000000001</v>
      </c>
      <c r="H451" s="19">
        <f t="shared" si="651"/>
        <v>9.1999999999999993</v>
      </c>
      <c r="I451" s="5">
        <f t="shared" si="652"/>
        <v>983.34751999999992</v>
      </c>
      <c r="J451" s="5">
        <f t="shared" si="653"/>
        <v>8.7554867680000008</v>
      </c>
      <c r="K451" s="23">
        <f t="shared" si="654"/>
        <v>6.0445132319999999</v>
      </c>
      <c r="L451" s="5">
        <f t="shared" si="655"/>
        <v>162.68431919283455</v>
      </c>
      <c r="M451" s="28">
        <f t="shared" si="656"/>
        <v>507.68261138986145</v>
      </c>
      <c r="N451" s="16">
        <f t="shared" si="657"/>
        <v>0.59158694378378385</v>
      </c>
      <c r="O451" s="17">
        <f t="shared" si="658"/>
        <v>0.89547622401502946</v>
      </c>
    </row>
    <row r="452" ht="14.25">
      <c r="A452" s="26">
        <v>43.799999999999997</v>
      </c>
      <c r="B452" s="26">
        <v>9.5388000000000002</v>
      </c>
      <c r="C452" s="27">
        <v>82900</v>
      </c>
      <c r="G452" s="19">
        <f t="shared" si="650"/>
        <v>14.800000000000001</v>
      </c>
      <c r="H452" s="19">
        <f t="shared" si="651"/>
        <v>9.1999999999999993</v>
      </c>
      <c r="I452" s="5">
        <f t="shared" si="652"/>
        <v>983.34751999999992</v>
      </c>
      <c r="J452" s="5">
        <f t="shared" si="653"/>
        <v>8.7733428500000006</v>
      </c>
      <c r="K452" s="23">
        <f t="shared" si="654"/>
        <v>6.0266571500000001</v>
      </c>
      <c r="L452" s="5">
        <f t="shared" si="655"/>
        <v>163.16632845125426</v>
      </c>
      <c r="M452" s="28">
        <f t="shared" si="656"/>
        <v>508.07051177085395</v>
      </c>
      <c r="N452" s="16">
        <f t="shared" si="657"/>
        <v>0.59279343581081079</v>
      </c>
      <c r="O452" s="17">
        <f t="shared" si="658"/>
        <v>0.89843469356831585</v>
      </c>
    </row>
    <row r="453" ht="14.25">
      <c r="A453" s="26">
        <v>43.899999999999999</v>
      </c>
      <c r="B453" s="26">
        <v>9.5591000000000008</v>
      </c>
      <c r="C453" s="27">
        <v>83380</v>
      </c>
      <c r="G453" s="19">
        <f t="shared" si="650"/>
        <v>14.800000000000001</v>
      </c>
      <c r="H453" s="19">
        <f t="shared" si="651"/>
        <v>9.1999999999999993</v>
      </c>
      <c r="I453" s="5">
        <f t="shared" si="652"/>
        <v>983.34751999999992</v>
      </c>
      <c r="J453" s="5">
        <f t="shared" si="653"/>
        <v>8.7892107700000004</v>
      </c>
      <c r="K453" s="23">
        <f t="shared" si="654"/>
        <v>6.0107892300000003</v>
      </c>
      <c r="L453" s="5">
        <f t="shared" si="655"/>
        <v>163.59707226001001</v>
      </c>
      <c r="M453" s="28">
        <f t="shared" si="656"/>
        <v>509.66682256685817</v>
      </c>
      <c r="N453" s="16">
        <f t="shared" si="657"/>
        <v>0.59386559256756755</v>
      </c>
      <c r="O453" s="17">
        <f t="shared" si="658"/>
        <v>0.90107112137704559</v>
      </c>
    </row>
    <row r="454" ht="14.25">
      <c r="A454" s="26">
        <v>44</v>
      </c>
      <c r="B454" s="26">
        <v>9.5799000000000003</v>
      </c>
      <c r="C454" s="27">
        <v>83706</v>
      </c>
      <c r="G454" s="19">
        <f t="shared" si="650"/>
        <v>14.800000000000001</v>
      </c>
      <c r="H454" s="19">
        <f t="shared" si="651"/>
        <v>9.1999999999999993</v>
      </c>
      <c r="I454" s="5">
        <f t="shared" si="652"/>
        <v>983.34751999999992</v>
      </c>
      <c r="J454" s="5">
        <f t="shared" si="653"/>
        <v>8.8070006490000008</v>
      </c>
      <c r="K454" s="23">
        <f t="shared" si="654"/>
        <v>5.9929993509999999</v>
      </c>
      <c r="L454" s="5">
        <f t="shared" si="655"/>
        <v>164.08270089932802</v>
      </c>
      <c r="M454" s="28">
        <f t="shared" si="656"/>
        <v>510.14518618484544</v>
      </c>
      <c r="N454" s="16">
        <f t="shared" si="657"/>
        <v>0.59506761141891895</v>
      </c>
      <c r="O454" s="17">
        <f t="shared" si="658"/>
        <v>0.90403516758703562</v>
      </c>
    </row>
    <row r="455" ht="14.25">
      <c r="A455" s="26">
        <v>44.100000000000001</v>
      </c>
      <c r="B455" s="26">
        <v>9.6001999999999992</v>
      </c>
      <c r="C455" s="27">
        <v>83921</v>
      </c>
      <c r="G455" s="19">
        <f t="shared" si="650"/>
        <v>14.800000000000001</v>
      </c>
      <c r="H455" s="19">
        <f t="shared" si="651"/>
        <v>9.1999999999999993</v>
      </c>
      <c r="I455" s="5">
        <f t="shared" si="652"/>
        <v>983.34751999999992</v>
      </c>
      <c r="J455" s="5">
        <f t="shared" si="653"/>
        <v>8.8253154464999994</v>
      </c>
      <c r="K455" s="23">
        <f t="shared" si="654"/>
        <v>5.9746845535000013</v>
      </c>
      <c r="L455" s="5">
        <f t="shared" si="655"/>
        <v>164.58567999610119</v>
      </c>
      <c r="M455" s="28">
        <f t="shared" si="656"/>
        <v>509.89247668441124</v>
      </c>
      <c r="N455" s="16">
        <f t="shared" si="657"/>
        <v>0.59630509773648643</v>
      </c>
      <c r="O455" s="17">
        <f t="shared" si="658"/>
        <v>0.90709587873947328</v>
      </c>
    </row>
    <row r="456" ht="14.25">
      <c r="A456" s="26">
        <v>44.200000000000003</v>
      </c>
      <c r="B456" s="26">
        <v>9.6205999999999996</v>
      </c>
      <c r="C456" s="27">
        <v>84266</v>
      </c>
      <c r="G456" s="19">
        <f t="shared" si="650"/>
        <v>14.800000000000001</v>
      </c>
      <c r="H456" s="19">
        <f t="shared" si="651"/>
        <v>9.1999999999999993</v>
      </c>
      <c r="I456" s="5">
        <f t="shared" si="652"/>
        <v>983.34751999999992</v>
      </c>
      <c r="J456" s="5">
        <f t="shared" si="653"/>
        <v>8.8425298889999997</v>
      </c>
      <c r="K456" s="23">
        <f t="shared" si="654"/>
        <v>5.957470111000001</v>
      </c>
      <c r="L456" s="5">
        <f t="shared" si="655"/>
        <v>165.06125950750905</v>
      </c>
      <c r="M456" s="28">
        <f t="shared" si="656"/>
        <v>510.51349209028984</v>
      </c>
      <c r="N456" s="16">
        <f t="shared" si="657"/>
        <v>0.59746823574324315</v>
      </c>
      <c r="O456" s="17">
        <f t="shared" si="658"/>
        <v>0.90998126782924227</v>
      </c>
    </row>
    <row r="457" ht="14.25">
      <c r="A457" s="26">
        <v>44.299999999999997</v>
      </c>
      <c r="B457" s="26">
        <v>9.6420999999999992</v>
      </c>
      <c r="C457" s="27">
        <v>84537</v>
      </c>
      <c r="G457" s="19">
        <f t="shared" si="650"/>
        <v>14.800000000000001</v>
      </c>
      <c r="H457" s="19">
        <f t="shared" si="651"/>
        <v>9.1999999999999993</v>
      </c>
      <c r="I457" s="5">
        <f t="shared" si="652"/>
        <v>983.34751999999992</v>
      </c>
      <c r="J457" s="5">
        <f t="shared" si="653"/>
        <v>8.8615276104999996</v>
      </c>
      <c r="K457" s="23">
        <f t="shared" si="654"/>
        <v>5.9384723895000011</v>
      </c>
      <c r="L457" s="5">
        <f t="shared" si="655"/>
        <v>165.58930571752552</v>
      </c>
      <c r="M457" s="28">
        <f t="shared" si="656"/>
        <v>510.52209944167208</v>
      </c>
      <c r="N457" s="16">
        <f t="shared" si="657"/>
        <v>0.59875186557432425</v>
      </c>
      <c r="O457" s="17">
        <f t="shared" si="658"/>
        <v>0.91317525395513566</v>
      </c>
    </row>
    <row r="458" ht="14.25">
      <c r="A458" s="26">
        <v>44.399999999999999</v>
      </c>
      <c r="B458" s="26">
        <v>9.6623999999999999</v>
      </c>
      <c r="C458" s="27">
        <v>84870</v>
      </c>
      <c r="G458" s="19">
        <f t="shared" si="650"/>
        <v>14.800000000000001</v>
      </c>
      <c r="H458" s="19">
        <f t="shared" si="651"/>
        <v>9.1999999999999993</v>
      </c>
      <c r="I458" s="5">
        <f t="shared" si="652"/>
        <v>983.34751999999992</v>
      </c>
      <c r="J458" s="5">
        <f t="shared" si="653"/>
        <v>8.8787528550000001</v>
      </c>
      <c r="K458" s="23">
        <f t="shared" si="654"/>
        <v>5.9212471450000006</v>
      </c>
      <c r="L458" s="5">
        <f t="shared" si="655"/>
        <v>166.07101441971645</v>
      </c>
      <c r="M458" s="28">
        <f t="shared" si="656"/>
        <v>511.04643574648981</v>
      </c>
      <c r="N458" s="16">
        <f t="shared" si="657"/>
        <v>0.59991573344594595</v>
      </c>
      <c r="O458" s="17">
        <f t="shared" si="658"/>
        <v>0.91608008767606686</v>
      </c>
    </row>
    <row r="459" ht="14.25">
      <c r="A459" s="26">
        <v>44.5</v>
      </c>
      <c r="B459" s="26">
        <v>9.6829999999999998</v>
      </c>
      <c r="C459" s="27">
        <v>85300</v>
      </c>
      <c r="G459" s="19">
        <f t="shared" si="650"/>
        <v>14.800000000000001</v>
      </c>
      <c r="H459" s="19">
        <f t="shared" si="651"/>
        <v>9.1999999999999993</v>
      </c>
      <c r="I459" s="5">
        <f t="shared" si="652"/>
        <v>983.34751999999992</v>
      </c>
      <c r="J459" s="5">
        <f t="shared" si="653"/>
        <v>8.8953824499999996</v>
      </c>
      <c r="K459" s="23">
        <f t="shared" si="654"/>
        <v>5.9046175500000011</v>
      </c>
      <c r="L459" s="5">
        <f t="shared" si="655"/>
        <v>166.5387320470908</v>
      </c>
      <c r="M459" s="28">
        <f t="shared" si="656"/>
        <v>512.19316342507284</v>
      </c>
      <c r="N459" s="16">
        <f t="shared" si="657"/>
        <v>0.60103935472972969</v>
      </c>
      <c r="O459" s="17">
        <f t="shared" si="658"/>
        <v>0.91889250036471193</v>
      </c>
    </row>
    <row r="460" ht="14.25">
      <c r="A460" s="26">
        <v>44.600000000000001</v>
      </c>
      <c r="B460" s="26">
        <v>9.7027999999999999</v>
      </c>
      <c r="C460" s="27">
        <v>85530</v>
      </c>
      <c r="G460" s="19">
        <f t="shared" si="650"/>
        <v>14.800000000000001</v>
      </c>
      <c r="H460" s="19">
        <f t="shared" si="651"/>
        <v>9.1999999999999993</v>
      </c>
      <c r="I460" s="5">
        <f t="shared" si="652"/>
        <v>983.34751999999992</v>
      </c>
      <c r="J460" s="5">
        <f t="shared" si="653"/>
        <v>8.9130587450000007</v>
      </c>
      <c r="K460" s="23">
        <f t="shared" si="654"/>
        <v>5.886941255</v>
      </c>
      <c r="L460" s="5">
        <f t="shared" si="655"/>
        <v>167.03878591701692</v>
      </c>
      <c r="M460" s="28">
        <f t="shared" si="656"/>
        <v>512.03676757139738</v>
      </c>
      <c r="N460" s="16">
        <f t="shared" si="657"/>
        <v>0.60223369898648649</v>
      </c>
      <c r="O460" s="17">
        <f t="shared" si="658"/>
        <v>0.9218906295405076</v>
      </c>
    </row>
    <row r="461" ht="14.25">
      <c r="A461" s="26">
        <v>44.700000000000003</v>
      </c>
      <c r="B461" s="26">
        <v>9.7234999999999996</v>
      </c>
      <c r="C461" s="27">
        <v>85700</v>
      </c>
      <c r="G461" s="19">
        <f t="shared" si="650"/>
        <v>14.800000000000001</v>
      </c>
      <c r="H461" s="19">
        <f t="shared" si="651"/>
        <v>9.1999999999999993</v>
      </c>
      <c r="I461" s="5">
        <f t="shared" si="652"/>
        <v>983.34751999999992</v>
      </c>
      <c r="J461" s="5">
        <f t="shared" si="653"/>
        <v>8.9321890499999999</v>
      </c>
      <c r="K461" s="23">
        <f t="shared" si="654"/>
        <v>5.8678109500000009</v>
      </c>
      <c r="L461" s="5">
        <f t="shared" si="655"/>
        <v>167.58336769523902</v>
      </c>
      <c r="M461" s="28">
        <f t="shared" si="656"/>
        <v>511.38726461119273</v>
      </c>
      <c r="N461" s="16">
        <f t="shared" si="657"/>
        <v>0.60352628716216217</v>
      </c>
      <c r="O461" s="17">
        <f t="shared" si="658"/>
        <v>0.92514553811806399</v>
      </c>
    </row>
    <row r="462" ht="14.25">
      <c r="A462" s="26">
        <v>44.799999999999997</v>
      </c>
      <c r="B462" s="26">
        <v>9.7441999999999993</v>
      </c>
      <c r="C462" s="27">
        <v>86143</v>
      </c>
      <c r="G462" s="19">
        <f t="shared" ref="G462:G525" si="659">$G$11</f>
        <v>14.800000000000001</v>
      </c>
      <c r="H462" s="19">
        <f t="shared" ref="H462:H525" si="660">$H$11</f>
        <v>9.1999999999999993</v>
      </c>
      <c r="I462" s="5">
        <f t="shared" si="652"/>
        <v>983.34751999999992</v>
      </c>
      <c r="J462" s="5">
        <f t="shared" si="653"/>
        <v>8.9487986094999989</v>
      </c>
      <c r="K462" s="23">
        <f t="shared" si="654"/>
        <v>5.8512013905000018</v>
      </c>
      <c r="L462" s="5">
        <f t="shared" si="655"/>
        <v>168.05907955869728</v>
      </c>
      <c r="M462" s="28">
        <f t="shared" si="656"/>
        <v>512.57569794027825</v>
      </c>
      <c r="N462" s="16">
        <f t="shared" si="657"/>
        <v>0.60464855469594581</v>
      </c>
      <c r="O462" s="17">
        <f t="shared" si="658"/>
        <v>0.92798017471355732</v>
      </c>
    </row>
    <row r="463" ht="14.25">
      <c r="A463" s="26">
        <v>44.899999999999999</v>
      </c>
      <c r="B463" s="26">
        <v>9.7647999999999993</v>
      </c>
      <c r="C463" s="27">
        <v>86618</v>
      </c>
      <c r="G463" s="19">
        <f t="shared" si="659"/>
        <v>14.800000000000001</v>
      </c>
      <c r="H463" s="19">
        <f t="shared" si="660"/>
        <v>9.1999999999999993</v>
      </c>
      <c r="I463" s="5">
        <f t="shared" si="652"/>
        <v>983.34751999999992</v>
      </c>
      <c r="J463" s="5">
        <f t="shared" si="653"/>
        <v>8.9650126969999988</v>
      </c>
      <c r="K463" s="23">
        <f t="shared" si="654"/>
        <v>5.8349873030000019</v>
      </c>
      <c r="L463" s="5">
        <f t="shared" si="655"/>
        <v>168.52607708236511</v>
      </c>
      <c r="M463" s="28">
        <f t="shared" si="656"/>
        <v>513.97386979859789</v>
      </c>
      <c r="N463" s="16">
        <f t="shared" si="657"/>
        <v>0.60574410114864852</v>
      </c>
      <c r="O463" s="17">
        <f t="shared" si="658"/>
        <v>0.93075509104077248</v>
      </c>
    </row>
    <row r="464" ht="14.25">
      <c r="A464" s="26">
        <v>45</v>
      </c>
      <c r="B464" s="26">
        <v>9.7850000000000001</v>
      </c>
      <c r="C464" s="27">
        <v>86954</v>
      </c>
      <c r="G464" s="19">
        <f t="shared" si="659"/>
        <v>14.800000000000001</v>
      </c>
      <c r="H464" s="19">
        <f t="shared" si="660"/>
        <v>9.1999999999999993</v>
      </c>
      <c r="I464" s="5">
        <f t="shared" si="652"/>
        <v>983.34751999999992</v>
      </c>
      <c r="J464" s="5">
        <f t="shared" si="653"/>
        <v>8.9821102410000009</v>
      </c>
      <c r="K464" s="23">
        <f t="shared" si="654"/>
        <v>5.8178897589999998</v>
      </c>
      <c r="L464" s="5">
        <f t="shared" si="655"/>
        <v>169.02133947773896</v>
      </c>
      <c r="M464" s="28">
        <f t="shared" si="656"/>
        <v>514.45575019509488</v>
      </c>
      <c r="N464" s="16">
        <f t="shared" si="657"/>
        <v>0.60689934060810813</v>
      </c>
      <c r="O464" s="17">
        <f t="shared" si="658"/>
        <v>0.93368956914058843</v>
      </c>
    </row>
    <row r="465" ht="14.25">
      <c r="A465" s="26">
        <v>45.100000000000001</v>
      </c>
      <c r="B465" s="26">
        <v>9.8064999999999998</v>
      </c>
      <c r="C465" s="27">
        <v>87051</v>
      </c>
      <c r="G465" s="19">
        <f t="shared" si="659"/>
        <v>14.800000000000001</v>
      </c>
      <c r="H465" s="19">
        <f t="shared" si="660"/>
        <v>9.1999999999999993</v>
      </c>
      <c r="I465" s="5">
        <f t="shared" si="652"/>
        <v>983.34751999999992</v>
      </c>
      <c r="J465" s="5">
        <f t="shared" si="653"/>
        <v>9.0027145915000002</v>
      </c>
      <c r="K465" s="23">
        <f t="shared" si="654"/>
        <v>5.7972854085000005</v>
      </c>
      <c r="L465" s="5">
        <f t="shared" si="655"/>
        <v>169.62206458874911</v>
      </c>
      <c r="M465" s="28">
        <f t="shared" si="656"/>
        <v>513.20563873017511</v>
      </c>
      <c r="N465" s="16">
        <f t="shared" si="657"/>
        <v>0.60829152645270268</v>
      </c>
      <c r="O465" s="17">
        <f t="shared" si="658"/>
        <v>0.93723740579657666</v>
      </c>
    </row>
    <row r="466" ht="14.25">
      <c r="A466" s="26">
        <v>45.200000000000003</v>
      </c>
      <c r="B466" s="26">
        <v>9.8268000000000004</v>
      </c>
      <c r="C466" s="27">
        <v>87520</v>
      </c>
      <c r="G466" s="19">
        <f t="shared" si="659"/>
        <v>14.800000000000001</v>
      </c>
      <c r="H466" s="19">
        <f t="shared" si="660"/>
        <v>9.1999999999999993</v>
      </c>
      <c r="I466" s="5">
        <f t="shared" si="652"/>
        <v>983.34751999999992</v>
      </c>
      <c r="J466" s="5">
        <f t="shared" si="653"/>
        <v>9.0186840799999999</v>
      </c>
      <c r="K466" s="23">
        <f t="shared" si="654"/>
        <v>5.7813159200000008</v>
      </c>
      <c r="L466" s="5">
        <f t="shared" si="655"/>
        <v>170.09060456256813</v>
      </c>
      <c r="M466" s="28">
        <f t="shared" si="656"/>
        <v>514.54929109741397</v>
      </c>
      <c r="N466" s="16">
        <f t="shared" si="657"/>
        <v>0.60937054594594586</v>
      </c>
      <c r="O466" s="17">
        <f t="shared" si="658"/>
        <v>0.93999585617809922</v>
      </c>
    </row>
    <row r="467" ht="14.25">
      <c r="A467" s="26">
        <v>45.299999999999997</v>
      </c>
      <c r="B467" s="26">
        <v>9.8470999999999993</v>
      </c>
      <c r="C467" s="27">
        <v>87904</v>
      </c>
      <c r="G467" s="19">
        <f t="shared" si="659"/>
        <v>14.800000000000001</v>
      </c>
      <c r="H467" s="19">
        <f t="shared" si="660"/>
        <v>9.1999999999999993</v>
      </c>
      <c r="I467" s="5">
        <f t="shared" si="652"/>
        <v>983.34751999999992</v>
      </c>
      <c r="J467" s="5">
        <f t="shared" si="653"/>
        <v>9.0354384159999999</v>
      </c>
      <c r="K467" s="23">
        <f t="shared" si="654"/>
        <v>5.7645615840000008</v>
      </c>
      <c r="L467" s="5">
        <f t="shared" si="655"/>
        <v>170.5849622162697</v>
      </c>
      <c r="M467" s="28">
        <f t="shared" si="656"/>
        <v>515.30919758656239</v>
      </c>
      <c r="N467" s="16">
        <f t="shared" si="657"/>
        <v>0.61050259567567566</v>
      </c>
      <c r="O467" s="17">
        <f t="shared" si="658"/>
        <v>0.9428980778159417</v>
      </c>
    </row>
    <row r="468" ht="14.25">
      <c r="A468" s="26">
        <v>45.399999999999999</v>
      </c>
      <c r="B468" s="26">
        <v>9.8678000000000008</v>
      </c>
      <c r="C468" s="27">
        <v>88207</v>
      </c>
      <c r="G468" s="19">
        <f t="shared" si="659"/>
        <v>14.800000000000001</v>
      </c>
      <c r="H468" s="19">
        <f t="shared" si="660"/>
        <v>9.1999999999999993</v>
      </c>
      <c r="I468" s="5">
        <f t="shared" si="652"/>
        <v>983.34751999999992</v>
      </c>
      <c r="J468" s="5">
        <f t="shared" si="653"/>
        <v>9.0533406655000004</v>
      </c>
      <c r="K468" s="23">
        <f t="shared" si="654"/>
        <v>5.7466593345000003</v>
      </c>
      <c r="L468" s="5">
        <f t="shared" si="655"/>
        <v>171.11637609984723</v>
      </c>
      <c r="M468" s="28">
        <f t="shared" si="656"/>
        <v>515.47959354007583</v>
      </c>
      <c r="N468" s="16">
        <f t="shared" si="657"/>
        <v>0.61171220712837837</v>
      </c>
      <c r="O468" s="17">
        <f t="shared" si="658"/>
        <v>0.94600848010251781</v>
      </c>
    </row>
    <row r="469" ht="14.25">
      <c r="A469" s="26">
        <v>45.5</v>
      </c>
      <c r="B469" s="26">
        <v>9.8885000000000005</v>
      </c>
      <c r="C469" s="27">
        <v>88522</v>
      </c>
      <c r="G469" s="19">
        <f t="shared" si="659"/>
        <v>14.800000000000001</v>
      </c>
      <c r="H469" s="19">
        <f t="shared" si="660"/>
        <v>9.1999999999999993</v>
      </c>
      <c r="I469" s="5">
        <f t="shared" si="652"/>
        <v>983.34751999999992</v>
      </c>
      <c r="J469" s="5">
        <f t="shared" si="653"/>
        <v>9.0711321130000009</v>
      </c>
      <c r="K469" s="23">
        <f t="shared" si="654"/>
        <v>5.7288678869999998</v>
      </c>
      <c r="L469" s="5">
        <f t="shared" si="655"/>
        <v>171.64779139547295</v>
      </c>
      <c r="M469" s="28">
        <f t="shared" si="656"/>
        <v>515.71884077463687</v>
      </c>
      <c r="N469" s="16">
        <f t="shared" si="657"/>
        <v>0.61291433195945944</v>
      </c>
      <c r="O469" s="17">
        <f t="shared" si="658"/>
        <v>0.94910924600400792</v>
      </c>
    </row>
    <row r="470" ht="14.25">
      <c r="A470" s="26">
        <v>45.600000000000001</v>
      </c>
      <c r="B470" s="26">
        <v>9.9083000000000006</v>
      </c>
      <c r="C470" s="27">
        <v>88786</v>
      </c>
      <c r="G470" s="19">
        <f t="shared" si="659"/>
        <v>14.800000000000001</v>
      </c>
      <c r="H470" s="19">
        <f t="shared" si="660"/>
        <v>9.1999999999999993</v>
      </c>
      <c r="I470" s="5">
        <f t="shared" si="652"/>
        <v>983.34751999999992</v>
      </c>
      <c r="J470" s="5">
        <f t="shared" si="653"/>
        <v>9.0884944690000005</v>
      </c>
      <c r="K470" s="23">
        <f t="shared" si="654"/>
        <v>5.7115055310000002</v>
      </c>
      <c r="L470" s="5">
        <f t="shared" si="655"/>
        <v>172.169582023994</v>
      </c>
      <c r="M470" s="28">
        <f t="shared" si="656"/>
        <v>515.68923474314158</v>
      </c>
      <c r="N470" s="16">
        <f t="shared" si="657"/>
        <v>0.61408746412162163</v>
      </c>
      <c r="O470" s="17">
        <f t="shared" si="658"/>
        <v>0.95214452618157996</v>
      </c>
    </row>
    <row r="471" ht="14.25">
      <c r="A471" s="26">
        <v>45.700000000000003</v>
      </c>
      <c r="B471" s="26">
        <v>9.9289000000000005</v>
      </c>
      <c r="C471" s="27">
        <v>89204</v>
      </c>
      <c r="G471" s="19">
        <f t="shared" si="659"/>
        <v>14.800000000000001</v>
      </c>
      <c r="H471" s="19">
        <f t="shared" si="660"/>
        <v>9.1999999999999993</v>
      </c>
      <c r="I471" s="5">
        <f t="shared" si="652"/>
        <v>983.34751999999992</v>
      </c>
      <c r="J471" s="5">
        <f t="shared" si="653"/>
        <v>9.105234866</v>
      </c>
      <c r="K471" s="23">
        <f t="shared" si="654"/>
        <v>5.6947651340000007</v>
      </c>
      <c r="L471" s="5">
        <f t="shared" si="655"/>
        <v>172.67569370491265</v>
      </c>
      <c r="M471" s="28">
        <f t="shared" si="656"/>
        <v>516.59847478268523</v>
      </c>
      <c r="N471" s="16">
        <f t="shared" si="657"/>
        <v>0.61521857202702701</v>
      </c>
      <c r="O471" s="17">
        <f t="shared" si="658"/>
        <v>0.95507982545883552</v>
      </c>
    </row>
    <row r="472" ht="14.25">
      <c r="A472" s="26">
        <v>45.799999999999997</v>
      </c>
      <c r="B472" s="26">
        <v>9.9487000000000005</v>
      </c>
      <c r="C472" s="27">
        <v>89463</v>
      </c>
      <c r="G472" s="19">
        <f t="shared" si="659"/>
        <v>14.800000000000001</v>
      </c>
      <c r="H472" s="19">
        <f t="shared" si="660"/>
        <v>9.1999999999999993</v>
      </c>
      <c r="I472" s="5">
        <f t="shared" si="652"/>
        <v>983.34751999999992</v>
      </c>
      <c r="J472" s="5">
        <f t="shared" si="653"/>
        <v>9.1226433895000003</v>
      </c>
      <c r="K472" s="23">
        <f t="shared" si="654"/>
        <v>5.6773566105000004</v>
      </c>
      <c r="L472" s="5">
        <f t="shared" si="655"/>
        <v>173.20517055091193</v>
      </c>
      <c r="M472" s="28">
        <f t="shared" si="656"/>
        <v>516.51460355049414</v>
      </c>
      <c r="N472" s="16">
        <f t="shared" si="657"/>
        <v>0.61639482361486486</v>
      </c>
      <c r="O472" s="17">
        <f t="shared" si="658"/>
        <v>0.95814144183779171</v>
      </c>
    </row>
    <row r="473" ht="14.25">
      <c r="A473" s="26">
        <v>45.899999999999999</v>
      </c>
      <c r="B473" s="26">
        <v>9.9700000000000006</v>
      </c>
      <c r="C473" s="27">
        <v>89762</v>
      </c>
      <c r="G473" s="19">
        <f t="shared" si="659"/>
        <v>14.800000000000001</v>
      </c>
      <c r="H473" s="19">
        <f t="shared" si="660"/>
        <v>9.1999999999999993</v>
      </c>
      <c r="I473" s="5">
        <f t="shared" si="652"/>
        <v>983.34751999999992</v>
      </c>
      <c r="J473" s="5">
        <f t="shared" si="653"/>
        <v>9.141182573</v>
      </c>
      <c r="K473" s="23">
        <f t="shared" si="654"/>
        <v>5.6588174270000007</v>
      </c>
      <c r="L473" s="5">
        <f t="shared" si="655"/>
        <v>173.7726181636713</v>
      </c>
      <c r="M473" s="28">
        <f t="shared" si="656"/>
        <v>516.54858486079684</v>
      </c>
      <c r="N473" s="16">
        <f t="shared" si="657"/>
        <v>0.6176474711486486</v>
      </c>
      <c r="O473" s="17">
        <f t="shared" si="658"/>
        <v>0.96141224554397953</v>
      </c>
    </row>
    <row r="474" ht="14.25">
      <c r="A474" s="26">
        <v>46</v>
      </c>
      <c r="B474" s="26">
        <v>9.9906000000000006</v>
      </c>
      <c r="C474" s="27">
        <v>90115</v>
      </c>
      <c r="G474" s="19">
        <f t="shared" si="659"/>
        <v>14.800000000000001</v>
      </c>
      <c r="H474" s="19">
        <f t="shared" si="660"/>
        <v>9.1999999999999993</v>
      </c>
      <c r="I474" s="5">
        <f t="shared" si="652"/>
        <v>983.34751999999992</v>
      </c>
      <c r="J474" s="5">
        <f t="shared" si="653"/>
        <v>9.1585231475000004</v>
      </c>
      <c r="K474" s="23">
        <f t="shared" si="654"/>
        <v>5.6414768525000003</v>
      </c>
      <c r="L474" s="5">
        <f t="shared" si="655"/>
        <v>174.30675436773848</v>
      </c>
      <c r="M474" s="28">
        <f t="shared" si="656"/>
        <v>516.99086662977254</v>
      </c>
      <c r="N474" s="16">
        <f t="shared" si="657"/>
        <v>0.61881913158783786</v>
      </c>
      <c r="O474" s="17">
        <f t="shared" si="658"/>
        <v>0.96448129625754653</v>
      </c>
    </row>
    <row r="475" ht="14.25">
      <c r="A475" s="26">
        <v>46.100000000000001</v>
      </c>
      <c r="B475" s="26">
        <v>10.0108</v>
      </c>
      <c r="C475" s="27">
        <v>90411</v>
      </c>
      <c r="G475" s="19">
        <f t="shared" si="659"/>
        <v>14.800000000000001</v>
      </c>
      <c r="H475" s="19">
        <f t="shared" si="660"/>
        <v>9.1999999999999993</v>
      </c>
      <c r="I475" s="5">
        <f t="shared" si="652"/>
        <v>983.34751999999992</v>
      </c>
      <c r="J475" s="5">
        <f t="shared" si="653"/>
        <v>9.1759900314999996</v>
      </c>
      <c r="K475" s="23">
        <f t="shared" si="654"/>
        <v>5.6240099685000011</v>
      </c>
      <c r="L475" s="5">
        <f t="shared" si="655"/>
        <v>174.84811113559812</v>
      </c>
      <c r="M475" s="28">
        <f t="shared" si="656"/>
        <v>517.08308092550396</v>
      </c>
      <c r="N475" s="16">
        <f t="shared" si="657"/>
        <v>0.61999932645270261</v>
      </c>
      <c r="O475" s="17">
        <f t="shared" si="658"/>
        <v>0.96758225377038865</v>
      </c>
    </row>
    <row r="476" ht="14.25">
      <c r="A476" s="26">
        <v>46.200000000000003</v>
      </c>
      <c r="B476" s="26">
        <v>10.0314</v>
      </c>
      <c r="C476" s="27">
        <v>90857</v>
      </c>
      <c r="G476" s="19">
        <f t="shared" si="659"/>
        <v>14.800000000000001</v>
      </c>
      <c r="H476" s="19">
        <f t="shared" si="660"/>
        <v>9.1999999999999993</v>
      </c>
      <c r="I476" s="5">
        <f t="shared" si="652"/>
        <v>983.34751999999992</v>
      </c>
      <c r="J476" s="5">
        <f t="shared" si="653"/>
        <v>9.1924718905000002</v>
      </c>
      <c r="K476" s="23">
        <f t="shared" si="654"/>
        <v>5.6075281095000005</v>
      </c>
      <c r="L476" s="5">
        <f t="shared" si="655"/>
        <v>175.36203132607761</v>
      </c>
      <c r="M476" s="28">
        <f t="shared" si="656"/>
        <v>518.11101475584303</v>
      </c>
      <c r="N476" s="16">
        <f t="shared" si="657"/>
        <v>0.62111296557432427</v>
      </c>
      <c r="O476" s="17">
        <f t="shared" si="658"/>
        <v>0.97051718053046065</v>
      </c>
    </row>
    <row r="477" ht="14.25">
      <c r="A477" s="26">
        <v>46.299999999999997</v>
      </c>
      <c r="B477" s="26">
        <v>10.0517</v>
      </c>
      <c r="C477" s="27">
        <v>91124</v>
      </c>
      <c r="G477" s="19">
        <f t="shared" si="659"/>
        <v>14.800000000000001</v>
      </c>
      <c r="H477" s="19">
        <f t="shared" si="660"/>
        <v>9.1999999999999993</v>
      </c>
      <c r="I477" s="5">
        <f t="shared" si="652"/>
        <v>983.34751999999992</v>
      </c>
      <c r="J477" s="5">
        <f t="shared" si="653"/>
        <v>9.210306546</v>
      </c>
      <c r="K477" s="23">
        <f t="shared" si="654"/>
        <v>5.5896934540000007</v>
      </c>
      <c r="L477" s="5">
        <f t="shared" si="655"/>
        <v>175.92154705663037</v>
      </c>
      <c r="M477" s="28">
        <f t="shared" si="656"/>
        <v>517.98089275935342</v>
      </c>
      <c r="N477" s="16">
        <f t="shared" si="657"/>
        <v>0.62231800986486485</v>
      </c>
      <c r="O477" s="17">
        <f t="shared" si="658"/>
        <v>0.97370273338938262</v>
      </c>
    </row>
    <row r="478" ht="14.25">
      <c r="A478" s="26">
        <v>46.399999999999999</v>
      </c>
      <c r="B478" s="26">
        <v>10.071899999999999</v>
      </c>
      <c r="C478" s="27">
        <v>91536</v>
      </c>
      <c r="G478" s="19">
        <f t="shared" si="659"/>
        <v>14.800000000000001</v>
      </c>
      <c r="H478" s="19">
        <f t="shared" si="660"/>
        <v>9.1999999999999993</v>
      </c>
      <c r="I478" s="5">
        <f t="shared" si="652"/>
        <v>983.34751999999992</v>
      </c>
      <c r="J478" s="5">
        <f t="shared" si="653"/>
        <v>9.2267023439999996</v>
      </c>
      <c r="K478" s="23">
        <f t="shared" si="654"/>
        <v>5.5732976560000012</v>
      </c>
      <c r="L478" s="5">
        <f t="shared" si="655"/>
        <v>176.43908161649418</v>
      </c>
      <c r="M478" s="28">
        <f t="shared" si="656"/>
        <v>518.79662465576382</v>
      </c>
      <c r="N478" s="16">
        <f t="shared" si="657"/>
        <v>0.62342583405405394</v>
      </c>
      <c r="O478" s="17">
        <f t="shared" si="658"/>
        <v>0.97664026323751929</v>
      </c>
    </row>
    <row r="479" ht="14.25">
      <c r="A479" s="26">
        <v>46.5</v>
      </c>
      <c r="B479" s="26">
        <v>10.0921</v>
      </c>
      <c r="C479" s="27">
        <v>91859</v>
      </c>
      <c r="G479" s="19">
        <f t="shared" si="659"/>
        <v>14.800000000000001</v>
      </c>
      <c r="H479" s="19">
        <f t="shared" si="660"/>
        <v>9.1999999999999993</v>
      </c>
      <c r="I479" s="5">
        <f t="shared" si="652"/>
        <v>983.34751999999992</v>
      </c>
      <c r="J479" s="5">
        <f t="shared" si="653"/>
        <v>9.2439199235</v>
      </c>
      <c r="K479" s="23">
        <f t="shared" si="654"/>
        <v>5.5560800765000007</v>
      </c>
      <c r="L479" s="5">
        <f t="shared" si="655"/>
        <v>176.98584369925968</v>
      </c>
      <c r="M479" s="28">
        <f t="shared" si="656"/>
        <v>519.01891179551012</v>
      </c>
      <c r="N479" s="16">
        <f t="shared" si="657"/>
        <v>0.62458918402027019</v>
      </c>
      <c r="O479" s="17">
        <f t="shared" si="658"/>
        <v>0.979734343364842</v>
      </c>
    </row>
    <row r="480" ht="14.25">
      <c r="A480" s="26">
        <v>46.600000000000001</v>
      </c>
      <c r="B480" s="26">
        <v>10.111499999999999</v>
      </c>
      <c r="C480" s="27">
        <v>92156</v>
      </c>
      <c r="G480" s="19">
        <f t="shared" si="659"/>
        <v>14.800000000000001</v>
      </c>
      <c r="H480" s="19">
        <f t="shared" si="660"/>
        <v>9.1999999999999993</v>
      </c>
      <c r="I480" s="5">
        <f t="shared" si="652"/>
        <v>983.34751999999992</v>
      </c>
      <c r="J480" s="5">
        <f t="shared" si="653"/>
        <v>9.2605775739999991</v>
      </c>
      <c r="K480" s="23">
        <f t="shared" si="654"/>
        <v>5.5394224260000016</v>
      </c>
      <c r="L480" s="5">
        <f t="shared" si="655"/>
        <v>177.51805953352286</v>
      </c>
      <c r="M480" s="28">
        <f t="shared" si="656"/>
        <v>519.13591350742024</v>
      </c>
      <c r="N480" s="16">
        <f t="shared" si="657"/>
        <v>0.62571470094594583</v>
      </c>
      <c r="O480" s="17">
        <f t="shared" si="658"/>
        <v>0.98273694068048845</v>
      </c>
    </row>
    <row r="481" ht="14.25">
      <c r="A481" s="26">
        <v>46.700000000000003</v>
      </c>
      <c r="B481" s="26">
        <v>10.1325</v>
      </c>
      <c r="C481" s="27">
        <v>92550</v>
      </c>
      <c r="G481" s="19">
        <f t="shared" si="659"/>
        <v>14.800000000000001</v>
      </c>
      <c r="H481" s="19">
        <f t="shared" si="660"/>
        <v>9.1999999999999993</v>
      </c>
      <c r="I481" s="5">
        <f t="shared" si="652"/>
        <v>983.34751999999992</v>
      </c>
      <c r="J481" s="5">
        <f t="shared" si="653"/>
        <v>9.2779395749999996</v>
      </c>
      <c r="K481" s="23">
        <f t="shared" si="654"/>
        <v>5.5220604250000012</v>
      </c>
      <c r="L481" s="5">
        <f t="shared" si="655"/>
        <v>178.07619698402698</v>
      </c>
      <c r="M481" s="28">
        <f t="shared" si="656"/>
        <v>519.72134157998403</v>
      </c>
      <c r="N481" s="16">
        <f t="shared" si="657"/>
        <v>0.62688780912162156</v>
      </c>
      <c r="O481" s="17">
        <f t="shared" si="658"/>
        <v>0.98587612472871289</v>
      </c>
    </row>
    <row r="482" ht="14.25">
      <c r="A482" s="26">
        <v>46.799999999999997</v>
      </c>
      <c r="B482" s="26">
        <v>10.152799999999999</v>
      </c>
      <c r="C482" s="27">
        <v>92789</v>
      </c>
      <c r="G482" s="19">
        <f t="shared" si="659"/>
        <v>14.800000000000001</v>
      </c>
      <c r="H482" s="19">
        <f t="shared" si="660"/>
        <v>9.1999999999999993</v>
      </c>
      <c r="I482" s="5">
        <f t="shared" si="652"/>
        <v>983.34751999999992</v>
      </c>
      <c r="J482" s="5">
        <f t="shared" si="653"/>
        <v>9.2960327684999999</v>
      </c>
      <c r="K482" s="23">
        <f t="shared" si="654"/>
        <v>5.5039672315000008</v>
      </c>
      <c r="L482" s="5">
        <f t="shared" si="655"/>
        <v>178.6615869317244</v>
      </c>
      <c r="M482" s="28">
        <f t="shared" si="656"/>
        <v>519.35618390907587</v>
      </c>
      <c r="N482" s="16">
        <f t="shared" si="657"/>
        <v>0.62811032219594587</v>
      </c>
      <c r="O482" s="17">
        <f t="shared" si="658"/>
        <v>0.98915803373596445</v>
      </c>
    </row>
    <row r="483" ht="14.25">
      <c r="A483" s="26">
        <v>46.899999999999999</v>
      </c>
      <c r="B483" s="26">
        <v>10.1731</v>
      </c>
      <c r="C483" s="27">
        <v>93187</v>
      </c>
      <c r="G483" s="19">
        <f t="shared" si="659"/>
        <v>14.800000000000001</v>
      </c>
      <c r="H483" s="19">
        <f t="shared" si="660"/>
        <v>9.1999999999999993</v>
      </c>
      <c r="I483" s="5">
        <f t="shared" si="652"/>
        <v>983.34751999999992</v>
      </c>
      <c r="J483" s="5">
        <f t="shared" si="653"/>
        <v>9.3126578354999996</v>
      </c>
      <c r="K483" s="23">
        <f t="shared" si="654"/>
        <v>5.4873421645000011</v>
      </c>
      <c r="L483" s="5">
        <f t="shared" si="655"/>
        <v>179.20288010499908</v>
      </c>
      <c r="M483" s="28">
        <f t="shared" si="656"/>
        <v>520.00838348914704</v>
      </c>
      <c r="N483" s="16">
        <f t="shared" si="657"/>
        <v>0.6292336375337837</v>
      </c>
      <c r="O483" s="17">
        <f t="shared" si="658"/>
        <v>0.9921831655159199</v>
      </c>
    </row>
    <row r="484" ht="14.25">
      <c r="A484" s="26">
        <v>47</v>
      </c>
      <c r="B484" s="26">
        <v>10.1938</v>
      </c>
      <c r="C484" s="27">
        <v>93528</v>
      </c>
      <c r="G484" s="19">
        <f t="shared" si="659"/>
        <v>14.800000000000001</v>
      </c>
      <c r="H484" s="19">
        <f t="shared" si="660"/>
        <v>9.1999999999999993</v>
      </c>
      <c r="I484" s="5">
        <f t="shared" ref="I484:I547" si="661">(3.14*POWER(H484,2)*0.25*G484)</f>
        <v>983.34751999999992</v>
      </c>
      <c r="J484" s="5">
        <f t="shared" ref="J484:J547" si="662">B484-C484/(2*10^5/1.8467)</f>
        <v>9.3302092119999998</v>
      </c>
      <c r="K484" s="23">
        <f t="shared" ref="K484:K547" si="663">G484-J484</f>
        <v>5.469790788000001</v>
      </c>
      <c r="L484" s="5">
        <f t="shared" ref="L484:L547" si="664">I484/K484</f>
        <v>179.77790341768366</v>
      </c>
      <c r="M484" s="28">
        <f t="shared" ref="M484:M547" si="665">C484/L484</f>
        <v>520.24191083541257</v>
      </c>
      <c r="N484" s="16">
        <f t="shared" ref="N484:N547" si="666">J484/G484</f>
        <v>0.63041954135135125</v>
      </c>
      <c r="O484" s="17">
        <f t="shared" ref="O484:O547" si="667">LN(L484/(3.14*H484^2/4))</f>
        <v>0.99538681223398306</v>
      </c>
    </row>
    <row r="485" ht="14.25">
      <c r="A485" s="26">
        <v>47.100000000000001</v>
      </c>
      <c r="B485" s="26">
        <v>10.214399999999999</v>
      </c>
      <c r="C485" s="27">
        <v>93950</v>
      </c>
      <c r="G485" s="19">
        <f t="shared" si="659"/>
        <v>14.800000000000001</v>
      </c>
      <c r="H485" s="19">
        <f t="shared" si="660"/>
        <v>9.1999999999999993</v>
      </c>
      <c r="I485" s="5">
        <f t="shared" si="661"/>
        <v>983.34751999999992</v>
      </c>
      <c r="J485" s="5">
        <f t="shared" si="662"/>
        <v>9.3469126749999987</v>
      </c>
      <c r="K485" s="23">
        <f t="shared" si="663"/>
        <v>5.453087325000002</v>
      </c>
      <c r="L485" s="5">
        <f t="shared" si="664"/>
        <v>180.32858478018221</v>
      </c>
      <c r="M485" s="28">
        <f t="shared" si="665"/>
        <v>520.99338612635154</v>
      </c>
      <c r="N485" s="16">
        <f t="shared" si="666"/>
        <v>0.63154815371621609</v>
      </c>
      <c r="O485" s="17">
        <f t="shared" si="667"/>
        <v>0.99844525083370173</v>
      </c>
    </row>
    <row r="486" ht="14.25">
      <c r="A486" s="26">
        <v>47.200000000000003</v>
      </c>
      <c r="B486" s="26">
        <v>10.234999999999999</v>
      </c>
      <c r="C486" s="27">
        <v>94316</v>
      </c>
      <c r="G486" s="19">
        <f t="shared" si="659"/>
        <v>14.800000000000001</v>
      </c>
      <c r="H486" s="19">
        <f t="shared" si="660"/>
        <v>9.1999999999999993</v>
      </c>
      <c r="I486" s="5">
        <f t="shared" si="661"/>
        <v>983.34751999999992</v>
      </c>
      <c r="J486" s="5">
        <f t="shared" si="662"/>
        <v>9.3641332139999989</v>
      </c>
      <c r="K486" s="23">
        <f t="shared" si="663"/>
        <v>5.4358667860000018</v>
      </c>
      <c r="L486" s="5">
        <f t="shared" si="664"/>
        <v>180.89985621660148</v>
      </c>
      <c r="M486" s="28">
        <f t="shared" si="665"/>
        <v>521.3713375596617</v>
      </c>
      <c r="N486" s="16">
        <f t="shared" si="666"/>
        <v>0.63271170364864859</v>
      </c>
      <c r="O486" s="17">
        <f t="shared" si="667"/>
        <v>1.0016081906681273</v>
      </c>
    </row>
    <row r="487" ht="14.25">
      <c r="A487" s="26">
        <v>47.299999999999997</v>
      </c>
      <c r="B487" s="26">
        <v>10.2553</v>
      </c>
      <c r="C487" s="27">
        <v>94668</v>
      </c>
      <c r="G487" s="19">
        <f t="shared" si="659"/>
        <v>14.800000000000001</v>
      </c>
      <c r="H487" s="19">
        <f t="shared" si="660"/>
        <v>9.1999999999999993</v>
      </c>
      <c r="I487" s="5">
        <f t="shared" si="661"/>
        <v>983.34751999999992</v>
      </c>
      <c r="J487" s="5">
        <f t="shared" si="662"/>
        <v>9.3811830220000001</v>
      </c>
      <c r="K487" s="23">
        <f t="shared" si="663"/>
        <v>5.4188169780000006</v>
      </c>
      <c r="L487" s="5">
        <f t="shared" si="664"/>
        <v>181.46904093500828</v>
      </c>
      <c r="M487" s="28">
        <f t="shared" si="665"/>
        <v>521.67576084729853</v>
      </c>
      <c r="N487" s="16">
        <f t="shared" si="666"/>
        <v>0.63386371770270267</v>
      </c>
      <c r="O487" s="17">
        <f t="shared" si="667"/>
        <v>1.0047496588845188</v>
      </c>
    </row>
    <row r="488" ht="14.25">
      <c r="A488" s="26">
        <v>47.399999999999999</v>
      </c>
      <c r="B488" s="26">
        <v>10.276</v>
      </c>
      <c r="C488" s="27">
        <v>95022</v>
      </c>
      <c r="G488" s="19">
        <f t="shared" si="659"/>
        <v>14.800000000000001</v>
      </c>
      <c r="H488" s="19">
        <f t="shared" si="660"/>
        <v>9.1999999999999993</v>
      </c>
      <c r="I488" s="5">
        <f t="shared" si="661"/>
        <v>983.34751999999992</v>
      </c>
      <c r="J488" s="5">
        <f t="shared" si="662"/>
        <v>9.3986143630000001</v>
      </c>
      <c r="K488" s="23">
        <f t="shared" si="663"/>
        <v>5.4013856370000006</v>
      </c>
      <c r="L488" s="5">
        <f t="shared" si="664"/>
        <v>182.05467746349692</v>
      </c>
      <c r="M488" s="28">
        <f t="shared" si="665"/>
        <v>521.94209631912645</v>
      </c>
      <c r="N488" s="16">
        <f t="shared" si="666"/>
        <v>0.63504151101351347</v>
      </c>
      <c r="O488" s="17">
        <f t="shared" si="667"/>
        <v>1.0079716606714029</v>
      </c>
    </row>
    <row r="489" ht="14.25">
      <c r="A489" s="26">
        <v>47.5</v>
      </c>
      <c r="B489" s="26">
        <v>10.297000000000001</v>
      </c>
      <c r="C489" s="27">
        <v>95360</v>
      </c>
      <c r="G489" s="19">
        <f t="shared" si="659"/>
        <v>14.800000000000001</v>
      </c>
      <c r="H489" s="19">
        <f t="shared" si="660"/>
        <v>9.1999999999999993</v>
      </c>
      <c r="I489" s="5">
        <f t="shared" si="661"/>
        <v>983.34751999999992</v>
      </c>
      <c r="J489" s="5">
        <f t="shared" si="662"/>
        <v>9.41649344</v>
      </c>
      <c r="K489" s="23">
        <f t="shared" si="663"/>
        <v>5.3835065600000007</v>
      </c>
      <c r="L489" s="5">
        <f t="shared" si="664"/>
        <v>182.65929632302701</v>
      </c>
      <c r="M489" s="28">
        <f t="shared" si="665"/>
        <v>522.06486020486443</v>
      </c>
      <c r="N489" s="16">
        <f t="shared" si="666"/>
        <v>0.63624955675675676</v>
      </c>
      <c r="O489" s="17">
        <f t="shared" si="667"/>
        <v>1.0112872419590513</v>
      </c>
    </row>
    <row r="490" ht="14.25">
      <c r="A490" s="26">
        <v>47.600000000000001</v>
      </c>
      <c r="B490" s="26">
        <v>10.317500000000001</v>
      </c>
      <c r="C490" s="27">
        <v>95762</v>
      </c>
      <c r="G490" s="19">
        <f t="shared" si="659"/>
        <v>14.800000000000001</v>
      </c>
      <c r="H490" s="19">
        <f t="shared" si="660"/>
        <v>9.1999999999999993</v>
      </c>
      <c r="I490" s="5">
        <f t="shared" si="661"/>
        <v>983.34751999999992</v>
      </c>
      <c r="J490" s="5">
        <f t="shared" si="662"/>
        <v>9.4332815730000004</v>
      </c>
      <c r="K490" s="23">
        <f t="shared" si="663"/>
        <v>5.3667184270000003</v>
      </c>
      <c r="L490" s="5">
        <f t="shared" si="664"/>
        <v>183.23068992268557</v>
      </c>
      <c r="M490" s="28">
        <f t="shared" si="665"/>
        <v>522.63078876364489</v>
      </c>
      <c r="N490" s="16">
        <f t="shared" si="666"/>
        <v>0.63738389006756757</v>
      </c>
      <c r="O490" s="17">
        <f t="shared" si="667"/>
        <v>1.0144105527116638</v>
      </c>
    </row>
    <row r="491" ht="14.25">
      <c r="A491" s="26">
        <v>47.700000000000003</v>
      </c>
      <c r="B491" s="26">
        <v>10.3378</v>
      </c>
      <c r="C491" s="27">
        <v>96153</v>
      </c>
      <c r="G491" s="19">
        <f t="shared" si="659"/>
        <v>14.800000000000001</v>
      </c>
      <c r="H491" s="19">
        <f t="shared" si="660"/>
        <v>9.1999999999999993</v>
      </c>
      <c r="I491" s="5">
        <f t="shared" si="661"/>
        <v>983.34751999999992</v>
      </c>
      <c r="J491" s="5">
        <f t="shared" si="662"/>
        <v>9.4499712744999993</v>
      </c>
      <c r="K491" s="23">
        <f t="shared" si="663"/>
        <v>5.3500287255000014</v>
      </c>
      <c r="L491" s="5">
        <f t="shared" si="664"/>
        <v>183.80228788549141</v>
      </c>
      <c r="M491" s="28">
        <f t="shared" si="665"/>
        <v>523.13277003332621</v>
      </c>
      <c r="N491" s="16">
        <f t="shared" si="666"/>
        <v>0.63851157260135127</v>
      </c>
      <c r="O491" s="17">
        <f t="shared" si="667"/>
        <v>1.017525250624232</v>
      </c>
    </row>
    <row r="492" ht="14.25">
      <c r="A492" s="26">
        <v>47.799999999999997</v>
      </c>
      <c r="B492" s="26">
        <v>10.3581</v>
      </c>
      <c r="C492" s="27">
        <v>96507</v>
      </c>
      <c r="G492" s="19">
        <f t="shared" si="659"/>
        <v>14.800000000000001</v>
      </c>
      <c r="H492" s="19">
        <f t="shared" si="660"/>
        <v>9.1999999999999993</v>
      </c>
      <c r="I492" s="5">
        <f t="shared" si="661"/>
        <v>983.34751999999992</v>
      </c>
      <c r="J492" s="5">
        <f t="shared" si="662"/>
        <v>9.4670026155000002</v>
      </c>
      <c r="K492" s="23">
        <f t="shared" si="663"/>
        <v>5.3329973845000005</v>
      </c>
      <c r="L492" s="5">
        <f t="shared" si="664"/>
        <v>184.38927475532495</v>
      </c>
      <c r="M492" s="28">
        <f t="shared" si="665"/>
        <v>523.3872747103095</v>
      </c>
      <c r="N492" s="16">
        <f t="shared" si="666"/>
        <v>0.63966233888513513</v>
      </c>
      <c r="O492" s="17">
        <f t="shared" si="667"/>
        <v>1.0207137395886268</v>
      </c>
    </row>
    <row r="493" ht="14.25">
      <c r="A493" s="26">
        <v>47.899999999999999</v>
      </c>
      <c r="B493" s="26">
        <v>10.378399999999999</v>
      </c>
      <c r="C493" s="27">
        <v>96815</v>
      </c>
      <c r="G493" s="19">
        <f t="shared" si="659"/>
        <v>14.800000000000001</v>
      </c>
      <c r="H493" s="19">
        <f t="shared" si="660"/>
        <v>9.1999999999999993</v>
      </c>
      <c r="I493" s="5">
        <f t="shared" si="661"/>
        <v>983.34751999999992</v>
      </c>
      <c r="J493" s="5">
        <f t="shared" si="662"/>
        <v>9.4844586974999991</v>
      </c>
      <c r="K493" s="23">
        <f t="shared" si="663"/>
        <v>5.3155413025000016</v>
      </c>
      <c r="L493" s="5">
        <f t="shared" si="664"/>
        <v>184.9948037347603</v>
      </c>
      <c r="M493" s="28">
        <f t="shared" si="665"/>
        <v>523.33902382907081</v>
      </c>
      <c r="N493" s="16">
        <f t="shared" si="666"/>
        <v>0.64084180388513501</v>
      </c>
      <c r="O493" s="17">
        <f t="shared" si="667"/>
        <v>1.0239923298533768</v>
      </c>
    </row>
    <row r="494" ht="14.25">
      <c r="A494" s="26">
        <v>48</v>
      </c>
      <c r="B494" s="26">
        <v>10.3992</v>
      </c>
      <c r="C494" s="27">
        <v>97232</v>
      </c>
      <c r="G494" s="19">
        <f t="shared" si="659"/>
        <v>14.800000000000001</v>
      </c>
      <c r="H494" s="19">
        <f t="shared" si="660"/>
        <v>9.1999999999999993</v>
      </c>
      <c r="I494" s="5">
        <f t="shared" si="661"/>
        <v>983.34751999999992</v>
      </c>
      <c r="J494" s="5">
        <f t="shared" si="662"/>
        <v>9.5014083280000001</v>
      </c>
      <c r="K494" s="23">
        <f t="shared" si="663"/>
        <v>5.2985916720000006</v>
      </c>
      <c r="L494" s="5">
        <f t="shared" si="664"/>
        <v>185.58658241140265</v>
      </c>
      <c r="M494" s="28">
        <f t="shared" si="665"/>
        <v>523.91718591195934</v>
      </c>
      <c r="N494" s="16">
        <f t="shared" si="666"/>
        <v>0.64198704918918914</v>
      </c>
      <c r="O494" s="17">
        <f t="shared" si="667"/>
        <v>1.02718611778656</v>
      </c>
    </row>
    <row r="495" ht="14.25">
      <c r="A495" s="26">
        <v>48.100000000000001</v>
      </c>
      <c r="B495" s="26">
        <v>10.419499999999999</v>
      </c>
      <c r="C495" s="27">
        <v>97537</v>
      </c>
      <c r="G495" s="19">
        <f t="shared" si="659"/>
        <v>14.800000000000001</v>
      </c>
      <c r="H495" s="19">
        <f t="shared" si="660"/>
        <v>9.1999999999999993</v>
      </c>
      <c r="I495" s="5">
        <f t="shared" si="661"/>
        <v>983.34751999999992</v>
      </c>
      <c r="J495" s="5">
        <f t="shared" si="662"/>
        <v>9.5188921104999995</v>
      </c>
      <c r="K495" s="23">
        <f t="shared" si="663"/>
        <v>5.2811078895000012</v>
      </c>
      <c r="L495" s="5">
        <f t="shared" si="664"/>
        <v>186.20099050714532</v>
      </c>
      <c r="M495" s="28">
        <f t="shared" si="665"/>
        <v>523.82642935649199</v>
      </c>
      <c r="N495" s="16">
        <f t="shared" si="666"/>
        <v>0.64316838584459457</v>
      </c>
      <c r="O495" s="17">
        <f t="shared" si="667"/>
        <v>1.0304912775058039</v>
      </c>
    </row>
    <row r="496" ht="14.25">
      <c r="A496" s="26">
        <v>48.200000000000003</v>
      </c>
      <c r="B496" s="26">
        <v>10.439299999999999</v>
      </c>
      <c r="C496" s="27">
        <v>97956</v>
      </c>
      <c r="G496" s="19">
        <f t="shared" si="659"/>
        <v>14.800000000000001</v>
      </c>
      <c r="H496" s="19">
        <f t="shared" si="660"/>
        <v>9.1999999999999993</v>
      </c>
      <c r="I496" s="5">
        <f t="shared" si="661"/>
        <v>983.34751999999992</v>
      </c>
      <c r="J496" s="5">
        <f t="shared" si="662"/>
        <v>9.534823273999999</v>
      </c>
      <c r="K496" s="23">
        <f t="shared" si="663"/>
        <v>5.2651767260000018</v>
      </c>
      <c r="L496" s="5">
        <f t="shared" si="664"/>
        <v>186.76439009998001</v>
      </c>
      <c r="M496" s="28">
        <f t="shared" si="665"/>
        <v>524.48970570654024</v>
      </c>
      <c r="N496" s="16">
        <f t="shared" si="666"/>
        <v>0.64424481581081072</v>
      </c>
      <c r="O496" s="17">
        <f t="shared" si="667"/>
        <v>1.0335124695556295</v>
      </c>
    </row>
    <row r="497" ht="14.25">
      <c r="A497" s="26">
        <v>48.299999999999997</v>
      </c>
      <c r="B497" s="26">
        <v>10.460000000000001</v>
      </c>
      <c r="C497" s="27">
        <v>98345</v>
      </c>
      <c r="G497" s="19">
        <f t="shared" si="659"/>
        <v>14.800000000000001</v>
      </c>
      <c r="H497" s="19">
        <f t="shared" si="660"/>
        <v>9.1999999999999993</v>
      </c>
      <c r="I497" s="5">
        <f t="shared" si="661"/>
        <v>983.34751999999992</v>
      </c>
      <c r="J497" s="5">
        <f t="shared" si="662"/>
        <v>9.5519314425000008</v>
      </c>
      <c r="K497" s="23">
        <f t="shared" si="663"/>
        <v>5.2480685574999999</v>
      </c>
      <c r="L497" s="5">
        <f t="shared" si="664"/>
        <v>187.37322297261167</v>
      </c>
      <c r="M497" s="28">
        <f t="shared" si="665"/>
        <v>524.86154873033854</v>
      </c>
      <c r="N497" s="16">
        <f t="shared" si="666"/>
        <v>0.64540077314189193</v>
      </c>
      <c r="O497" s="17">
        <f t="shared" si="667"/>
        <v>1.0367670656655907</v>
      </c>
    </row>
    <row r="498" ht="14.25">
      <c r="A498" s="26">
        <v>48.399999999999999</v>
      </c>
      <c r="B498" s="26">
        <v>10.481199999999999</v>
      </c>
      <c r="C498" s="27">
        <v>98705</v>
      </c>
      <c r="G498" s="19">
        <f t="shared" si="659"/>
        <v>14.800000000000001</v>
      </c>
      <c r="H498" s="19">
        <f t="shared" si="660"/>
        <v>9.1999999999999993</v>
      </c>
      <c r="I498" s="5">
        <f t="shared" si="661"/>
        <v>983.34751999999992</v>
      </c>
      <c r="J498" s="5">
        <f t="shared" si="662"/>
        <v>9.5698073824999987</v>
      </c>
      <c r="K498" s="23">
        <f t="shared" si="663"/>
        <v>5.230192617500002</v>
      </c>
      <c r="L498" s="5">
        <f t="shared" si="664"/>
        <v>188.01363389748991</v>
      </c>
      <c r="M498" s="28">
        <f t="shared" si="665"/>
        <v>524.98852319303944</v>
      </c>
      <c r="N498" s="16">
        <f t="shared" si="666"/>
        <v>0.64660860692567557</v>
      </c>
      <c r="O498" s="17">
        <f t="shared" si="667"/>
        <v>1.0401790740215169</v>
      </c>
    </row>
    <row r="499" ht="14.25">
      <c r="A499" s="26">
        <v>48.5</v>
      </c>
      <c r="B499" s="26">
        <v>10.501899999999999</v>
      </c>
      <c r="C499" s="27">
        <v>99049</v>
      </c>
      <c r="G499" s="19">
        <f t="shared" si="659"/>
        <v>14.800000000000001</v>
      </c>
      <c r="H499" s="19">
        <f t="shared" si="660"/>
        <v>9.1999999999999993</v>
      </c>
      <c r="I499" s="5">
        <f t="shared" si="661"/>
        <v>983.34751999999992</v>
      </c>
      <c r="J499" s="5">
        <f t="shared" si="662"/>
        <v>9.5873310584999984</v>
      </c>
      <c r="K499" s="23">
        <f t="shared" si="663"/>
        <v>5.2126689415000023</v>
      </c>
      <c r="L499" s="5">
        <f t="shared" si="664"/>
        <v>188.6456882329901</v>
      </c>
      <c r="M499" s="28">
        <f t="shared" si="665"/>
        <v>525.0530819324523</v>
      </c>
      <c r="N499" s="16">
        <f t="shared" si="666"/>
        <v>0.64779263908783768</v>
      </c>
      <c r="O499" s="17">
        <f t="shared" si="667"/>
        <v>1.0435351833310405</v>
      </c>
    </row>
    <row r="500" ht="14.25">
      <c r="A500" s="26">
        <v>48.600000000000001</v>
      </c>
      <c r="B500" s="26">
        <v>10.522600000000001</v>
      </c>
      <c r="C500" s="27">
        <v>99446</v>
      </c>
      <c r="G500" s="19">
        <f t="shared" si="659"/>
        <v>14.800000000000001</v>
      </c>
      <c r="H500" s="19">
        <f t="shared" si="660"/>
        <v>9.1999999999999993</v>
      </c>
      <c r="I500" s="5">
        <f t="shared" si="661"/>
        <v>983.34751999999992</v>
      </c>
      <c r="J500" s="5">
        <f t="shared" si="662"/>
        <v>9.6043653590000009</v>
      </c>
      <c r="K500" s="23">
        <f t="shared" si="663"/>
        <v>5.1956346409999998</v>
      </c>
      <c r="L500" s="5">
        <f t="shared" si="664"/>
        <v>189.26417809292604</v>
      </c>
      <c r="M500" s="28">
        <f t="shared" si="665"/>
        <v>525.43487627739796</v>
      </c>
      <c r="N500" s="16">
        <f t="shared" si="666"/>
        <v>0.6489436053378379</v>
      </c>
      <c r="O500" s="17">
        <f t="shared" si="667"/>
        <v>1.0468083998689122</v>
      </c>
    </row>
    <row r="501" ht="14.25">
      <c r="A501" s="26">
        <v>48.700000000000003</v>
      </c>
      <c r="B501" s="26">
        <v>10.5433</v>
      </c>
      <c r="C501" s="27">
        <v>99811</v>
      </c>
      <c r="G501" s="19">
        <f t="shared" si="659"/>
        <v>14.800000000000001</v>
      </c>
      <c r="H501" s="19">
        <f t="shared" si="660"/>
        <v>9.1999999999999993</v>
      </c>
      <c r="I501" s="5">
        <f t="shared" si="661"/>
        <v>983.34751999999992</v>
      </c>
      <c r="J501" s="5">
        <f t="shared" si="662"/>
        <v>9.621695131500001</v>
      </c>
      <c r="K501" s="23">
        <f t="shared" si="663"/>
        <v>5.1783048684999997</v>
      </c>
      <c r="L501" s="5">
        <f t="shared" si="664"/>
        <v>189.89757169025978</v>
      </c>
      <c r="M501" s="28">
        <f t="shared" si="665"/>
        <v>525.60440405631323</v>
      </c>
      <c r="N501" s="16">
        <f t="shared" si="666"/>
        <v>0.65011453591216217</v>
      </c>
      <c r="O501" s="17">
        <f t="shared" si="667"/>
        <v>1.0501494235184792</v>
      </c>
    </row>
    <row r="502" ht="14.25">
      <c r="A502" s="26">
        <v>48.799999999999997</v>
      </c>
      <c r="B502" s="26">
        <v>10.564</v>
      </c>
      <c r="C502" s="27">
        <v>100206</v>
      </c>
      <c r="G502" s="19">
        <f t="shared" si="659"/>
        <v>14.800000000000001</v>
      </c>
      <c r="H502" s="19">
        <f t="shared" si="660"/>
        <v>9.1999999999999993</v>
      </c>
      <c r="I502" s="5">
        <f t="shared" si="661"/>
        <v>983.34751999999992</v>
      </c>
      <c r="J502" s="5">
        <f t="shared" si="662"/>
        <v>9.6387478990000002</v>
      </c>
      <c r="K502" s="23">
        <f t="shared" si="663"/>
        <v>5.1612521010000005</v>
      </c>
      <c r="L502" s="5">
        <f t="shared" si="664"/>
        <v>190.52499291973643</v>
      </c>
      <c r="M502" s="28">
        <f t="shared" si="665"/>
        <v>525.94674569658355</v>
      </c>
      <c r="N502" s="16">
        <f t="shared" si="666"/>
        <v>0.65126674993243239</v>
      </c>
      <c r="O502" s="17">
        <f t="shared" si="667"/>
        <v>1.053447975480059</v>
      </c>
    </row>
    <row r="503" ht="14.25">
      <c r="A503" s="26">
        <v>48.899999999999999</v>
      </c>
      <c r="B503" s="26">
        <v>10.5847</v>
      </c>
      <c r="C503" s="27">
        <v>100658</v>
      </c>
      <c r="G503" s="19">
        <f t="shared" si="659"/>
        <v>14.800000000000001</v>
      </c>
      <c r="H503" s="19">
        <f t="shared" si="660"/>
        <v>9.1999999999999993</v>
      </c>
      <c r="I503" s="5">
        <f t="shared" si="661"/>
        <v>983.34751999999992</v>
      </c>
      <c r="J503" s="5">
        <f t="shared" si="662"/>
        <v>9.6552743569999997</v>
      </c>
      <c r="K503" s="23">
        <f t="shared" si="663"/>
        <v>5.144725643000001</v>
      </c>
      <c r="L503" s="5">
        <f t="shared" si="664"/>
        <v>191.13701842156712</v>
      </c>
      <c r="M503" s="28">
        <f t="shared" si="665"/>
        <v>526.62744679835475</v>
      </c>
      <c r="N503" s="16">
        <f t="shared" si="666"/>
        <v>0.65238340249999993</v>
      </c>
      <c r="O503" s="17">
        <f t="shared" si="667"/>
        <v>1.0566551378815878</v>
      </c>
    </row>
    <row r="504" ht="14.25">
      <c r="A504" s="26">
        <v>49</v>
      </c>
      <c r="B504" s="26">
        <v>10.605399999999999</v>
      </c>
      <c r="C504" s="27">
        <v>100986</v>
      </c>
      <c r="G504" s="19">
        <f t="shared" si="659"/>
        <v>14.800000000000001</v>
      </c>
      <c r="H504" s="19">
        <f t="shared" si="660"/>
        <v>9.1999999999999993</v>
      </c>
      <c r="I504" s="5">
        <f t="shared" si="661"/>
        <v>983.34751999999992</v>
      </c>
      <c r="J504" s="5">
        <f t="shared" si="662"/>
        <v>9.672945769</v>
      </c>
      <c r="K504" s="23">
        <f t="shared" si="663"/>
        <v>5.1270542310000007</v>
      </c>
      <c r="L504" s="5">
        <f t="shared" si="664"/>
        <v>191.79581016606568</v>
      </c>
      <c r="M504" s="28">
        <f t="shared" si="665"/>
        <v>526.52870734017415</v>
      </c>
      <c r="N504" s="16">
        <f t="shared" si="666"/>
        <v>0.65357741682432424</v>
      </c>
      <c r="O504" s="17">
        <f t="shared" si="667"/>
        <v>1.0600959104937278</v>
      </c>
    </row>
    <row r="505" ht="14.25">
      <c r="A505" s="26">
        <v>49.100000000000001</v>
      </c>
      <c r="B505" s="26">
        <v>10.626200000000001</v>
      </c>
      <c r="C505" s="27">
        <v>101382</v>
      </c>
      <c r="G505" s="19">
        <f t="shared" si="659"/>
        <v>14.800000000000001</v>
      </c>
      <c r="H505" s="19">
        <f t="shared" si="660"/>
        <v>9.1999999999999993</v>
      </c>
      <c r="I505" s="5">
        <f t="shared" si="661"/>
        <v>983.34751999999992</v>
      </c>
      <c r="J505" s="5">
        <f t="shared" si="662"/>
        <v>9.6900893030000006</v>
      </c>
      <c r="K505" s="23">
        <f t="shared" si="663"/>
        <v>5.1099106970000001</v>
      </c>
      <c r="L505" s="5">
        <f t="shared" si="664"/>
        <v>192.43927698723144</v>
      </c>
      <c r="M505" s="28">
        <f t="shared" si="665"/>
        <v>526.82592445370085</v>
      </c>
      <c r="N505" s="16">
        <f t="shared" si="666"/>
        <v>0.65473576371621622</v>
      </c>
      <c r="O505" s="17">
        <f t="shared" si="667"/>
        <v>1.0634452528324103</v>
      </c>
    </row>
    <row r="506" ht="14.25">
      <c r="A506" s="26">
        <v>49.200000000000003</v>
      </c>
      <c r="B506" s="26">
        <v>10.647500000000001</v>
      </c>
      <c r="C506" s="27">
        <v>101812</v>
      </c>
      <c r="G506" s="19">
        <f t="shared" si="659"/>
        <v>14.800000000000001</v>
      </c>
      <c r="H506" s="19">
        <f t="shared" si="660"/>
        <v>9.1999999999999993</v>
      </c>
      <c r="I506" s="5">
        <f t="shared" si="661"/>
        <v>983.34751999999992</v>
      </c>
      <c r="J506" s="5">
        <f t="shared" si="662"/>
        <v>9.7074188980000002</v>
      </c>
      <c r="K506" s="23">
        <f t="shared" si="663"/>
        <v>5.0925811020000005</v>
      </c>
      <c r="L506" s="5">
        <f t="shared" si="664"/>
        <v>193.09413052132084</v>
      </c>
      <c r="M506" s="28">
        <f t="shared" si="665"/>
        <v>527.26615627893591</v>
      </c>
      <c r="N506" s="16">
        <f t="shared" si="666"/>
        <v>0.65590668229729732</v>
      </c>
      <c r="O506" s="17">
        <f t="shared" si="667"/>
        <v>1.0668423860048635</v>
      </c>
    </row>
    <row r="507" ht="14.25">
      <c r="A507" s="26">
        <v>49.299999999999997</v>
      </c>
      <c r="B507" s="26">
        <v>10.667999999999999</v>
      </c>
      <c r="C507" s="27">
        <v>102233</v>
      </c>
      <c r="G507" s="19">
        <f t="shared" si="659"/>
        <v>14.800000000000001</v>
      </c>
      <c r="H507" s="19">
        <f t="shared" si="660"/>
        <v>9.1999999999999993</v>
      </c>
      <c r="I507" s="5">
        <f t="shared" si="661"/>
        <v>983.34751999999992</v>
      </c>
      <c r="J507" s="5">
        <f t="shared" si="662"/>
        <v>9.7240315944999995</v>
      </c>
      <c r="K507" s="23">
        <f t="shared" si="663"/>
        <v>5.0759684055000012</v>
      </c>
      <c r="L507" s="5">
        <f t="shared" si="664"/>
        <v>193.72609154432604</v>
      </c>
      <c r="M507" s="28">
        <f t="shared" si="665"/>
        <v>527.71931330999007</v>
      </c>
      <c r="N507" s="16">
        <f t="shared" si="666"/>
        <v>0.65702916179054049</v>
      </c>
      <c r="O507" s="17">
        <f t="shared" si="667"/>
        <v>1.070109855228079</v>
      </c>
    </row>
    <row r="508" ht="14.25">
      <c r="A508" s="26">
        <v>49.399999999999999</v>
      </c>
      <c r="B508" s="26">
        <v>10.688499999999999</v>
      </c>
      <c r="C508" s="27">
        <v>102587</v>
      </c>
      <c r="G508" s="19">
        <f t="shared" si="659"/>
        <v>14.800000000000001</v>
      </c>
      <c r="H508" s="19">
        <f t="shared" si="660"/>
        <v>9.1999999999999993</v>
      </c>
      <c r="I508" s="5">
        <f t="shared" si="661"/>
        <v>983.34751999999992</v>
      </c>
      <c r="J508" s="5">
        <f t="shared" si="662"/>
        <v>9.7412629355</v>
      </c>
      <c r="K508" s="23">
        <f t="shared" si="663"/>
        <v>5.0587370645000007</v>
      </c>
      <c r="L508" s="5">
        <f t="shared" si="664"/>
        <v>194.38597172814175</v>
      </c>
      <c r="M508" s="28">
        <f t="shared" si="665"/>
        <v>527.74898871546611</v>
      </c>
      <c r="N508" s="16">
        <f t="shared" si="666"/>
        <v>0.65819344158783777</v>
      </c>
      <c r="O508" s="17">
        <f t="shared" si="667"/>
        <v>1.0735103206200085</v>
      </c>
    </row>
    <row r="509" ht="14.25">
      <c r="A509" s="26">
        <v>49.5</v>
      </c>
      <c r="B509" s="26">
        <v>10.708600000000001</v>
      </c>
      <c r="C509" s="27">
        <v>102979</v>
      </c>
      <c r="G509" s="19">
        <f t="shared" si="659"/>
        <v>14.800000000000001</v>
      </c>
      <c r="H509" s="19">
        <f t="shared" si="660"/>
        <v>9.1999999999999993</v>
      </c>
      <c r="I509" s="5">
        <f t="shared" si="661"/>
        <v>983.34751999999992</v>
      </c>
      <c r="J509" s="5">
        <f t="shared" si="662"/>
        <v>9.757743403500001</v>
      </c>
      <c r="K509" s="23">
        <f t="shared" si="663"/>
        <v>5.0422565964999997</v>
      </c>
      <c r="L509" s="5">
        <f t="shared" si="664"/>
        <v>195.02131658324856</v>
      </c>
      <c r="M509" s="28">
        <f t="shared" si="665"/>
        <v>528.03971280770963</v>
      </c>
      <c r="N509" s="16">
        <f t="shared" si="666"/>
        <v>0.65930698672297305</v>
      </c>
      <c r="O509" s="17">
        <f t="shared" si="667"/>
        <v>1.0767734614904794</v>
      </c>
    </row>
    <row r="510" ht="14.25">
      <c r="A510" s="26">
        <v>49.600000000000001</v>
      </c>
      <c r="B510" s="26">
        <v>10.729200000000001</v>
      </c>
      <c r="C510" s="27">
        <v>103390</v>
      </c>
      <c r="G510" s="19">
        <f t="shared" si="659"/>
        <v>14.800000000000001</v>
      </c>
      <c r="H510" s="19">
        <f t="shared" si="660"/>
        <v>9.1999999999999993</v>
      </c>
      <c r="I510" s="5">
        <f t="shared" si="661"/>
        <v>983.34751999999992</v>
      </c>
      <c r="J510" s="5">
        <f t="shared" si="662"/>
        <v>9.7745484349999998</v>
      </c>
      <c r="K510" s="23">
        <f t="shared" si="663"/>
        <v>5.0254515650000009</v>
      </c>
      <c r="L510" s="5">
        <f t="shared" si="664"/>
        <v>195.67346481828042</v>
      </c>
      <c r="M510" s="28">
        <f t="shared" si="665"/>
        <v>528.38027933944466</v>
      </c>
      <c r="N510" s="16">
        <f t="shared" si="666"/>
        <v>0.66044246182432431</v>
      </c>
      <c r="O510" s="17">
        <f t="shared" si="667"/>
        <v>1.0801118671808365</v>
      </c>
    </row>
    <row r="511" ht="14.25">
      <c r="A511" s="26">
        <v>49.700000000000003</v>
      </c>
      <c r="B511" s="26">
        <v>10.7499</v>
      </c>
      <c r="C511" s="27">
        <v>103811</v>
      </c>
      <c r="G511" s="19">
        <f t="shared" si="659"/>
        <v>14.800000000000001</v>
      </c>
      <c r="H511" s="19">
        <f t="shared" si="660"/>
        <v>9.1999999999999993</v>
      </c>
      <c r="I511" s="5">
        <f t="shared" si="661"/>
        <v>983.34751999999992</v>
      </c>
      <c r="J511" s="5">
        <f t="shared" si="662"/>
        <v>9.7913611315000004</v>
      </c>
      <c r="K511" s="23">
        <f t="shared" si="663"/>
        <v>5.0086388685000003</v>
      </c>
      <c r="L511" s="5">
        <f t="shared" si="664"/>
        <v>196.33028968896201</v>
      </c>
      <c r="M511" s="28">
        <f t="shared" si="665"/>
        <v>528.7569236741997</v>
      </c>
      <c r="N511" s="16">
        <f t="shared" si="666"/>
        <v>0.66157845483108113</v>
      </c>
      <c r="O511" s="17">
        <f t="shared" si="667"/>
        <v>1.083462985519922</v>
      </c>
    </row>
    <row r="512" ht="14.25">
      <c r="A512" s="26">
        <v>49.799999999999997</v>
      </c>
      <c r="B512" s="26">
        <v>10.7706</v>
      </c>
      <c r="C512" s="27">
        <v>104205</v>
      </c>
      <c r="G512" s="19">
        <f t="shared" si="659"/>
        <v>14.800000000000001</v>
      </c>
      <c r="H512" s="19">
        <f t="shared" si="660"/>
        <v>9.1999999999999993</v>
      </c>
      <c r="I512" s="5">
        <f t="shared" si="661"/>
        <v>983.34751999999992</v>
      </c>
      <c r="J512" s="5">
        <f t="shared" si="662"/>
        <v>9.8084231324999998</v>
      </c>
      <c r="K512" s="23">
        <f t="shared" si="663"/>
        <v>4.991576867500001</v>
      </c>
      <c r="L512" s="5">
        <f t="shared" si="664"/>
        <v>197.00137774147976</v>
      </c>
      <c r="M512" s="28">
        <f t="shared" si="665"/>
        <v>528.9556915522985</v>
      </c>
      <c r="N512" s="16">
        <f t="shared" si="666"/>
        <v>0.66273129273648645</v>
      </c>
      <c r="O512" s="17">
        <f t="shared" si="667"/>
        <v>1.0868753154148454</v>
      </c>
    </row>
    <row r="513" ht="14.25">
      <c r="A513" s="26">
        <v>49.899999999999999</v>
      </c>
      <c r="B513" s="26">
        <v>10.791499999999999</v>
      </c>
      <c r="C513" s="27">
        <v>104621</v>
      </c>
      <c r="G513" s="19">
        <f t="shared" si="659"/>
        <v>14.800000000000001</v>
      </c>
      <c r="H513" s="19">
        <f t="shared" si="660"/>
        <v>9.1999999999999993</v>
      </c>
      <c r="I513" s="5">
        <f t="shared" si="661"/>
        <v>983.34751999999992</v>
      </c>
      <c r="J513" s="5">
        <f t="shared" si="662"/>
        <v>9.8254819964999989</v>
      </c>
      <c r="K513" s="23">
        <f t="shared" si="663"/>
        <v>4.9745180035000018</v>
      </c>
      <c r="L513" s="5">
        <f t="shared" si="664"/>
        <v>197.67694464230107</v>
      </c>
      <c r="M513" s="28">
        <f t="shared" si="665"/>
        <v>529.2524132711228</v>
      </c>
      <c r="N513" s="16">
        <f t="shared" si="666"/>
        <v>0.66388391868243235</v>
      </c>
      <c r="O513" s="17">
        <f t="shared" si="667"/>
        <v>1.0902986985716365</v>
      </c>
    </row>
    <row r="514" ht="14.25">
      <c r="A514" s="26">
        <v>50</v>
      </c>
      <c r="B514" s="26">
        <v>10.812799999999999</v>
      </c>
      <c r="C514" s="27">
        <v>105105</v>
      </c>
      <c r="G514" s="19">
        <f t="shared" si="659"/>
        <v>14.800000000000001</v>
      </c>
      <c r="H514" s="19">
        <f t="shared" si="660"/>
        <v>9.1999999999999993</v>
      </c>
      <c r="I514" s="5">
        <f t="shared" si="661"/>
        <v>983.34751999999992</v>
      </c>
      <c r="J514" s="5">
        <f t="shared" si="662"/>
        <v>9.8423129824999993</v>
      </c>
      <c r="K514" s="23">
        <f t="shared" si="663"/>
        <v>4.9576870175000014</v>
      </c>
      <c r="L514" s="5">
        <f t="shared" si="664"/>
        <v>198.34804345835244</v>
      </c>
      <c r="M514" s="28">
        <f t="shared" si="665"/>
        <v>529.90187433872586</v>
      </c>
      <c r="N514" s="16">
        <f t="shared" si="666"/>
        <v>0.6650211474662161</v>
      </c>
      <c r="O514" s="17">
        <f t="shared" si="667"/>
        <v>1.093687875914473</v>
      </c>
    </row>
    <row r="515" ht="14.25">
      <c r="A515" s="26">
        <v>50.100000000000001</v>
      </c>
      <c r="B515" s="26">
        <v>10.8332</v>
      </c>
      <c r="C515" s="27">
        <v>105494</v>
      </c>
      <c r="G515" s="19">
        <f t="shared" si="659"/>
        <v>14.800000000000001</v>
      </c>
      <c r="H515" s="19">
        <f t="shared" si="660"/>
        <v>9.1999999999999993</v>
      </c>
      <c r="I515" s="5">
        <f t="shared" si="661"/>
        <v>983.34751999999992</v>
      </c>
      <c r="J515" s="5">
        <f t="shared" si="662"/>
        <v>9.8591211510000001</v>
      </c>
      <c r="K515" s="23">
        <f t="shared" si="663"/>
        <v>4.9408788490000006</v>
      </c>
      <c r="L515" s="5">
        <f t="shared" si="664"/>
        <v>199.02279534723314</v>
      </c>
      <c r="M515" s="28">
        <f t="shared" si="665"/>
        <v>530.05988492898837</v>
      </c>
      <c r="N515" s="16">
        <f t="shared" si="666"/>
        <v>0.66615683452702701</v>
      </c>
      <c r="O515" s="17">
        <f t="shared" si="667"/>
        <v>1.0970839607375245</v>
      </c>
    </row>
    <row r="516" ht="14.25">
      <c r="A516" s="26">
        <v>50.200000000000003</v>
      </c>
      <c r="B516" s="26">
        <v>10.853899999999999</v>
      </c>
      <c r="C516" s="27">
        <v>105924</v>
      </c>
      <c r="G516" s="19">
        <f t="shared" si="659"/>
        <v>14.800000000000001</v>
      </c>
      <c r="H516" s="19">
        <f t="shared" si="660"/>
        <v>9.1999999999999993</v>
      </c>
      <c r="I516" s="5">
        <f t="shared" si="661"/>
        <v>983.34751999999992</v>
      </c>
      <c r="J516" s="5">
        <f t="shared" si="662"/>
        <v>9.8758507459999993</v>
      </c>
      <c r="K516" s="23">
        <f t="shared" si="663"/>
        <v>4.9241492540000014</v>
      </c>
      <c r="L516" s="5">
        <f t="shared" si="664"/>
        <v>199.6989671263932</v>
      </c>
      <c r="M516" s="28">
        <f t="shared" si="665"/>
        <v>530.41836682589712</v>
      </c>
      <c r="N516" s="16">
        <f t="shared" si="666"/>
        <v>0.66728721256756751</v>
      </c>
      <c r="O516" s="17">
        <f t="shared" si="667"/>
        <v>1.1004756613719102</v>
      </c>
    </row>
    <row r="517" ht="14.25">
      <c r="A517" s="26">
        <v>50.299999999999997</v>
      </c>
      <c r="B517" s="26">
        <v>10.874599999999999</v>
      </c>
      <c r="C517" s="27">
        <v>106328</v>
      </c>
      <c r="G517" s="19">
        <f t="shared" si="659"/>
        <v>14.800000000000001</v>
      </c>
      <c r="H517" s="19">
        <f t="shared" si="660"/>
        <v>9.1999999999999993</v>
      </c>
      <c r="I517" s="5">
        <f t="shared" si="661"/>
        <v>983.34751999999992</v>
      </c>
      <c r="J517" s="5">
        <f t="shared" si="662"/>
        <v>9.892820411999999</v>
      </c>
      <c r="K517" s="23">
        <f t="shared" si="663"/>
        <v>4.9071795880000018</v>
      </c>
      <c r="L517" s="5">
        <f t="shared" si="664"/>
        <v>200.38955215836694</v>
      </c>
      <c r="M517" s="28">
        <f t="shared" si="665"/>
        <v>530.60650545278668</v>
      </c>
      <c r="N517" s="16">
        <f t="shared" si="666"/>
        <v>0.66843381162162152</v>
      </c>
      <c r="O517" s="17">
        <f t="shared" si="667"/>
        <v>1.1039278260030874</v>
      </c>
    </row>
    <row r="518" ht="14.25">
      <c r="A518" s="26">
        <v>50.399999999999999</v>
      </c>
      <c r="B518" s="26">
        <v>10.8949</v>
      </c>
      <c r="C518" s="27">
        <v>106757</v>
      </c>
      <c r="G518" s="19">
        <f t="shared" si="659"/>
        <v>14.800000000000001</v>
      </c>
      <c r="H518" s="19">
        <f t="shared" si="660"/>
        <v>9.1999999999999993</v>
      </c>
      <c r="I518" s="5">
        <f t="shared" si="661"/>
        <v>983.34751999999992</v>
      </c>
      <c r="J518" s="5">
        <f t="shared" si="662"/>
        <v>9.9091592404999993</v>
      </c>
      <c r="K518" s="23">
        <f t="shared" si="663"/>
        <v>4.8908407595000014</v>
      </c>
      <c r="L518" s="5">
        <f t="shared" si="664"/>
        <v>201.05899340311564</v>
      </c>
      <c r="M518" s="28">
        <f t="shared" si="665"/>
        <v>530.97351276377015</v>
      </c>
      <c r="N518" s="16">
        <f t="shared" si="666"/>
        <v>0.66953778652027018</v>
      </c>
      <c r="O518" s="17">
        <f t="shared" si="667"/>
        <v>1.1072629576042456</v>
      </c>
    </row>
    <row r="519" ht="14.25">
      <c r="A519" s="26">
        <v>50.5</v>
      </c>
      <c r="B519" s="26">
        <v>10.9156</v>
      </c>
      <c r="C519" s="27">
        <v>107169</v>
      </c>
      <c r="G519" s="19">
        <f t="shared" si="659"/>
        <v>14.800000000000001</v>
      </c>
      <c r="H519" s="19">
        <f t="shared" si="660"/>
        <v>9.1999999999999993</v>
      </c>
      <c r="I519" s="5">
        <f t="shared" si="661"/>
        <v>983.34751999999992</v>
      </c>
      <c r="J519" s="5">
        <f t="shared" si="662"/>
        <v>9.9260550384999995</v>
      </c>
      <c r="K519" s="23">
        <f t="shared" si="663"/>
        <v>4.8739449615000012</v>
      </c>
      <c r="L519" s="5">
        <f t="shared" si="664"/>
        <v>201.75597545060617</v>
      </c>
      <c r="M519" s="28">
        <f t="shared" si="665"/>
        <v>531.18129344445151</v>
      </c>
      <c r="N519" s="16">
        <f t="shared" si="666"/>
        <v>0.67067939449324321</v>
      </c>
      <c r="O519" s="17">
        <f t="shared" si="667"/>
        <v>1.1107235178958927</v>
      </c>
    </row>
    <row r="520" ht="14.25">
      <c r="A520" s="26">
        <v>50.600000000000001</v>
      </c>
      <c r="B520" s="26">
        <v>10.936199999999999</v>
      </c>
      <c r="C520" s="27">
        <v>107603</v>
      </c>
      <c r="G520" s="19">
        <f t="shared" si="659"/>
        <v>14.800000000000001</v>
      </c>
      <c r="H520" s="19">
        <f t="shared" si="660"/>
        <v>9.1999999999999993</v>
      </c>
      <c r="I520" s="5">
        <f t="shared" si="661"/>
        <v>983.34751999999992</v>
      </c>
      <c r="J520" s="5">
        <f t="shared" si="662"/>
        <v>9.9426476995000002</v>
      </c>
      <c r="K520" s="23">
        <f t="shared" si="663"/>
        <v>4.8573523005000006</v>
      </c>
      <c r="L520" s="5">
        <f t="shared" si="664"/>
        <v>202.44517160074579</v>
      </c>
      <c r="M520" s="28">
        <f t="shared" si="665"/>
        <v>531.51675166750977</v>
      </c>
      <c r="N520" s="16">
        <f t="shared" si="666"/>
        <v>0.67180052023648651</v>
      </c>
      <c r="O520" s="17">
        <f t="shared" si="667"/>
        <v>1.1141336854477151</v>
      </c>
    </row>
    <row r="521" ht="14.25">
      <c r="A521" s="26">
        <v>50.700000000000003</v>
      </c>
      <c r="B521" s="26">
        <v>10.956899999999999</v>
      </c>
      <c r="C521" s="27">
        <v>108037</v>
      </c>
      <c r="G521" s="19">
        <f t="shared" si="659"/>
        <v>14.800000000000001</v>
      </c>
      <c r="H521" s="19">
        <f t="shared" si="660"/>
        <v>9.1999999999999993</v>
      </c>
      <c r="I521" s="5">
        <f t="shared" si="661"/>
        <v>983.34751999999992</v>
      </c>
      <c r="J521" s="5">
        <f t="shared" si="662"/>
        <v>9.9593403604999988</v>
      </c>
      <c r="K521" s="23">
        <f t="shared" si="663"/>
        <v>4.8406596395000019</v>
      </c>
      <c r="L521" s="5">
        <f t="shared" si="664"/>
        <v>203.14328897984061</v>
      </c>
      <c r="M521" s="28">
        <f t="shared" si="665"/>
        <v>531.82657690809219</v>
      </c>
      <c r="N521" s="16">
        <f t="shared" si="666"/>
        <v>0.67292840273648635</v>
      </c>
      <c r="O521" s="17">
        <f t="shared" si="667"/>
        <v>1.1175761801751589</v>
      </c>
    </row>
    <row r="522" ht="14.25">
      <c r="A522" s="26">
        <v>50.799999999999997</v>
      </c>
      <c r="B522" s="26">
        <v>10.978199999999999</v>
      </c>
      <c r="C522" s="27">
        <v>108481</v>
      </c>
      <c r="G522" s="19">
        <f t="shared" si="659"/>
        <v>14.800000000000001</v>
      </c>
      <c r="H522" s="19">
        <f t="shared" si="660"/>
        <v>9.1999999999999993</v>
      </c>
      <c r="I522" s="5">
        <f t="shared" si="661"/>
        <v>983.34751999999992</v>
      </c>
      <c r="J522" s="5">
        <f t="shared" si="662"/>
        <v>9.9765406864999999</v>
      </c>
      <c r="K522" s="23">
        <f t="shared" si="663"/>
        <v>4.8234593135000008</v>
      </c>
      <c r="L522" s="5">
        <f t="shared" si="664"/>
        <v>203.8676924770125</v>
      </c>
      <c r="M522" s="28">
        <f t="shared" si="665"/>
        <v>532.11471951217572</v>
      </c>
      <c r="N522" s="16">
        <f t="shared" si="666"/>
        <v>0.67409058692567558</v>
      </c>
      <c r="O522" s="17">
        <f t="shared" si="667"/>
        <v>1.1211358102347044</v>
      </c>
    </row>
    <row r="523" ht="14.25">
      <c r="A523" s="26">
        <v>50.899999999999999</v>
      </c>
      <c r="B523" s="26">
        <v>10.998900000000001</v>
      </c>
      <c r="C523" s="27">
        <v>108919</v>
      </c>
      <c r="G523" s="19">
        <f t="shared" si="659"/>
        <v>14.800000000000001</v>
      </c>
      <c r="H523" s="19">
        <f t="shared" si="660"/>
        <v>9.1999999999999993</v>
      </c>
      <c r="I523" s="5">
        <f t="shared" si="661"/>
        <v>983.34751999999992</v>
      </c>
      <c r="J523" s="5">
        <f t="shared" si="662"/>
        <v>9.9931964135000015</v>
      </c>
      <c r="K523" s="23">
        <f t="shared" si="663"/>
        <v>4.8068035864999992</v>
      </c>
      <c r="L523" s="5">
        <f t="shared" si="664"/>
        <v>204.57410050241089</v>
      </c>
      <c r="M523" s="28">
        <f t="shared" si="665"/>
        <v>532.41832535256049</v>
      </c>
      <c r="N523" s="16">
        <f t="shared" si="666"/>
        <v>0.67521597388513521</v>
      </c>
      <c r="O523" s="17">
        <f t="shared" si="667"/>
        <v>1.1245948525848584</v>
      </c>
    </row>
    <row r="524" ht="14.25">
      <c r="A524" s="26">
        <v>51</v>
      </c>
      <c r="B524" s="26">
        <v>11.019600000000001</v>
      </c>
      <c r="C524" s="27">
        <v>109359</v>
      </c>
      <c r="G524" s="19">
        <f t="shared" si="659"/>
        <v>14.800000000000001</v>
      </c>
      <c r="H524" s="19">
        <f t="shared" si="660"/>
        <v>9.1999999999999993</v>
      </c>
      <c r="I524" s="5">
        <f t="shared" si="661"/>
        <v>983.34751999999992</v>
      </c>
      <c r="J524" s="5">
        <f t="shared" si="662"/>
        <v>10.009833673500001</v>
      </c>
      <c r="K524" s="23">
        <f t="shared" si="663"/>
        <v>4.7901663264999996</v>
      </c>
      <c r="L524" s="5">
        <f t="shared" si="664"/>
        <v>205.28462958790331</v>
      </c>
      <c r="M524" s="28">
        <f t="shared" si="665"/>
        <v>532.71888996040127</v>
      </c>
      <c r="N524" s="16">
        <f t="shared" si="666"/>
        <v>0.6763401130743244</v>
      </c>
      <c r="O524" s="17">
        <f t="shared" si="667"/>
        <v>1.1280620462549009</v>
      </c>
    </row>
    <row r="525" ht="14.25">
      <c r="A525" s="26">
        <v>51.100000000000001</v>
      </c>
      <c r="B525" s="26">
        <v>11.0402</v>
      </c>
      <c r="C525" s="27">
        <v>109779</v>
      </c>
      <c r="G525" s="19">
        <f t="shared" si="659"/>
        <v>14.800000000000001</v>
      </c>
      <c r="H525" s="19">
        <f t="shared" si="660"/>
        <v>9.1999999999999993</v>
      </c>
      <c r="I525" s="5">
        <f t="shared" si="661"/>
        <v>983.34751999999992</v>
      </c>
      <c r="J525" s="5">
        <f t="shared" si="662"/>
        <v>10.0265556035</v>
      </c>
      <c r="K525" s="23">
        <f t="shared" si="663"/>
        <v>4.7734443965000004</v>
      </c>
      <c r="L525" s="5">
        <f t="shared" si="664"/>
        <v>206.0037654824288</v>
      </c>
      <c r="M525" s="28">
        <f t="shared" si="665"/>
        <v>532.89802612546737</v>
      </c>
      <c r="N525" s="16">
        <f t="shared" si="666"/>
        <v>0.67746997320945945</v>
      </c>
      <c r="O525" s="17">
        <f t="shared" si="667"/>
        <v>1.1315590407531775</v>
      </c>
    </row>
    <row r="526" ht="14.25">
      <c r="A526" s="26">
        <v>51.200000000000003</v>
      </c>
      <c r="B526" s="26">
        <v>11.0609</v>
      </c>
      <c r="C526" s="27">
        <v>110232</v>
      </c>
      <c r="G526" s="19">
        <f t="shared" ref="G526:G589" si="668">$G$11</f>
        <v>14.800000000000001</v>
      </c>
      <c r="H526" s="19">
        <f t="shared" ref="H526:H589" si="669">$H$11</f>
        <v>9.1999999999999993</v>
      </c>
      <c r="I526" s="5">
        <f t="shared" si="661"/>
        <v>983.34751999999992</v>
      </c>
      <c r="J526" s="5">
        <f t="shared" si="662"/>
        <v>10.043072828</v>
      </c>
      <c r="K526" s="23">
        <f t="shared" si="663"/>
        <v>4.756927172000001</v>
      </c>
      <c r="L526" s="5">
        <f t="shared" si="664"/>
        <v>206.71906136972905</v>
      </c>
      <c r="M526" s="28">
        <f t="shared" si="665"/>
        <v>533.24545530343551</v>
      </c>
      <c r="N526" s="16">
        <f t="shared" si="666"/>
        <v>0.67858600189189189</v>
      </c>
      <c r="O526" s="17">
        <f t="shared" si="667"/>
        <v>1.1350252730860571</v>
      </c>
    </row>
    <row r="527" ht="14.25">
      <c r="A527" s="26">
        <v>51.299999999999997</v>
      </c>
      <c r="B527" s="26">
        <v>11.0816</v>
      </c>
      <c r="C527" s="27">
        <v>110682</v>
      </c>
      <c r="G527" s="19">
        <f t="shared" si="668"/>
        <v>14.800000000000001</v>
      </c>
      <c r="H527" s="19">
        <f t="shared" si="669"/>
        <v>9.1999999999999993</v>
      </c>
      <c r="I527" s="5">
        <f t="shared" si="661"/>
        <v>983.34751999999992</v>
      </c>
      <c r="J527" s="5">
        <f t="shared" si="662"/>
        <v>10.059617752999999</v>
      </c>
      <c r="K527" s="23">
        <f t="shared" si="663"/>
        <v>4.7403822470000012</v>
      </c>
      <c r="L527" s="5">
        <f t="shared" si="664"/>
        <v>207.44055410770329</v>
      </c>
      <c r="M527" s="28">
        <f t="shared" si="665"/>
        <v>533.56008653223046</v>
      </c>
      <c r="N527" s="16">
        <f t="shared" si="666"/>
        <v>0.67970390222972965</v>
      </c>
      <c r="O527" s="17">
        <f t="shared" si="667"/>
        <v>1.1385094054875378</v>
      </c>
    </row>
    <row r="528" ht="14.25">
      <c r="A528" s="26">
        <v>51.399999999999999</v>
      </c>
      <c r="B528" s="26">
        <v>11.1022</v>
      </c>
      <c r="C528" s="27">
        <v>111150</v>
      </c>
      <c r="G528" s="19">
        <f t="shared" si="668"/>
        <v>14.800000000000001</v>
      </c>
      <c r="H528" s="19">
        <f t="shared" si="669"/>
        <v>9.1999999999999993</v>
      </c>
      <c r="I528" s="5">
        <f t="shared" si="661"/>
        <v>983.34751999999992</v>
      </c>
      <c r="J528" s="5">
        <f t="shared" si="662"/>
        <v>10.075896475</v>
      </c>
      <c r="K528" s="23">
        <f t="shared" si="663"/>
        <v>4.7241035250000003</v>
      </c>
      <c r="L528" s="5">
        <f t="shared" si="664"/>
        <v>208.15537060018173</v>
      </c>
      <c r="M528" s="28">
        <f t="shared" si="665"/>
        <v>533.97613369050862</v>
      </c>
      <c r="N528" s="16">
        <f t="shared" si="666"/>
        <v>0.68080381587837835</v>
      </c>
      <c r="O528" s="17">
        <f t="shared" si="667"/>
        <v>1.1419493679841368</v>
      </c>
    </row>
    <row r="529" ht="14.25">
      <c r="A529" s="26">
        <v>51.5</v>
      </c>
      <c r="B529" s="26">
        <v>11.1229</v>
      </c>
      <c r="C529" s="27">
        <v>111590</v>
      </c>
      <c r="G529" s="19">
        <f t="shared" si="668"/>
        <v>14.800000000000001</v>
      </c>
      <c r="H529" s="19">
        <f t="shared" si="669"/>
        <v>9.1999999999999993</v>
      </c>
      <c r="I529" s="5">
        <f t="shared" si="661"/>
        <v>983.34751999999992</v>
      </c>
      <c r="J529" s="5">
        <f t="shared" si="662"/>
        <v>10.092533735</v>
      </c>
      <c r="K529" s="23">
        <f t="shared" si="663"/>
        <v>4.7074662650000008</v>
      </c>
      <c r="L529" s="5">
        <f t="shared" si="664"/>
        <v>208.8910391798633</v>
      </c>
      <c r="M529" s="28">
        <f t="shared" si="665"/>
        <v>534.20194776242499</v>
      </c>
      <c r="N529" s="16">
        <f t="shared" si="666"/>
        <v>0.68192795506756754</v>
      </c>
      <c r="O529" s="17">
        <f t="shared" si="667"/>
        <v>1.1454773654706867</v>
      </c>
    </row>
    <row r="530" ht="14.25">
      <c r="A530" s="26">
        <v>51.600000000000001</v>
      </c>
      <c r="B530" s="26">
        <v>11.144399999999999</v>
      </c>
      <c r="C530" s="27">
        <v>112078</v>
      </c>
      <c r="G530" s="19">
        <f t="shared" si="668"/>
        <v>14.800000000000001</v>
      </c>
      <c r="H530" s="19">
        <f t="shared" si="669"/>
        <v>9.1999999999999993</v>
      </c>
      <c r="I530" s="5">
        <f t="shared" si="661"/>
        <v>983.34751999999992</v>
      </c>
      <c r="J530" s="5">
        <f t="shared" si="662"/>
        <v>10.109527786999999</v>
      </c>
      <c r="K530" s="23">
        <f t="shared" si="663"/>
        <v>4.6904722130000014</v>
      </c>
      <c r="L530" s="5">
        <f t="shared" si="664"/>
        <v>209.64787239855664</v>
      </c>
      <c r="M530" s="28">
        <f t="shared" si="665"/>
        <v>534.60118014902218</v>
      </c>
      <c r="N530" s="16">
        <f t="shared" si="666"/>
        <v>0.68307620182432427</v>
      </c>
      <c r="O530" s="17">
        <f t="shared" si="667"/>
        <v>1.1490939183056561</v>
      </c>
    </row>
    <row r="531" ht="14.25">
      <c r="A531" s="26">
        <v>51.700000000000003</v>
      </c>
      <c r="B531" s="26">
        <v>11.165100000000001</v>
      </c>
      <c r="C531" s="27">
        <v>112524</v>
      </c>
      <c r="G531" s="19">
        <f t="shared" si="668"/>
        <v>14.800000000000001</v>
      </c>
      <c r="H531" s="19">
        <f t="shared" si="669"/>
        <v>9.1999999999999993</v>
      </c>
      <c r="I531" s="5">
        <f t="shared" si="661"/>
        <v>983.34751999999992</v>
      </c>
      <c r="J531" s="5">
        <f t="shared" si="662"/>
        <v>10.126109646</v>
      </c>
      <c r="K531" s="23">
        <f t="shared" si="663"/>
        <v>4.673890354000001</v>
      </c>
      <c r="L531" s="5">
        <f t="shared" si="664"/>
        <v>210.39165353086068</v>
      </c>
      <c r="M531" s="28">
        <f t="shared" si="665"/>
        <v>534.83110243009116</v>
      </c>
      <c r="N531" s="16">
        <f t="shared" si="666"/>
        <v>0.68419659770270269</v>
      </c>
      <c r="O531" s="17">
        <f t="shared" si="667"/>
        <v>1.1526354036363078</v>
      </c>
    </row>
    <row r="532" ht="14.25">
      <c r="A532" s="26">
        <v>51.799999999999997</v>
      </c>
      <c r="B532" s="26">
        <v>11.185700000000001</v>
      </c>
      <c r="C532" s="27">
        <v>113002</v>
      </c>
      <c r="G532" s="19">
        <f t="shared" si="668"/>
        <v>14.800000000000001</v>
      </c>
      <c r="H532" s="19">
        <f t="shared" si="669"/>
        <v>9.1999999999999993</v>
      </c>
      <c r="I532" s="5">
        <f t="shared" si="661"/>
        <v>983.34751999999992</v>
      </c>
      <c r="J532" s="5">
        <f t="shared" si="662"/>
        <v>10.142296033000001</v>
      </c>
      <c r="K532" s="23">
        <f t="shared" si="663"/>
        <v>4.6577039669999998</v>
      </c>
      <c r="L532" s="5">
        <f t="shared" si="664"/>
        <v>211.12280363180068</v>
      </c>
      <c r="M532" s="28">
        <f t="shared" si="665"/>
        <v>535.24298681196046</v>
      </c>
      <c r="N532" s="16">
        <f t="shared" si="666"/>
        <v>0.68529027250000007</v>
      </c>
      <c r="O532" s="17">
        <f t="shared" si="667"/>
        <v>1.1561045649986439</v>
      </c>
    </row>
    <row r="533" ht="14.25">
      <c r="A533" s="26">
        <v>51.899999999999999</v>
      </c>
      <c r="B533" s="26">
        <v>11.206300000000001</v>
      </c>
      <c r="C533" s="27">
        <v>113479</v>
      </c>
      <c r="G533" s="19">
        <f t="shared" si="668"/>
        <v>14.800000000000001</v>
      </c>
      <c r="H533" s="19">
        <f t="shared" si="669"/>
        <v>9.1999999999999993</v>
      </c>
      <c r="I533" s="5">
        <f t="shared" si="661"/>
        <v>983.34751999999992</v>
      </c>
      <c r="J533" s="5">
        <f t="shared" si="662"/>
        <v>10.1584916535</v>
      </c>
      <c r="K533" s="23">
        <f t="shared" si="663"/>
        <v>4.6415083465000002</v>
      </c>
      <c r="L533" s="5">
        <f t="shared" si="664"/>
        <v>211.85947467734451</v>
      </c>
      <c r="M533" s="28">
        <f t="shared" si="665"/>
        <v>535.63334928883899</v>
      </c>
      <c r="N533" s="16">
        <f t="shared" si="666"/>
        <v>0.68638457118243246</v>
      </c>
      <c r="O533" s="17">
        <f t="shared" si="667"/>
        <v>1.1595877926805063</v>
      </c>
    </row>
    <row r="534" ht="14.25">
      <c r="A534" s="26">
        <v>52</v>
      </c>
      <c r="B534" s="26">
        <v>11.226900000000001</v>
      </c>
      <c r="C534" s="27">
        <v>113937</v>
      </c>
      <c r="G534" s="19">
        <f t="shared" si="668"/>
        <v>14.800000000000001</v>
      </c>
      <c r="H534" s="19">
        <f t="shared" si="669"/>
        <v>9.1999999999999993</v>
      </c>
      <c r="I534" s="5">
        <f t="shared" si="661"/>
        <v>983.34751999999992</v>
      </c>
      <c r="J534" s="5">
        <f t="shared" si="662"/>
        <v>10.174862710500001</v>
      </c>
      <c r="K534" s="23">
        <f t="shared" si="663"/>
        <v>4.6251372894999996</v>
      </c>
      <c r="L534" s="5">
        <f t="shared" si="664"/>
        <v>212.60936885752525</v>
      </c>
      <c r="M534" s="28">
        <f t="shared" si="665"/>
        <v>535.89830312864513</v>
      </c>
      <c r="N534" s="16">
        <f t="shared" si="666"/>
        <v>0.68749072368243247</v>
      </c>
      <c r="O534" s="17">
        <f t="shared" si="667"/>
        <v>1.1631211260300325</v>
      </c>
    </row>
    <row r="535" ht="14.25">
      <c r="A535" s="26">
        <v>52.100000000000001</v>
      </c>
      <c r="B535" s="26">
        <v>11.2475</v>
      </c>
      <c r="C535" s="27">
        <v>114420</v>
      </c>
      <c r="G535" s="19">
        <f t="shared" si="668"/>
        <v>14.800000000000001</v>
      </c>
      <c r="H535" s="19">
        <f t="shared" si="669"/>
        <v>9.1999999999999993</v>
      </c>
      <c r="I535" s="5">
        <f t="shared" si="661"/>
        <v>983.34751999999992</v>
      </c>
      <c r="J535" s="5">
        <f t="shared" si="662"/>
        <v>10.19100293</v>
      </c>
      <c r="K535" s="23">
        <f t="shared" si="663"/>
        <v>4.6089970700000009</v>
      </c>
      <c r="L535" s="5">
        <f t="shared" si="664"/>
        <v>213.35390434518104</v>
      </c>
      <c r="M535" s="28">
        <f t="shared" si="665"/>
        <v>536.29203717257576</v>
      </c>
      <c r="N535" s="16">
        <f t="shared" si="666"/>
        <v>0.68858127905405397</v>
      </c>
      <c r="O535" s="17">
        <f t="shared" si="667"/>
        <v>1.166616902744636</v>
      </c>
    </row>
    <row r="536" ht="14.25">
      <c r="A536" s="26">
        <v>52.200000000000003</v>
      </c>
      <c r="B536" s="26">
        <v>11.2681</v>
      </c>
      <c r="C536" s="27">
        <v>114911</v>
      </c>
      <c r="G536" s="19">
        <f t="shared" si="668"/>
        <v>14.800000000000001</v>
      </c>
      <c r="H536" s="19">
        <f t="shared" si="669"/>
        <v>9.1999999999999993</v>
      </c>
      <c r="I536" s="5">
        <f t="shared" si="661"/>
        <v>983.34751999999992</v>
      </c>
      <c r="J536" s="5">
        <f t="shared" si="662"/>
        <v>10.207069281500001</v>
      </c>
      <c r="K536" s="23">
        <f t="shared" si="663"/>
        <v>4.5929307184999999</v>
      </c>
      <c r="L536" s="5">
        <f t="shared" si="664"/>
        <v>214.10022930220691</v>
      </c>
      <c r="M536" s="28">
        <f t="shared" si="665"/>
        <v>536.71591279708878</v>
      </c>
      <c r="N536" s="16">
        <f t="shared" si="666"/>
        <v>0.6896668433445946</v>
      </c>
      <c r="O536" s="17">
        <f t="shared" si="667"/>
        <v>1.1701088596899731</v>
      </c>
    </row>
    <row r="537" ht="14.25">
      <c r="A537" s="26">
        <v>52.299999999999997</v>
      </c>
      <c r="B537" s="26">
        <v>11.2887</v>
      </c>
      <c r="C537" s="27">
        <v>115392</v>
      </c>
      <c r="G537" s="19">
        <f t="shared" si="668"/>
        <v>14.800000000000001</v>
      </c>
      <c r="H537" s="19">
        <f t="shared" si="669"/>
        <v>9.1999999999999993</v>
      </c>
      <c r="I537" s="5">
        <f t="shared" si="661"/>
        <v>983.34751999999992</v>
      </c>
      <c r="J537" s="5">
        <f t="shared" si="662"/>
        <v>10.223227968</v>
      </c>
      <c r="K537" s="23">
        <f t="shared" si="663"/>
        <v>4.5767720320000009</v>
      </c>
      <c r="L537" s="5">
        <f t="shared" si="664"/>
        <v>214.85612853876128</v>
      </c>
      <c r="M537" s="28">
        <f t="shared" si="665"/>
        <v>537.06636522207748</v>
      </c>
      <c r="N537" s="16">
        <f t="shared" si="666"/>
        <v>0.69075864648648644</v>
      </c>
      <c r="O537" s="17">
        <f t="shared" si="667"/>
        <v>1.173633227636345</v>
      </c>
    </row>
    <row r="538" ht="14.25">
      <c r="A538" s="26">
        <v>52.399999999999999</v>
      </c>
      <c r="B538" s="26">
        <v>11.31</v>
      </c>
      <c r="C538" s="27">
        <v>115876</v>
      </c>
      <c r="G538" s="19">
        <f t="shared" si="668"/>
        <v>14.800000000000001</v>
      </c>
      <c r="H538" s="19">
        <f t="shared" si="669"/>
        <v>9.1999999999999993</v>
      </c>
      <c r="I538" s="5">
        <f t="shared" si="661"/>
        <v>983.34751999999992</v>
      </c>
      <c r="J538" s="5">
        <f t="shared" si="662"/>
        <v>10.240058954</v>
      </c>
      <c r="K538" s="23">
        <f t="shared" si="663"/>
        <v>4.5599410460000005</v>
      </c>
      <c r="L538" s="5">
        <f t="shared" si="664"/>
        <v>215.64917398714979</v>
      </c>
      <c r="M538" s="28">
        <f t="shared" si="665"/>
        <v>537.33570065473509</v>
      </c>
      <c r="N538" s="16">
        <f t="shared" si="666"/>
        <v>0.6918958752702703</v>
      </c>
      <c r="O538" s="17">
        <f t="shared" si="667"/>
        <v>1.1773174858361204</v>
      </c>
    </row>
    <row r="539" ht="14.25">
      <c r="A539" s="26">
        <v>52.5</v>
      </c>
      <c r="B539" s="26">
        <v>11.3307</v>
      </c>
      <c r="C539" s="27">
        <v>116369</v>
      </c>
      <c r="G539" s="19">
        <f t="shared" si="668"/>
        <v>14.800000000000001</v>
      </c>
      <c r="H539" s="19">
        <f t="shared" si="669"/>
        <v>9.1999999999999993</v>
      </c>
      <c r="I539" s="5">
        <f t="shared" si="661"/>
        <v>983.34751999999992</v>
      </c>
      <c r="J539" s="5">
        <f t="shared" si="662"/>
        <v>10.256206838500001</v>
      </c>
      <c r="K539" s="23">
        <f t="shared" si="663"/>
        <v>4.5437931615</v>
      </c>
      <c r="L539" s="5">
        <f t="shared" si="664"/>
        <v>216.41555525282243</v>
      </c>
      <c r="M539" s="28">
        <f t="shared" si="665"/>
        <v>537.710886188632</v>
      </c>
      <c r="N539" s="16">
        <f t="shared" si="666"/>
        <v>0.69298694854729737</v>
      </c>
      <c r="O539" s="17">
        <f t="shared" si="667"/>
        <v>1.1808650194233334</v>
      </c>
    </row>
    <row r="540" ht="14.25">
      <c r="A540" s="26">
        <v>52.600000000000001</v>
      </c>
      <c r="B540" s="26">
        <v>11.3514</v>
      </c>
      <c r="C540" s="27">
        <v>116829</v>
      </c>
      <c r="G540" s="19">
        <f t="shared" si="668"/>
        <v>14.800000000000001</v>
      </c>
      <c r="H540" s="19">
        <f t="shared" si="669"/>
        <v>9.1999999999999993</v>
      </c>
      <c r="I540" s="5">
        <f t="shared" si="661"/>
        <v>983.34751999999992</v>
      </c>
      <c r="J540" s="5">
        <f t="shared" si="662"/>
        <v>10.272659428499999</v>
      </c>
      <c r="K540" s="23">
        <f t="shared" si="663"/>
        <v>4.5273405715000017</v>
      </c>
      <c r="L540" s="5">
        <f t="shared" si="664"/>
        <v>217.20202058361969</v>
      </c>
      <c r="M540" s="28">
        <f t="shared" si="665"/>
        <v>537.88173648698864</v>
      </c>
      <c r="N540" s="16">
        <f t="shared" si="666"/>
        <v>0.6940986100337837</v>
      </c>
      <c r="O540" s="17">
        <f t="shared" si="667"/>
        <v>1.1844924839774256</v>
      </c>
    </row>
    <row r="541" ht="14.25">
      <c r="A541" s="26">
        <v>52.700000000000003</v>
      </c>
      <c r="B541" s="26">
        <v>11.372</v>
      </c>
      <c r="C541" s="27">
        <v>117322</v>
      </c>
      <c r="G541" s="19">
        <f t="shared" si="668"/>
        <v>14.800000000000001</v>
      </c>
      <c r="H541" s="19">
        <f t="shared" si="669"/>
        <v>9.1999999999999993</v>
      </c>
      <c r="I541" s="5">
        <f t="shared" si="661"/>
        <v>983.34751999999992</v>
      </c>
      <c r="J541" s="5">
        <f t="shared" si="662"/>
        <v>10.288707313</v>
      </c>
      <c r="K541" s="23">
        <f t="shared" si="663"/>
        <v>4.511292687000001</v>
      </c>
      <c r="L541" s="5">
        <f t="shared" si="664"/>
        <v>217.97466673658093</v>
      </c>
      <c r="M541" s="28">
        <f t="shared" si="665"/>
        <v>538.236859156582</v>
      </c>
      <c r="N541" s="16">
        <f t="shared" si="666"/>
        <v>0.695182926554054</v>
      </c>
      <c r="O541" s="17">
        <f t="shared" si="667"/>
        <v>1.1880434414958361</v>
      </c>
    </row>
    <row r="542" ht="14.25">
      <c r="A542" s="26">
        <v>52.799999999999997</v>
      </c>
      <c r="B542" s="26">
        <v>11.392799999999999</v>
      </c>
      <c r="C542" s="27">
        <v>117820</v>
      </c>
      <c r="G542" s="19">
        <f t="shared" si="668"/>
        <v>14.800000000000001</v>
      </c>
      <c r="H542" s="19">
        <f t="shared" si="669"/>
        <v>9.1999999999999993</v>
      </c>
      <c r="I542" s="5">
        <f t="shared" si="661"/>
        <v>983.34751999999992</v>
      </c>
      <c r="J542" s="5">
        <f t="shared" si="662"/>
        <v>10.304909029999999</v>
      </c>
      <c r="K542" s="23">
        <f t="shared" si="663"/>
        <v>4.4950909700000015</v>
      </c>
      <c r="L542" s="5">
        <f t="shared" si="664"/>
        <v>218.7603157673135</v>
      </c>
      <c r="M542" s="28">
        <f t="shared" si="665"/>
        <v>538.58031602642393</v>
      </c>
      <c r="N542" s="16">
        <f t="shared" si="666"/>
        <v>0.69627763716216207</v>
      </c>
      <c r="O542" s="17">
        <f t="shared" si="667"/>
        <v>1.1916412750090026</v>
      </c>
    </row>
    <row r="543" ht="14.25">
      <c r="A543" s="26">
        <v>52.899999999999999</v>
      </c>
      <c r="B543" s="26">
        <v>11.413500000000001</v>
      </c>
      <c r="C543" s="27">
        <v>118347</v>
      </c>
      <c r="G543" s="19">
        <f t="shared" si="668"/>
        <v>14.800000000000001</v>
      </c>
      <c r="H543" s="19">
        <f t="shared" si="669"/>
        <v>9.1999999999999993</v>
      </c>
      <c r="I543" s="5">
        <f t="shared" si="661"/>
        <v>983.34751999999992</v>
      </c>
      <c r="J543" s="5">
        <f t="shared" si="662"/>
        <v>10.3207429755</v>
      </c>
      <c r="K543" s="23">
        <f t="shared" si="663"/>
        <v>4.4792570245000007</v>
      </c>
      <c r="L543" s="5">
        <f t="shared" si="664"/>
        <v>219.53362234438123</v>
      </c>
      <c r="M543" s="28">
        <f t="shared" si="665"/>
        <v>539.08371180770519</v>
      </c>
      <c r="N543" s="16">
        <f t="shared" si="666"/>
        <v>0.69734749834459453</v>
      </c>
      <c r="O543" s="17">
        <f t="shared" si="667"/>
        <v>1.1951699908421398</v>
      </c>
    </row>
    <row r="544" ht="14.25">
      <c r="A544" s="26">
        <v>53</v>
      </c>
      <c r="B544" s="26">
        <v>11.434100000000001</v>
      </c>
      <c r="C544" s="27">
        <v>118829</v>
      </c>
      <c r="G544" s="19">
        <f t="shared" si="668"/>
        <v>14.800000000000001</v>
      </c>
      <c r="H544" s="19">
        <f t="shared" si="669"/>
        <v>9.1999999999999993</v>
      </c>
      <c r="I544" s="5">
        <f t="shared" si="661"/>
        <v>983.34751999999992</v>
      </c>
      <c r="J544" s="5">
        <f t="shared" si="662"/>
        <v>10.336892428500001</v>
      </c>
      <c r="K544" s="23">
        <f t="shared" si="663"/>
        <v>4.4631075715000001</v>
      </c>
      <c r="L544" s="5">
        <f t="shared" si="664"/>
        <v>220.32798991432509</v>
      </c>
      <c r="M544" s="28">
        <f t="shared" si="665"/>
        <v>539.32775425494901</v>
      </c>
      <c r="N544" s="16">
        <f t="shared" si="666"/>
        <v>0.69843867760135137</v>
      </c>
      <c r="O544" s="17">
        <f t="shared" si="667"/>
        <v>1.1987818924557565</v>
      </c>
    </row>
    <row r="545" ht="14.25">
      <c r="A545" s="26">
        <v>53.100000000000001</v>
      </c>
      <c r="B545" s="26">
        <v>11.454800000000001</v>
      </c>
      <c r="C545" s="27">
        <v>119338</v>
      </c>
      <c r="G545" s="19">
        <f t="shared" si="668"/>
        <v>14.800000000000001</v>
      </c>
      <c r="H545" s="19">
        <f t="shared" si="669"/>
        <v>9.1999999999999993</v>
      </c>
      <c r="I545" s="5">
        <f t="shared" si="661"/>
        <v>983.34751999999992</v>
      </c>
      <c r="J545" s="5">
        <f t="shared" si="662"/>
        <v>10.352892577</v>
      </c>
      <c r="K545" s="23">
        <f t="shared" si="663"/>
        <v>4.4471074230000003</v>
      </c>
      <c r="L545" s="5">
        <f t="shared" si="664"/>
        <v>221.1207030696456</v>
      </c>
      <c r="M545" s="28">
        <f t="shared" si="665"/>
        <v>539.69618558246236</v>
      </c>
      <c r="N545" s="16">
        <f t="shared" si="666"/>
        <v>0.69951976871621624</v>
      </c>
      <c r="O545" s="17">
        <f t="shared" si="667"/>
        <v>1.2023733132481322</v>
      </c>
    </row>
    <row r="546" ht="14.25">
      <c r="A546" s="26">
        <v>53.200000000000003</v>
      </c>
      <c r="B546" s="26">
        <v>11.476100000000001</v>
      </c>
      <c r="C546" s="27">
        <v>119851</v>
      </c>
      <c r="G546" s="19">
        <f t="shared" si="668"/>
        <v>14.800000000000001</v>
      </c>
      <c r="H546" s="19">
        <f t="shared" si="669"/>
        <v>9.1999999999999993</v>
      </c>
      <c r="I546" s="5">
        <f t="shared" si="661"/>
        <v>983.34751999999992</v>
      </c>
      <c r="J546" s="5">
        <f t="shared" si="662"/>
        <v>10.3694557915</v>
      </c>
      <c r="K546" s="23">
        <f t="shared" si="663"/>
        <v>4.4305442085000006</v>
      </c>
      <c r="L546" s="5">
        <f t="shared" si="664"/>
        <v>221.94734410130641</v>
      </c>
      <c r="M546" s="28">
        <f t="shared" si="665"/>
        <v>539.99745068044069</v>
      </c>
      <c r="N546" s="16">
        <f t="shared" si="666"/>
        <v>0.70063890483108104</v>
      </c>
      <c r="O546" s="17">
        <f t="shared" si="667"/>
        <v>1.2061047580954687</v>
      </c>
    </row>
    <row r="547" ht="14.25">
      <c r="A547" s="26">
        <v>53.299999999999997</v>
      </c>
      <c r="B547" s="26">
        <v>11.4968</v>
      </c>
      <c r="C547" s="27">
        <v>120376</v>
      </c>
      <c r="G547" s="19">
        <f t="shared" si="668"/>
        <v>14.800000000000001</v>
      </c>
      <c r="H547" s="19">
        <f t="shared" si="669"/>
        <v>9.1999999999999993</v>
      </c>
      <c r="I547" s="5">
        <f t="shared" si="661"/>
        <v>983.34751999999992</v>
      </c>
      <c r="J547" s="5">
        <f t="shared" si="662"/>
        <v>10.385308204000001</v>
      </c>
      <c r="K547" s="23">
        <f t="shared" si="663"/>
        <v>4.4146917959999996</v>
      </c>
      <c r="L547" s="5">
        <f t="shared" si="664"/>
        <v>222.74431952214132</v>
      </c>
      <c r="M547" s="28">
        <f t="shared" si="665"/>
        <v>540.4223113668869</v>
      </c>
      <c r="N547" s="16">
        <f t="shared" si="666"/>
        <v>0.70171001378378384</v>
      </c>
      <c r="O547" s="17">
        <f t="shared" si="667"/>
        <v>1.2096891575313855</v>
      </c>
    </row>
    <row r="548" ht="14.25">
      <c r="A548" s="26">
        <v>53.399999999999999</v>
      </c>
      <c r="B548" s="26">
        <v>11.5175</v>
      </c>
      <c r="C548" s="27">
        <v>120888</v>
      </c>
      <c r="G548" s="19">
        <f t="shared" si="668"/>
        <v>14.800000000000001</v>
      </c>
      <c r="H548" s="19">
        <f t="shared" si="669"/>
        <v>9.1999999999999993</v>
      </c>
      <c r="I548" s="5">
        <f t="shared" ref="I548:I611" si="670">(3.14*POWER(H548,2)*0.25*G548)</f>
        <v>983.34751999999992</v>
      </c>
      <c r="J548" s="5">
        <f t="shared" ref="J548:J611" si="671">B548-C548/(2*10^5/1.8467)</f>
        <v>10.401280652000001</v>
      </c>
      <c r="K548" s="23">
        <f t="shared" ref="K548:K611" si="672">G548-J548</f>
        <v>4.3987193480000002</v>
      </c>
      <c r="L548" s="5">
        <f t="shared" ref="L548:L611" si="673">I548/K548</f>
        <v>223.55313949436353</v>
      </c>
      <c r="M548" s="28">
        <f t="shared" ref="M548:M611" si="674">C548/L548</f>
        <v>540.75733525114708</v>
      </c>
      <c r="N548" s="16">
        <f t="shared" ref="N548:N611" si="675">J548/G548</f>
        <v>0.70278923324324327</v>
      </c>
      <c r="O548" s="17">
        <f t="shared" ref="O548:O611" si="676">LN(L548/(3.14*H548^2/4))</f>
        <v>1.2133137394839697</v>
      </c>
    </row>
    <row r="549" ht="14.25">
      <c r="A549" s="26">
        <v>53.5</v>
      </c>
      <c r="B549" s="26">
        <v>11.5382</v>
      </c>
      <c r="C549" s="27">
        <v>121413</v>
      </c>
      <c r="G549" s="19">
        <f t="shared" si="668"/>
        <v>14.800000000000001</v>
      </c>
      <c r="H549" s="19">
        <f t="shared" si="669"/>
        <v>9.1999999999999993</v>
      </c>
      <c r="I549" s="5">
        <f t="shared" si="670"/>
        <v>983.34751999999992</v>
      </c>
      <c r="J549" s="5">
        <f t="shared" si="671"/>
        <v>10.4171330645</v>
      </c>
      <c r="K549" s="23">
        <f t="shared" si="672"/>
        <v>4.3828669355000009</v>
      </c>
      <c r="L549" s="5">
        <f t="shared" si="673"/>
        <v>224.36170991986069</v>
      </c>
      <c r="M549" s="28">
        <f t="shared" si="674"/>
        <v>541.14848760676352</v>
      </c>
      <c r="N549" s="16">
        <f t="shared" si="675"/>
        <v>0.70386034219594584</v>
      </c>
      <c r="O549" s="17">
        <f t="shared" si="676"/>
        <v>1.2169241190230866</v>
      </c>
    </row>
    <row r="550" ht="14.25">
      <c r="A550" s="26">
        <v>53.600000000000001</v>
      </c>
      <c r="B550" s="26">
        <v>11.558999999999999</v>
      </c>
      <c r="C550" s="27">
        <v>121910</v>
      </c>
      <c r="G550" s="19">
        <f t="shared" si="668"/>
        <v>14.800000000000001</v>
      </c>
      <c r="H550" s="19">
        <f t="shared" si="669"/>
        <v>9.1999999999999993</v>
      </c>
      <c r="I550" s="5">
        <f t="shared" si="670"/>
        <v>983.34751999999992</v>
      </c>
      <c r="J550" s="5">
        <f t="shared" si="671"/>
        <v>10.433344014999999</v>
      </c>
      <c r="K550" s="23">
        <f t="shared" si="672"/>
        <v>4.3666559850000013</v>
      </c>
      <c r="L550" s="5">
        <f t="shared" si="673"/>
        <v>225.19463941696327</v>
      </c>
      <c r="M550" s="28">
        <f t="shared" si="674"/>
        <v>541.35391639707416</v>
      </c>
      <c r="N550" s="16">
        <f t="shared" si="675"/>
        <v>0.70495567668918913</v>
      </c>
      <c r="O550" s="17">
        <f t="shared" si="676"/>
        <v>1.2206296854172709</v>
      </c>
    </row>
    <row r="551" ht="14.25">
      <c r="A551" s="26">
        <v>53.700000000000003</v>
      </c>
      <c r="B551" s="26">
        <v>11.579700000000001</v>
      </c>
      <c r="C551" s="27">
        <v>122433</v>
      </c>
      <c r="G551" s="19">
        <f t="shared" si="668"/>
        <v>14.800000000000001</v>
      </c>
      <c r="H551" s="19">
        <f t="shared" si="669"/>
        <v>9.1999999999999993</v>
      </c>
      <c r="I551" s="5">
        <f t="shared" si="670"/>
        <v>983.34751999999992</v>
      </c>
      <c r="J551" s="5">
        <f t="shared" si="671"/>
        <v>10.449214894500001</v>
      </c>
      <c r="K551" s="23">
        <f t="shared" si="672"/>
        <v>4.3507851055</v>
      </c>
      <c r="L551" s="5">
        <f t="shared" si="673"/>
        <v>226.0161088528393</v>
      </c>
      <c r="M551" s="28">
        <f t="shared" si="674"/>
        <v>541.70032667767498</v>
      </c>
      <c r="N551" s="16">
        <f t="shared" si="675"/>
        <v>0.70602803341216214</v>
      </c>
      <c r="O551" s="17">
        <f t="shared" si="676"/>
        <v>1.22427086793177</v>
      </c>
    </row>
    <row r="552" ht="14.25">
      <c r="A552" s="26">
        <v>53.799999999999997</v>
      </c>
      <c r="B552" s="26">
        <v>11.6005</v>
      </c>
      <c r="C552" s="27">
        <v>122973</v>
      </c>
      <c r="G552" s="19">
        <f t="shared" si="668"/>
        <v>14.800000000000001</v>
      </c>
      <c r="H552" s="19">
        <f t="shared" si="669"/>
        <v>9.1999999999999993</v>
      </c>
      <c r="I552" s="5">
        <f t="shared" si="670"/>
        <v>983.34751999999992</v>
      </c>
      <c r="J552" s="5">
        <f t="shared" si="671"/>
        <v>10.465028804500001</v>
      </c>
      <c r="K552" s="23">
        <f t="shared" si="672"/>
        <v>4.3349711954999997</v>
      </c>
      <c r="L552" s="5">
        <f t="shared" si="673"/>
        <v>226.84061223308305</v>
      </c>
      <c r="M552" s="28">
        <f t="shared" si="674"/>
        <v>542.11192074214159</v>
      </c>
      <c r="N552" s="16">
        <f t="shared" si="675"/>
        <v>0.70709654084459461</v>
      </c>
      <c r="O552" s="17">
        <f t="shared" si="676"/>
        <v>1.2279122151963182</v>
      </c>
    </row>
    <row r="553" ht="14.25">
      <c r="A553" s="26">
        <v>53.899999999999999</v>
      </c>
      <c r="B553" s="26">
        <v>11.6213</v>
      </c>
      <c r="C553" s="27">
        <v>123512</v>
      </c>
      <c r="G553" s="19">
        <f t="shared" si="668"/>
        <v>14.800000000000001</v>
      </c>
      <c r="H553" s="19">
        <f t="shared" si="669"/>
        <v>9.1999999999999993</v>
      </c>
      <c r="I553" s="5">
        <f t="shared" si="670"/>
        <v>983.34751999999992</v>
      </c>
      <c r="J553" s="5">
        <f t="shared" si="671"/>
        <v>10.480851948</v>
      </c>
      <c r="K553" s="23">
        <f t="shared" si="672"/>
        <v>4.319148052000001</v>
      </c>
      <c r="L553" s="5">
        <f t="shared" si="673"/>
        <v>227.67163990700814</v>
      </c>
      <c r="M553" s="28">
        <f t="shared" si="674"/>
        <v>542.50059449849857</v>
      </c>
      <c r="N553" s="16">
        <f t="shared" si="675"/>
        <v>0.70816567216216209</v>
      </c>
      <c r="O553" s="17">
        <f t="shared" si="676"/>
        <v>1.2315690081477211</v>
      </c>
    </row>
    <row r="554" ht="14.25">
      <c r="A554" s="26">
        <v>54</v>
      </c>
      <c r="B554" s="26">
        <v>11.642799999999999</v>
      </c>
      <c r="C554" s="27">
        <v>124055</v>
      </c>
      <c r="G554" s="19">
        <f t="shared" si="668"/>
        <v>14.800000000000001</v>
      </c>
      <c r="H554" s="19">
        <f t="shared" si="669"/>
        <v>9.1999999999999993</v>
      </c>
      <c r="I554" s="5">
        <f t="shared" si="670"/>
        <v>983.34751999999992</v>
      </c>
      <c r="J554" s="5">
        <f t="shared" si="671"/>
        <v>10.4973381575</v>
      </c>
      <c r="K554" s="23">
        <f t="shared" si="672"/>
        <v>4.3026618425000009</v>
      </c>
      <c r="L554" s="5">
        <f t="shared" si="673"/>
        <v>228.54399346164737</v>
      </c>
      <c r="M554" s="28">
        <f t="shared" si="674"/>
        <v>542.80577722038458</v>
      </c>
      <c r="N554" s="16">
        <f t="shared" si="675"/>
        <v>0.70927960523648648</v>
      </c>
      <c r="O554" s="17">
        <f t="shared" si="676"/>
        <v>1.2353933164529964</v>
      </c>
    </row>
    <row r="555" ht="14.25">
      <c r="A555" s="26">
        <v>54.100000000000001</v>
      </c>
      <c r="B555" s="26">
        <v>11.663500000000001</v>
      </c>
      <c r="C555" s="27">
        <v>124586</v>
      </c>
      <c r="G555" s="19">
        <f t="shared" si="668"/>
        <v>14.800000000000001</v>
      </c>
      <c r="H555" s="19">
        <f t="shared" si="669"/>
        <v>9.1999999999999993</v>
      </c>
      <c r="I555" s="5">
        <f t="shared" si="670"/>
        <v>983.34751999999992</v>
      </c>
      <c r="J555" s="5">
        <f t="shared" si="671"/>
        <v>10.513135169000002</v>
      </c>
      <c r="K555" s="23">
        <f t="shared" si="672"/>
        <v>4.286864830999999</v>
      </c>
      <c r="L555" s="5">
        <f t="shared" si="673"/>
        <v>229.38617352453682</v>
      </c>
      <c r="M555" s="28">
        <f t="shared" si="674"/>
        <v>543.12776609734669</v>
      </c>
      <c r="N555" s="16">
        <f t="shared" si="675"/>
        <v>0.7103469708783785</v>
      </c>
      <c r="O555" s="17">
        <f t="shared" si="676"/>
        <v>1.2390715236256509</v>
      </c>
    </row>
    <row r="556" ht="14.25">
      <c r="A556" s="26">
        <v>54.200000000000003</v>
      </c>
      <c r="B556" s="26">
        <v>11.684100000000001</v>
      </c>
      <c r="C556" s="27">
        <v>125091</v>
      </c>
      <c r="G556" s="19">
        <f t="shared" si="668"/>
        <v>14.800000000000001</v>
      </c>
      <c r="H556" s="19">
        <f t="shared" si="669"/>
        <v>9.1999999999999993</v>
      </c>
      <c r="I556" s="5">
        <f t="shared" si="670"/>
        <v>983.34751999999992</v>
      </c>
      <c r="J556" s="5">
        <f t="shared" si="671"/>
        <v>10.529072251500001</v>
      </c>
      <c r="K556" s="23">
        <f t="shared" si="672"/>
        <v>4.2709277485000001</v>
      </c>
      <c r="L556" s="5">
        <f t="shared" si="673"/>
        <v>230.2421342401222</v>
      </c>
      <c r="M556" s="28">
        <f t="shared" si="674"/>
        <v>543.30194780743795</v>
      </c>
      <c r="N556" s="16">
        <f t="shared" si="675"/>
        <v>0.71142380077702705</v>
      </c>
      <c r="O556" s="17">
        <f t="shared" si="676"/>
        <v>1.2427961058180537</v>
      </c>
    </row>
    <row r="557" ht="14.25">
      <c r="A557" s="26">
        <v>54.299999999999997</v>
      </c>
      <c r="B557" s="26">
        <v>11.704599999999999</v>
      </c>
      <c r="C557" s="27">
        <v>125637</v>
      </c>
      <c r="G557" s="19">
        <f t="shared" si="668"/>
        <v>14.800000000000001</v>
      </c>
      <c r="H557" s="19">
        <f t="shared" si="669"/>
        <v>9.1999999999999993</v>
      </c>
      <c r="I557" s="5">
        <f t="shared" si="670"/>
        <v>983.34751999999992</v>
      </c>
      <c r="J557" s="5">
        <f t="shared" si="671"/>
        <v>10.544530760499999</v>
      </c>
      <c r="K557" s="23">
        <f t="shared" si="672"/>
        <v>4.2554692395000018</v>
      </c>
      <c r="L557" s="5">
        <f t="shared" si="673"/>
        <v>231.07851676435541</v>
      </c>
      <c r="M557" s="28">
        <f t="shared" si="674"/>
        <v>543.69831414540181</v>
      </c>
      <c r="N557" s="16">
        <f t="shared" si="675"/>
        <v>0.71246829462837824</v>
      </c>
      <c r="O557" s="17">
        <f t="shared" si="676"/>
        <v>1.246422145271608</v>
      </c>
    </row>
    <row r="558" ht="14.25">
      <c r="A558" s="26">
        <v>54.399999999999999</v>
      </c>
      <c r="B558" s="26">
        <v>11.725199999999999</v>
      </c>
      <c r="C558" s="27">
        <v>126184</v>
      </c>
      <c r="G558" s="19">
        <f t="shared" si="668"/>
        <v>14.800000000000001</v>
      </c>
      <c r="H558" s="19">
        <f t="shared" si="669"/>
        <v>9.1999999999999993</v>
      </c>
      <c r="I558" s="5">
        <f t="shared" si="670"/>
        <v>983.34751999999992</v>
      </c>
      <c r="J558" s="5">
        <f t="shared" si="671"/>
        <v>10.560080035999999</v>
      </c>
      <c r="K558" s="23">
        <f t="shared" si="672"/>
        <v>4.239919964000002</v>
      </c>
      <c r="L558" s="5">
        <f t="shared" si="673"/>
        <v>231.92596283640589</v>
      </c>
      <c r="M558" s="28">
        <f t="shared" si="674"/>
        <v>544.07017850350235</v>
      </c>
      <c r="N558" s="16">
        <f t="shared" si="675"/>
        <v>0.7135189213513512</v>
      </c>
      <c r="O558" s="17">
        <f t="shared" si="676"/>
        <v>1.2500827881194585</v>
      </c>
    </row>
    <row r="559" ht="14.25">
      <c r="A559" s="26">
        <v>54.5</v>
      </c>
      <c r="B559" s="26">
        <v>11.745900000000001</v>
      </c>
      <c r="C559" s="27">
        <v>126717</v>
      </c>
      <c r="G559" s="19">
        <f t="shared" si="668"/>
        <v>14.800000000000001</v>
      </c>
      <c r="H559" s="19">
        <f t="shared" si="669"/>
        <v>9.1999999999999993</v>
      </c>
      <c r="I559" s="5">
        <f t="shared" si="670"/>
        <v>983.34751999999992</v>
      </c>
      <c r="J559" s="5">
        <f t="shared" si="671"/>
        <v>10.5758585805</v>
      </c>
      <c r="K559" s="23">
        <f t="shared" si="672"/>
        <v>4.2241414195000004</v>
      </c>
      <c r="L559" s="5">
        <f t="shared" si="673"/>
        <v>232.79228187308084</v>
      </c>
      <c r="M559" s="28">
        <f t="shared" si="674"/>
        <v>544.33505690316031</v>
      </c>
      <c r="N559" s="16">
        <f t="shared" si="675"/>
        <v>0.71458503922297301</v>
      </c>
      <c r="O559" s="17">
        <f t="shared" si="676"/>
        <v>1.2538111549312863</v>
      </c>
    </row>
    <row r="560" ht="14.25">
      <c r="A560" s="26">
        <v>54.600000000000001</v>
      </c>
      <c r="B560" s="26">
        <v>11.766500000000001</v>
      </c>
      <c r="C560" s="27">
        <v>127275</v>
      </c>
      <c r="G560" s="19">
        <f t="shared" si="668"/>
        <v>14.800000000000001</v>
      </c>
      <c r="H560" s="19">
        <f t="shared" si="669"/>
        <v>9.1999999999999993</v>
      </c>
      <c r="I560" s="5">
        <f t="shared" si="670"/>
        <v>983.34751999999992</v>
      </c>
      <c r="J560" s="5">
        <f t="shared" si="671"/>
        <v>10.5913062875</v>
      </c>
      <c r="K560" s="23">
        <f t="shared" si="672"/>
        <v>4.2086937125000006</v>
      </c>
      <c r="L560" s="5">
        <f t="shared" si="673"/>
        <v>233.64672916905681</v>
      </c>
      <c r="M560" s="28">
        <f t="shared" si="674"/>
        <v>544.73264167935019</v>
      </c>
      <c r="N560" s="16">
        <f t="shared" si="675"/>
        <v>0.71562880320945943</v>
      </c>
      <c r="O560" s="17">
        <f t="shared" si="676"/>
        <v>1.2574748632897277</v>
      </c>
    </row>
    <row r="561" ht="14.25">
      <c r="A561" s="26">
        <v>54.700000000000003</v>
      </c>
      <c r="B561" s="26">
        <v>11.787100000000001</v>
      </c>
      <c r="C561" s="27">
        <v>127838</v>
      </c>
      <c r="G561" s="19">
        <f t="shared" si="668"/>
        <v>14.800000000000001</v>
      </c>
      <c r="H561" s="19">
        <f t="shared" si="669"/>
        <v>9.1999999999999993</v>
      </c>
      <c r="I561" s="5">
        <f t="shared" si="670"/>
        <v>983.34751999999992</v>
      </c>
      <c r="J561" s="5">
        <f t="shared" si="671"/>
        <v>10.606707827000001</v>
      </c>
      <c r="K561" s="23">
        <f t="shared" si="672"/>
        <v>4.1932921729999997</v>
      </c>
      <c r="L561" s="5">
        <f t="shared" si="673"/>
        <v>234.50489005551105</v>
      </c>
      <c r="M561" s="28">
        <f t="shared" si="674"/>
        <v>545.14001805991643</v>
      </c>
      <c r="N561" s="16">
        <f t="shared" si="675"/>
        <v>0.71666944777027031</v>
      </c>
      <c r="O561" s="17">
        <f t="shared" si="676"/>
        <v>1.261141033873836</v>
      </c>
    </row>
    <row r="562" ht="14.25">
      <c r="A562" s="26">
        <v>54.799999999999997</v>
      </c>
      <c r="B562" s="26">
        <v>11.8085</v>
      </c>
      <c r="C562" s="27">
        <v>128407</v>
      </c>
      <c r="G562" s="19">
        <f t="shared" si="668"/>
        <v>14.800000000000001</v>
      </c>
      <c r="H562" s="19">
        <f t="shared" si="669"/>
        <v>9.1999999999999993</v>
      </c>
      <c r="I562" s="5">
        <f t="shared" si="670"/>
        <v>983.34751999999992</v>
      </c>
      <c r="J562" s="5">
        <f t="shared" si="671"/>
        <v>10.622853965500001</v>
      </c>
      <c r="K562" s="23">
        <f t="shared" si="672"/>
        <v>4.1771460344999998</v>
      </c>
      <c r="L562" s="5">
        <f t="shared" si="673"/>
        <v>235.41133392950809</v>
      </c>
      <c r="M562" s="28">
        <f t="shared" si="674"/>
        <v>545.45801961451173</v>
      </c>
      <c r="N562" s="16">
        <f t="shared" si="675"/>
        <v>0.71776040307432432</v>
      </c>
      <c r="O562" s="17">
        <f t="shared" si="676"/>
        <v>1.2649989342908796</v>
      </c>
    </row>
    <row r="563" ht="14.25">
      <c r="A563" s="26">
        <v>54.899999999999999</v>
      </c>
      <c r="B563" s="26">
        <v>11.8293</v>
      </c>
      <c r="C563" s="27">
        <v>128980</v>
      </c>
      <c r="G563" s="19">
        <f t="shared" si="668"/>
        <v>14.800000000000001</v>
      </c>
      <c r="H563" s="19">
        <f t="shared" si="669"/>
        <v>9.1999999999999993</v>
      </c>
      <c r="I563" s="5">
        <f t="shared" si="670"/>
        <v>983.34751999999992</v>
      </c>
      <c r="J563" s="5">
        <f t="shared" si="671"/>
        <v>10.63836317</v>
      </c>
      <c r="K563" s="23">
        <f t="shared" si="672"/>
        <v>4.1616368300000008</v>
      </c>
      <c r="L563" s="5">
        <f t="shared" si="673"/>
        <v>236.28864318754111</v>
      </c>
      <c r="M563" s="28">
        <f t="shared" si="674"/>
        <v>545.85780450577647</v>
      </c>
      <c r="N563" s="16">
        <f t="shared" si="675"/>
        <v>0.7188083222972973</v>
      </c>
      <c r="O563" s="17">
        <f t="shared" si="676"/>
        <v>1.2687187151354267</v>
      </c>
    </row>
    <row r="564" ht="14.25">
      <c r="A564" s="26">
        <v>55</v>
      </c>
      <c r="B564" s="26">
        <v>11.85</v>
      </c>
      <c r="C564" s="27">
        <v>129541</v>
      </c>
      <c r="G564" s="19">
        <f t="shared" si="668"/>
        <v>14.800000000000001</v>
      </c>
      <c r="H564" s="19">
        <f t="shared" si="669"/>
        <v>9.1999999999999993</v>
      </c>
      <c r="I564" s="5">
        <f t="shared" si="670"/>
        <v>983.34751999999992</v>
      </c>
      <c r="J564" s="5">
        <f t="shared" si="671"/>
        <v>10.653883176499999</v>
      </c>
      <c r="K564" s="23">
        <f t="shared" si="672"/>
        <v>4.1461168235000017</v>
      </c>
      <c r="L564" s="5">
        <f t="shared" si="673"/>
        <v>237.1731337685496</v>
      </c>
      <c r="M564" s="28">
        <f t="shared" si="674"/>
        <v>546.18749578278675</v>
      </c>
      <c r="N564" s="16">
        <f t="shared" si="675"/>
        <v>0.71985697138513505</v>
      </c>
      <c r="O564" s="17">
        <f t="shared" si="676"/>
        <v>1.2724549897535531</v>
      </c>
    </row>
    <row r="565" ht="14.25">
      <c r="A565" s="26">
        <v>55.100000000000001</v>
      </c>
      <c r="B565" s="26">
        <v>11.8706</v>
      </c>
      <c r="C565" s="27">
        <v>130085</v>
      </c>
      <c r="G565" s="19">
        <f t="shared" si="668"/>
        <v>14.800000000000001</v>
      </c>
      <c r="H565" s="19">
        <f t="shared" si="669"/>
        <v>9.1999999999999993</v>
      </c>
      <c r="I565" s="5">
        <f t="shared" si="670"/>
        <v>983.34751999999992</v>
      </c>
      <c r="J565" s="5">
        <f t="shared" si="671"/>
        <v>10.669460152499999</v>
      </c>
      <c r="K565" s="23">
        <f t="shared" si="672"/>
        <v>4.1305398475000015</v>
      </c>
      <c r="L565" s="5">
        <f t="shared" si="673"/>
        <v>238.06755443726524</v>
      </c>
      <c r="M565" s="28">
        <f t="shared" si="674"/>
        <v>546.42053306041566</v>
      </c>
      <c r="N565" s="16">
        <f t="shared" si="675"/>
        <v>0.72090946976351344</v>
      </c>
      <c r="O565" s="17">
        <f t="shared" si="676"/>
        <v>1.2762190686590289</v>
      </c>
    </row>
    <row r="566" ht="14.25">
      <c r="A566" s="26">
        <v>55.200000000000003</v>
      </c>
      <c r="B566" s="26">
        <v>11.9109</v>
      </c>
      <c r="C566" s="27">
        <v>131199</v>
      </c>
      <c r="G566" s="19">
        <f t="shared" si="668"/>
        <v>14.800000000000001</v>
      </c>
      <c r="H566" s="19">
        <f t="shared" si="669"/>
        <v>9.1999999999999993</v>
      </c>
      <c r="I566" s="5">
        <f t="shared" si="670"/>
        <v>983.34751999999992</v>
      </c>
      <c r="J566" s="5">
        <f t="shared" si="671"/>
        <v>10.6994740335</v>
      </c>
      <c r="K566" s="23">
        <f t="shared" si="672"/>
        <v>4.1005259665000011</v>
      </c>
      <c r="L566" s="5">
        <f t="shared" si="673"/>
        <v>239.81009461557807</v>
      </c>
      <c r="M566" s="28">
        <f t="shared" si="674"/>
        <v>547.09540151058059</v>
      </c>
      <c r="N566" s="16">
        <f t="shared" si="675"/>
        <v>0.72293743469594585</v>
      </c>
      <c r="O566" s="17">
        <f t="shared" si="676"/>
        <v>1.2835119307753664</v>
      </c>
    </row>
    <row r="567" ht="14.25">
      <c r="A567" s="26">
        <v>55.299999999999997</v>
      </c>
      <c r="B567" s="26">
        <v>11.9316</v>
      </c>
      <c r="C567" s="27">
        <v>131777</v>
      </c>
      <c r="G567" s="19">
        <f t="shared" si="668"/>
        <v>14.800000000000001</v>
      </c>
      <c r="H567" s="19">
        <f t="shared" si="669"/>
        <v>9.1999999999999993</v>
      </c>
      <c r="I567" s="5">
        <f t="shared" si="670"/>
        <v>983.34751999999992</v>
      </c>
      <c r="J567" s="5">
        <f t="shared" si="671"/>
        <v>10.7148370705</v>
      </c>
      <c r="K567" s="23">
        <f t="shared" si="672"/>
        <v>4.0851629295000009</v>
      </c>
      <c r="L567" s="5">
        <f t="shared" si="673"/>
        <v>240.71194637036317</v>
      </c>
      <c r="M567" s="28">
        <f t="shared" si="674"/>
        <v>547.44686330293655</v>
      </c>
      <c r="N567" s="16">
        <f t="shared" si="675"/>
        <v>0.72397547773648641</v>
      </c>
      <c r="O567" s="17">
        <f t="shared" si="676"/>
        <v>1.28726556843096</v>
      </c>
    </row>
    <row r="568" ht="14.25">
      <c r="A568" s="26">
        <v>55.399999999999999</v>
      </c>
      <c r="B568" s="26">
        <v>11.9521</v>
      </c>
      <c r="C568" s="27">
        <v>132355</v>
      </c>
      <c r="G568" s="19">
        <f t="shared" si="668"/>
        <v>14.800000000000001</v>
      </c>
      <c r="H568" s="19">
        <f t="shared" si="669"/>
        <v>9.1999999999999993</v>
      </c>
      <c r="I568" s="5">
        <f t="shared" si="670"/>
        <v>983.34751999999992</v>
      </c>
      <c r="J568" s="5">
        <f t="shared" si="671"/>
        <v>10.7300001075</v>
      </c>
      <c r="K568" s="23">
        <f t="shared" si="672"/>
        <v>4.0699998925000003</v>
      </c>
      <c r="L568" s="5">
        <f t="shared" si="673"/>
        <v>241.60873365428469</v>
      </c>
      <c r="M568" s="28">
        <f t="shared" si="674"/>
        <v>547.80718394636074</v>
      </c>
      <c r="N568" s="16">
        <f t="shared" si="675"/>
        <v>0.72500000726351355</v>
      </c>
      <c r="O568" s="17">
        <f t="shared" si="676"/>
        <v>1.2909842077283424</v>
      </c>
    </row>
    <row r="569" ht="14.25">
      <c r="A569" s="26">
        <v>55.5</v>
      </c>
      <c r="B569" s="26">
        <v>11.9734</v>
      </c>
      <c r="C569" s="27">
        <v>132975</v>
      </c>
      <c r="G569" s="19">
        <f t="shared" si="668"/>
        <v>14.800000000000001</v>
      </c>
      <c r="H569" s="19">
        <f t="shared" si="669"/>
        <v>9.1999999999999993</v>
      </c>
      <c r="I569" s="5">
        <f t="shared" si="670"/>
        <v>983.34751999999992</v>
      </c>
      <c r="J569" s="5">
        <f t="shared" si="671"/>
        <v>10.7455753375</v>
      </c>
      <c r="K569" s="23">
        <f t="shared" si="672"/>
        <v>4.0544246625000007</v>
      </c>
      <c r="L569" s="5">
        <f t="shared" si="673"/>
        <v>242.5368829997343</v>
      </c>
      <c r="M569" s="28">
        <f t="shared" si="674"/>
        <v>548.26712686064195</v>
      </c>
      <c r="N569" s="16">
        <f t="shared" si="675"/>
        <v>0.72605238766891889</v>
      </c>
      <c r="O569" s="17">
        <f t="shared" si="676"/>
        <v>1.2948183867462943</v>
      </c>
    </row>
    <row r="570" ht="14.25">
      <c r="A570" s="26">
        <v>55.600000000000001</v>
      </c>
      <c r="B570" s="26">
        <v>11.994</v>
      </c>
      <c r="C570" s="27">
        <v>133534</v>
      </c>
      <c r="G570" s="19">
        <f t="shared" si="668"/>
        <v>14.800000000000001</v>
      </c>
      <c r="H570" s="19">
        <f t="shared" si="669"/>
        <v>9.1999999999999993</v>
      </c>
      <c r="I570" s="5">
        <f t="shared" si="670"/>
        <v>983.34751999999992</v>
      </c>
      <c r="J570" s="5">
        <f t="shared" si="671"/>
        <v>10.761013811</v>
      </c>
      <c r="K570" s="23">
        <f t="shared" si="672"/>
        <v>4.0389861890000009</v>
      </c>
      <c r="L570" s="5">
        <f t="shared" si="673"/>
        <v>243.46394713557157</v>
      </c>
      <c r="M570" s="28">
        <f t="shared" si="674"/>
        <v>548.47545836280358</v>
      </c>
      <c r="N570" s="16">
        <f t="shared" si="675"/>
        <v>0.7270955277702702</v>
      </c>
      <c r="O570" s="17">
        <f t="shared" si="676"/>
        <v>1.2986334636053849</v>
      </c>
    </row>
    <row r="571" ht="14.25">
      <c r="A571" s="26">
        <v>55.700000000000003</v>
      </c>
      <c r="B571" s="26">
        <v>12.014699999999999</v>
      </c>
      <c r="C571" s="27">
        <v>134125</v>
      </c>
      <c r="G571" s="19">
        <f t="shared" si="668"/>
        <v>14.800000000000001</v>
      </c>
      <c r="H571" s="19">
        <f t="shared" si="669"/>
        <v>9.1999999999999993</v>
      </c>
      <c r="I571" s="5">
        <f t="shared" si="670"/>
        <v>983.34751999999992</v>
      </c>
      <c r="J571" s="5">
        <f t="shared" si="671"/>
        <v>10.7762568125</v>
      </c>
      <c r="K571" s="23">
        <f t="shared" si="672"/>
        <v>4.0237431875000009</v>
      </c>
      <c r="L571" s="5">
        <f t="shared" si="673"/>
        <v>244.3862528440751</v>
      </c>
      <c r="M571" s="28">
        <f t="shared" si="674"/>
        <v>548.82383292474026</v>
      </c>
      <c r="N571" s="16">
        <f t="shared" si="675"/>
        <v>0.72812546030405401</v>
      </c>
      <c r="O571" s="17">
        <f t="shared" si="676"/>
        <v>1.3024145702130043</v>
      </c>
    </row>
    <row r="572" ht="14.25">
      <c r="A572" s="26">
        <v>55.799999999999997</v>
      </c>
      <c r="B572" s="26">
        <v>12.035399999999999</v>
      </c>
      <c r="C572" s="27">
        <v>134720</v>
      </c>
      <c r="G572" s="19">
        <f t="shared" si="668"/>
        <v>14.800000000000001</v>
      </c>
      <c r="H572" s="19">
        <f t="shared" si="669"/>
        <v>9.1999999999999993</v>
      </c>
      <c r="I572" s="5">
        <f t="shared" si="670"/>
        <v>983.34751999999992</v>
      </c>
      <c r="J572" s="5">
        <f t="shared" si="671"/>
        <v>10.791462879999999</v>
      </c>
      <c r="K572" s="23">
        <f t="shared" si="672"/>
        <v>4.0085371200000015</v>
      </c>
      <c r="L572" s="5">
        <f t="shared" si="673"/>
        <v>245.3133127029642</v>
      </c>
      <c r="M572" s="28">
        <f t="shared" si="674"/>
        <v>549.17525068492603</v>
      </c>
      <c r="N572" s="16">
        <f t="shared" si="675"/>
        <v>0.72915289729729715</v>
      </c>
      <c r="O572" s="17">
        <f t="shared" si="676"/>
        <v>1.3062008139902601</v>
      </c>
    </row>
    <row r="573" ht="14.25">
      <c r="A573" s="26">
        <v>55.899999999999999</v>
      </c>
      <c r="B573" s="26">
        <v>12.0562</v>
      </c>
      <c r="C573" s="27">
        <v>135311</v>
      </c>
      <c r="G573" s="19">
        <f t="shared" si="668"/>
        <v>14.800000000000001</v>
      </c>
      <c r="H573" s="19">
        <f t="shared" si="669"/>
        <v>9.1999999999999993</v>
      </c>
      <c r="I573" s="5">
        <f t="shared" si="670"/>
        <v>983.34751999999992</v>
      </c>
      <c r="J573" s="5">
        <f t="shared" si="671"/>
        <v>10.806805881500001</v>
      </c>
      <c r="K573" s="23">
        <f t="shared" si="672"/>
        <v>3.9931941184999999</v>
      </c>
      <c r="L573" s="5">
        <f t="shared" si="673"/>
        <v>246.25587707952042</v>
      </c>
      <c r="M573" s="28">
        <f t="shared" si="674"/>
        <v>549.47318051745685</v>
      </c>
      <c r="N573" s="16">
        <f t="shared" si="675"/>
        <v>0.73018958658783784</v>
      </c>
      <c r="O573" s="17">
        <f t="shared" si="676"/>
        <v>1.3100357391699151</v>
      </c>
    </row>
    <row r="574" ht="14.25">
      <c r="A574" s="26">
        <v>56</v>
      </c>
      <c r="B574" s="26">
        <v>12.077</v>
      </c>
      <c r="C574" s="27">
        <v>135894</v>
      </c>
      <c r="G574" s="19">
        <f t="shared" si="668"/>
        <v>14.800000000000001</v>
      </c>
      <c r="H574" s="19">
        <f t="shared" si="669"/>
        <v>9.1999999999999993</v>
      </c>
      <c r="I574" s="5">
        <f t="shared" si="670"/>
        <v>983.34751999999992</v>
      </c>
      <c r="J574" s="5">
        <f t="shared" si="671"/>
        <v>10.822222751</v>
      </c>
      <c r="K574" s="23">
        <f t="shared" si="672"/>
        <v>3.9777772490000007</v>
      </c>
      <c r="L574" s="5">
        <f t="shared" si="673"/>
        <v>247.21030325345896</v>
      </c>
      <c r="M574" s="28">
        <f t="shared" si="674"/>
        <v>549.71009788645847</v>
      </c>
      <c r="N574" s="16">
        <f t="shared" si="675"/>
        <v>0.73123126695945939</v>
      </c>
      <c r="O574" s="17">
        <f t="shared" si="676"/>
        <v>1.3139039976326037</v>
      </c>
    </row>
    <row r="575" ht="14.25">
      <c r="A575" s="26">
        <v>56.100000000000001</v>
      </c>
      <c r="B575" s="26">
        <v>12.097799999999999</v>
      </c>
      <c r="C575" s="27">
        <v>136497</v>
      </c>
      <c r="G575" s="19">
        <f t="shared" si="668"/>
        <v>14.800000000000001</v>
      </c>
      <c r="H575" s="19">
        <f t="shared" si="669"/>
        <v>9.1999999999999993</v>
      </c>
      <c r="I575" s="5">
        <f t="shared" si="670"/>
        <v>983.34751999999992</v>
      </c>
      <c r="J575" s="5">
        <f t="shared" si="671"/>
        <v>10.8374549505</v>
      </c>
      <c r="K575" s="23">
        <f t="shared" si="672"/>
        <v>3.962545049500001</v>
      </c>
      <c r="L575" s="5">
        <f t="shared" si="673"/>
        <v>248.16059065980335</v>
      </c>
      <c r="M575" s="28">
        <f t="shared" si="674"/>
        <v>550.03495775491626</v>
      </c>
      <c r="N575" s="16">
        <f t="shared" si="675"/>
        <v>0.73226046962837832</v>
      </c>
      <c r="O575" s="17">
        <f t="shared" si="676"/>
        <v>1.3177406726723058</v>
      </c>
    </row>
    <row r="576" ht="14.25">
      <c r="A576" s="26">
        <v>56.200000000000003</v>
      </c>
      <c r="B576" s="26">
        <v>12.118600000000001</v>
      </c>
      <c r="C576" s="27">
        <v>137117</v>
      </c>
      <c r="G576" s="19">
        <f t="shared" si="668"/>
        <v>14.800000000000001</v>
      </c>
      <c r="H576" s="19">
        <f t="shared" si="669"/>
        <v>9.1999999999999993</v>
      </c>
      <c r="I576" s="5">
        <f t="shared" si="670"/>
        <v>983.34751999999992</v>
      </c>
      <c r="J576" s="5">
        <f t="shared" si="671"/>
        <v>10.852530180500001</v>
      </c>
      <c r="K576" s="23">
        <f t="shared" si="672"/>
        <v>3.9474698195000002</v>
      </c>
      <c r="L576" s="5">
        <f t="shared" si="673"/>
        <v>249.10830607048288</v>
      </c>
      <c r="M576" s="28">
        <f t="shared" si="674"/>
        <v>550.43126487000404</v>
      </c>
      <c r="N576" s="16">
        <f t="shared" si="675"/>
        <v>0.73327906624999994</v>
      </c>
      <c r="O576" s="17">
        <f t="shared" si="676"/>
        <v>1.3215523591234535</v>
      </c>
    </row>
    <row r="577" ht="14.25">
      <c r="A577" s="26">
        <v>56.299999999999997</v>
      </c>
      <c r="B577" s="26">
        <v>12.1401</v>
      </c>
      <c r="C577" s="27">
        <v>137740</v>
      </c>
      <c r="G577" s="19">
        <f t="shared" si="668"/>
        <v>14.800000000000001</v>
      </c>
      <c r="H577" s="19">
        <f t="shared" si="669"/>
        <v>9.1999999999999993</v>
      </c>
      <c r="I577" s="5">
        <f t="shared" si="670"/>
        <v>983.34751999999992</v>
      </c>
      <c r="J577" s="5">
        <f t="shared" si="671"/>
        <v>10.868277710000001</v>
      </c>
      <c r="K577" s="23">
        <f t="shared" si="672"/>
        <v>3.9317222899999997</v>
      </c>
      <c r="L577" s="5">
        <f t="shared" si="673"/>
        <v>250.1060470372133</v>
      </c>
      <c r="M577" s="28">
        <f t="shared" si="674"/>
        <v>550.72638839278306</v>
      </c>
      <c r="N577" s="16">
        <f t="shared" si="675"/>
        <v>0.7343430885135136</v>
      </c>
      <c r="O577" s="17">
        <f t="shared" si="676"/>
        <v>1.3255496091584804</v>
      </c>
    </row>
    <row r="578" ht="14.25">
      <c r="A578" s="26">
        <v>56.399999999999999</v>
      </c>
      <c r="B578" s="26">
        <v>12.1609</v>
      </c>
      <c r="C578" s="27">
        <v>138354</v>
      </c>
      <c r="G578" s="19">
        <f t="shared" si="668"/>
        <v>14.800000000000001</v>
      </c>
      <c r="H578" s="19">
        <f t="shared" si="669"/>
        <v>9.1999999999999993</v>
      </c>
      <c r="I578" s="5">
        <f t="shared" si="670"/>
        <v>983.34751999999992</v>
      </c>
      <c r="J578" s="5">
        <f t="shared" si="671"/>
        <v>10.883408340999999</v>
      </c>
      <c r="K578" s="23">
        <f t="shared" si="672"/>
        <v>3.9165916590000016</v>
      </c>
      <c r="L578" s="5">
        <f t="shared" si="673"/>
        <v>251.07226017303825</v>
      </c>
      <c r="M578" s="28">
        <f t="shared" si="674"/>
        <v>551.05251334674267</v>
      </c>
      <c r="N578" s="16">
        <f t="shared" si="675"/>
        <v>0.73536542844594588</v>
      </c>
      <c r="O578" s="17">
        <f t="shared" si="676"/>
        <v>1.3294053799250085</v>
      </c>
    </row>
    <row r="579" ht="14.25">
      <c r="A579" s="26">
        <v>56.5</v>
      </c>
      <c r="B579" s="26">
        <v>12.1815</v>
      </c>
      <c r="C579" s="27">
        <v>138971</v>
      </c>
      <c r="G579" s="19">
        <f t="shared" si="668"/>
        <v>14.800000000000001</v>
      </c>
      <c r="H579" s="19">
        <f t="shared" si="669"/>
        <v>9.1999999999999993</v>
      </c>
      <c r="I579" s="5">
        <f t="shared" si="670"/>
        <v>983.34751999999992</v>
      </c>
      <c r="J579" s="5">
        <f t="shared" si="671"/>
        <v>10.898311271499999</v>
      </c>
      <c r="K579" s="23">
        <f t="shared" si="672"/>
        <v>3.9016887285000017</v>
      </c>
      <c r="L579" s="5">
        <f t="shared" si="673"/>
        <v>252.03125836694983</v>
      </c>
      <c r="M579" s="28">
        <f t="shared" si="674"/>
        <v>551.40382546383375</v>
      </c>
      <c r="N579" s="16">
        <f t="shared" si="675"/>
        <v>0.7363723832094593</v>
      </c>
      <c r="O579" s="17">
        <f t="shared" si="676"/>
        <v>1.3332177140473866</v>
      </c>
    </row>
    <row r="580" ht="14.25">
      <c r="A580" s="26">
        <v>56.600000000000001</v>
      </c>
      <c r="B580" s="26">
        <v>12.202199999999999</v>
      </c>
      <c r="C580" s="27">
        <v>139565</v>
      </c>
      <c r="G580" s="19">
        <f t="shared" si="668"/>
        <v>14.800000000000001</v>
      </c>
      <c r="H580" s="19">
        <f t="shared" si="669"/>
        <v>9.1999999999999993</v>
      </c>
      <c r="I580" s="5">
        <f t="shared" si="670"/>
        <v>983.34751999999992</v>
      </c>
      <c r="J580" s="5">
        <f t="shared" si="671"/>
        <v>10.9135265725</v>
      </c>
      <c r="K580" s="23">
        <f t="shared" si="672"/>
        <v>3.8864734275000004</v>
      </c>
      <c r="L580" s="5">
        <f t="shared" si="673"/>
        <v>253.01794501977199</v>
      </c>
      <c r="M580" s="28">
        <f t="shared" si="674"/>
        <v>551.60119172216719</v>
      </c>
      <c r="N580" s="16">
        <f t="shared" si="675"/>
        <v>0.73740044408783778</v>
      </c>
      <c r="O580" s="17">
        <f t="shared" si="676"/>
        <v>1.3371250082338271</v>
      </c>
    </row>
    <row r="581" ht="14.25">
      <c r="A581" s="26">
        <v>56.700000000000003</v>
      </c>
      <c r="B581" s="26">
        <v>12.222799999999999</v>
      </c>
      <c r="C581" s="27">
        <v>140188</v>
      </c>
      <c r="G581" s="19">
        <f t="shared" si="668"/>
        <v>14.800000000000001</v>
      </c>
      <c r="H581" s="19">
        <f t="shared" si="669"/>
        <v>9.1999999999999993</v>
      </c>
      <c r="I581" s="5">
        <f t="shared" si="670"/>
        <v>983.34751999999992</v>
      </c>
      <c r="J581" s="5">
        <f t="shared" si="671"/>
        <v>10.928374101999999</v>
      </c>
      <c r="K581" s="23">
        <f t="shared" si="672"/>
        <v>3.8716258980000013</v>
      </c>
      <c r="L581" s="5">
        <f t="shared" si="673"/>
        <v>253.98825865587276</v>
      </c>
      <c r="M581" s="28">
        <f t="shared" si="674"/>
        <v>551.94677400399019</v>
      </c>
      <c r="N581" s="16">
        <f t="shared" si="675"/>
        <v>0.73840365554054044</v>
      </c>
      <c r="O581" s="17">
        <f t="shared" si="676"/>
        <v>1.3409526332755521</v>
      </c>
    </row>
    <row r="582" ht="14.25">
      <c r="A582" s="26">
        <v>56.799999999999997</v>
      </c>
      <c r="B582" s="26">
        <v>12.243499999999999</v>
      </c>
      <c r="C582" s="27">
        <v>140811</v>
      </c>
      <c r="G582" s="19">
        <f t="shared" si="668"/>
        <v>14.800000000000001</v>
      </c>
      <c r="H582" s="19">
        <f t="shared" si="669"/>
        <v>9.1999999999999993</v>
      </c>
      <c r="I582" s="5">
        <f t="shared" si="670"/>
        <v>983.34751999999992</v>
      </c>
      <c r="J582" s="5">
        <f t="shared" si="671"/>
        <v>10.943321631499998</v>
      </c>
      <c r="K582" s="23">
        <f t="shared" si="672"/>
        <v>3.8566783685000026</v>
      </c>
      <c r="L582" s="5">
        <f t="shared" si="673"/>
        <v>254.97265419684408</v>
      </c>
      <c r="M582" s="28">
        <f t="shared" si="674"/>
        <v>552.25922341966543</v>
      </c>
      <c r="N582" s="16">
        <f t="shared" si="675"/>
        <v>0.73941362374999986</v>
      </c>
      <c r="O582" s="17">
        <f t="shared" si="676"/>
        <v>1.3448208940539639</v>
      </c>
    </row>
    <row r="583" ht="14.25">
      <c r="A583" s="26">
        <v>56.899999999999999</v>
      </c>
      <c r="B583" s="26">
        <v>12.264200000000001</v>
      </c>
      <c r="C583" s="27">
        <v>141402</v>
      </c>
      <c r="G583" s="19">
        <f t="shared" si="668"/>
        <v>14.800000000000001</v>
      </c>
      <c r="H583" s="19">
        <f t="shared" si="669"/>
        <v>9.1999999999999993</v>
      </c>
      <c r="I583" s="5">
        <f t="shared" si="670"/>
        <v>983.34751999999992</v>
      </c>
      <c r="J583" s="5">
        <f t="shared" si="671"/>
        <v>10.958564633</v>
      </c>
      <c r="K583" s="23">
        <f t="shared" si="672"/>
        <v>3.8414353670000008</v>
      </c>
      <c r="L583" s="5">
        <f t="shared" si="673"/>
        <v>255.98439803191403</v>
      </c>
      <c r="M583" s="28">
        <f t="shared" si="674"/>
        <v>552.38522772146121</v>
      </c>
      <c r="N583" s="16">
        <f t="shared" si="675"/>
        <v>0.74044355628378378</v>
      </c>
      <c r="O583" s="17">
        <f t="shared" si="676"/>
        <v>1.3487810905242328</v>
      </c>
    </row>
    <row r="584" ht="14.25">
      <c r="A584" s="26">
        <v>57</v>
      </c>
      <c r="B584" s="26">
        <v>12.2849</v>
      </c>
      <c r="C584" s="27">
        <v>142042</v>
      </c>
      <c r="G584" s="19">
        <f t="shared" si="668"/>
        <v>14.800000000000001</v>
      </c>
      <c r="H584" s="19">
        <f t="shared" si="669"/>
        <v>9.1999999999999993</v>
      </c>
      <c r="I584" s="5">
        <f t="shared" si="670"/>
        <v>983.34751999999992</v>
      </c>
      <c r="J584" s="5">
        <f t="shared" si="671"/>
        <v>10.973355193</v>
      </c>
      <c r="K584" s="23">
        <f t="shared" si="672"/>
        <v>3.826644807000001</v>
      </c>
      <c r="L584" s="5">
        <f t="shared" si="673"/>
        <v>256.97381638378954</v>
      </c>
      <c r="M584" s="28">
        <f t="shared" si="674"/>
        <v>552.74892204527464</v>
      </c>
      <c r="N584" s="16">
        <f t="shared" si="675"/>
        <v>0.7414429184459459</v>
      </c>
      <c r="O584" s="17">
        <f t="shared" si="676"/>
        <v>1.3526387910195208</v>
      </c>
    </row>
    <row r="585" ht="14.25">
      <c r="A585" s="26">
        <v>57.100000000000001</v>
      </c>
      <c r="B585" s="26">
        <v>12.3063</v>
      </c>
      <c r="C585" s="27">
        <v>142681</v>
      </c>
      <c r="G585" s="19">
        <f t="shared" si="668"/>
        <v>14.800000000000001</v>
      </c>
      <c r="H585" s="19">
        <f t="shared" si="669"/>
        <v>9.1999999999999993</v>
      </c>
      <c r="I585" s="5">
        <f t="shared" si="670"/>
        <v>983.34751999999992</v>
      </c>
      <c r="J585" s="5">
        <f t="shared" si="671"/>
        <v>10.9888549865</v>
      </c>
      <c r="K585" s="23">
        <f t="shared" si="672"/>
        <v>3.8111450135000009</v>
      </c>
      <c r="L585" s="5">
        <f t="shared" si="673"/>
        <v>258.01891990904159</v>
      </c>
      <c r="M585" s="28">
        <f t="shared" si="674"/>
        <v>552.98657962872949</v>
      </c>
      <c r="N585" s="16">
        <f t="shared" si="675"/>
        <v>0.74249020179054048</v>
      </c>
      <c r="O585" s="17">
        <f t="shared" si="676"/>
        <v>1.3566975083034065</v>
      </c>
    </row>
    <row r="586" ht="14.25">
      <c r="A586" s="26">
        <v>57.200000000000003</v>
      </c>
      <c r="B586" s="26">
        <v>12.327</v>
      </c>
      <c r="C586" s="27">
        <v>143309</v>
      </c>
      <c r="G586" s="19">
        <f t="shared" si="668"/>
        <v>14.800000000000001</v>
      </c>
      <c r="H586" s="19">
        <f t="shared" si="669"/>
        <v>9.1999999999999993</v>
      </c>
      <c r="I586" s="5">
        <f t="shared" si="670"/>
        <v>983.34751999999992</v>
      </c>
      <c r="J586" s="5">
        <f t="shared" si="671"/>
        <v>11.0037563485</v>
      </c>
      <c r="K586" s="23">
        <f t="shared" si="672"/>
        <v>3.7962436515000011</v>
      </c>
      <c r="L586" s="5">
        <f t="shared" si="673"/>
        <v>259.03171931850369</v>
      </c>
      <c r="M586" s="28">
        <f t="shared" si="674"/>
        <v>553.24884680932917</v>
      </c>
      <c r="N586" s="16">
        <f t="shared" si="675"/>
        <v>0.74349705057432425</v>
      </c>
      <c r="O586" s="17">
        <f t="shared" si="676"/>
        <v>1.3606151157018447</v>
      </c>
    </row>
    <row r="587" ht="14.25">
      <c r="A587" s="26">
        <v>57.299999999999997</v>
      </c>
      <c r="B587" s="26">
        <v>12.3476</v>
      </c>
      <c r="C587" s="27">
        <v>143937</v>
      </c>
      <c r="G587" s="19">
        <f t="shared" si="668"/>
        <v>14.800000000000001</v>
      </c>
      <c r="H587" s="19">
        <f t="shared" si="669"/>
        <v>9.1999999999999993</v>
      </c>
      <c r="I587" s="5">
        <f t="shared" si="670"/>
        <v>983.34751999999992</v>
      </c>
      <c r="J587" s="5">
        <f t="shared" si="671"/>
        <v>11.0185577105</v>
      </c>
      <c r="K587" s="23">
        <f t="shared" si="672"/>
        <v>3.7814422895000011</v>
      </c>
      <c r="L587" s="5">
        <f t="shared" si="673"/>
        <v>260.04562405473666</v>
      </c>
      <c r="M587" s="28">
        <f t="shared" si="674"/>
        <v>553.5067183814748</v>
      </c>
      <c r="N587" s="16">
        <f t="shared" si="675"/>
        <v>0.74449714260135125</v>
      </c>
      <c r="O587" s="17">
        <f t="shared" si="676"/>
        <v>1.3645216858445584</v>
      </c>
    </row>
    <row r="588" ht="14.25">
      <c r="A588" s="26">
        <v>57.399999999999999</v>
      </c>
      <c r="B588" s="26">
        <v>12.3682</v>
      </c>
      <c r="C588" s="27">
        <v>144571</v>
      </c>
      <c r="G588" s="19">
        <f t="shared" si="668"/>
        <v>14.800000000000001</v>
      </c>
      <c r="H588" s="19">
        <f t="shared" si="669"/>
        <v>9.1999999999999993</v>
      </c>
      <c r="I588" s="5">
        <f t="shared" si="670"/>
        <v>983.34751999999992</v>
      </c>
      <c r="J588" s="5">
        <f t="shared" si="671"/>
        <v>11.033303671500001</v>
      </c>
      <c r="K588" s="23">
        <f t="shared" si="672"/>
        <v>3.7666963285000001</v>
      </c>
      <c r="L588" s="5">
        <f t="shared" si="673"/>
        <v>261.06365744423982</v>
      </c>
      <c r="M588" s="28">
        <f t="shared" si="674"/>
        <v>553.77681219715043</v>
      </c>
      <c r="N588" s="16">
        <f t="shared" si="675"/>
        <v>0.74549349131756759</v>
      </c>
      <c r="O588" s="17">
        <f t="shared" si="676"/>
        <v>1.3684288689278816</v>
      </c>
    </row>
    <row r="589" ht="14.25">
      <c r="A589" s="26">
        <v>57.5</v>
      </c>
      <c r="B589" s="26">
        <v>12.3889</v>
      </c>
      <c r="C589" s="27">
        <v>145168</v>
      </c>
      <c r="G589" s="19">
        <f t="shared" si="668"/>
        <v>14.800000000000001</v>
      </c>
      <c r="H589" s="19">
        <f t="shared" si="669"/>
        <v>9.1999999999999993</v>
      </c>
      <c r="I589" s="5">
        <f t="shared" si="670"/>
        <v>983.34751999999992</v>
      </c>
      <c r="J589" s="5">
        <f t="shared" si="671"/>
        <v>11.048491272</v>
      </c>
      <c r="K589" s="23">
        <f t="shared" si="672"/>
        <v>3.751508728000001</v>
      </c>
      <c r="L589" s="5">
        <f t="shared" si="673"/>
        <v>262.12054703768229</v>
      </c>
      <c r="M589" s="28">
        <f t="shared" si="674"/>
        <v>553.82152082541904</v>
      </c>
      <c r="N589" s="16">
        <f t="shared" si="675"/>
        <v>0.74651968054054052</v>
      </c>
      <c r="O589" s="17">
        <f t="shared" si="676"/>
        <v>1.3724690942330768</v>
      </c>
    </row>
    <row r="590" ht="14.25">
      <c r="A590" s="26">
        <v>57.600000000000001</v>
      </c>
      <c r="B590" s="26">
        <v>12.409599999999999</v>
      </c>
      <c r="C590" s="27">
        <v>145807</v>
      </c>
      <c r="G590" s="19">
        <f t="shared" ref="G590:G653" si="677">$G$11</f>
        <v>14.800000000000001</v>
      </c>
      <c r="H590" s="19">
        <f t="shared" ref="H590:H653" si="678">$H$11</f>
        <v>9.1999999999999993</v>
      </c>
      <c r="I590" s="5">
        <f t="shared" si="670"/>
        <v>983.34751999999992</v>
      </c>
      <c r="J590" s="5">
        <f t="shared" si="671"/>
        <v>11.0632910655</v>
      </c>
      <c r="K590" s="23">
        <f t="shared" si="672"/>
        <v>3.7367089345000011</v>
      </c>
      <c r="L590" s="5">
        <f t="shared" si="673"/>
        <v>263.158714590003</v>
      </c>
      <c r="M590" s="28">
        <f t="shared" si="674"/>
        <v>554.06487384301499</v>
      </c>
      <c r="N590" s="16">
        <f t="shared" si="675"/>
        <v>0.74751966658783775</v>
      </c>
      <c r="O590" s="17">
        <f t="shared" si="676"/>
        <v>1.3764219207766948</v>
      </c>
    </row>
    <row r="591" ht="14.25">
      <c r="A591" s="26">
        <v>57.700000000000003</v>
      </c>
      <c r="B591" s="26">
        <v>12.430199999999999</v>
      </c>
      <c r="C591" s="27">
        <v>146446</v>
      </c>
      <c r="G591" s="19">
        <f t="shared" si="677"/>
        <v>14.800000000000001</v>
      </c>
      <c r="H591" s="19">
        <f t="shared" si="678"/>
        <v>9.1999999999999993</v>
      </c>
      <c r="I591" s="5">
        <f t="shared" si="670"/>
        <v>983.34751999999992</v>
      </c>
      <c r="J591" s="5">
        <f t="shared" si="671"/>
        <v>11.077990859</v>
      </c>
      <c r="K591" s="23">
        <f t="shared" si="672"/>
        <v>3.7220091410000009</v>
      </c>
      <c r="L591" s="5">
        <f t="shared" si="673"/>
        <v>264.19804002302953</v>
      </c>
      <c r="M591" s="28">
        <f t="shared" si="674"/>
        <v>554.30388502213964</v>
      </c>
      <c r="N591" s="16">
        <f t="shared" si="675"/>
        <v>0.74851289587837833</v>
      </c>
      <c r="O591" s="17">
        <f t="shared" si="676"/>
        <v>1.3803635666153582</v>
      </c>
    </row>
    <row r="592" ht="14.25">
      <c r="A592" s="26">
        <v>57.799999999999997</v>
      </c>
      <c r="B592" s="26">
        <v>12.450900000000001</v>
      </c>
      <c r="C592" s="27">
        <v>147086</v>
      </c>
      <c r="G592" s="19">
        <f t="shared" si="677"/>
        <v>14.800000000000001</v>
      </c>
      <c r="H592" s="19">
        <f t="shared" si="678"/>
        <v>9.1999999999999993</v>
      </c>
      <c r="I592" s="5">
        <f t="shared" si="670"/>
        <v>983.34751999999992</v>
      </c>
      <c r="J592" s="5">
        <f t="shared" si="671"/>
        <v>11.092781419000001</v>
      </c>
      <c r="K592" s="23">
        <f t="shared" si="672"/>
        <v>3.7072185809999993</v>
      </c>
      <c r="L592" s="5">
        <f t="shared" si="673"/>
        <v>265.25210168070208</v>
      </c>
      <c r="M592" s="28">
        <f t="shared" si="674"/>
        <v>554.5139852541306</v>
      </c>
      <c r="N592" s="16">
        <f t="shared" si="675"/>
        <v>0.74951225804054056</v>
      </c>
      <c r="O592" s="17">
        <f t="shared" si="676"/>
        <v>1.3843452939481145</v>
      </c>
    </row>
    <row r="593" ht="14.25">
      <c r="A593" s="26">
        <v>57.899999999999999</v>
      </c>
      <c r="B593" s="26">
        <v>12.472200000000001</v>
      </c>
      <c r="C593" s="27">
        <v>147725</v>
      </c>
      <c r="G593" s="19">
        <f t="shared" si="677"/>
        <v>14.800000000000001</v>
      </c>
      <c r="H593" s="19">
        <f t="shared" si="678"/>
        <v>9.1999999999999993</v>
      </c>
      <c r="I593" s="5">
        <f t="shared" si="670"/>
        <v>983.34751999999992</v>
      </c>
      <c r="J593" s="5">
        <f t="shared" si="671"/>
        <v>11.1081812125</v>
      </c>
      <c r="K593" s="23">
        <f t="shared" si="672"/>
        <v>3.6918187875000008</v>
      </c>
      <c r="L593" s="5">
        <f t="shared" si="673"/>
        <v>266.3585556608254</v>
      </c>
      <c r="M593" s="28">
        <f t="shared" si="674"/>
        <v>554.60955490429023</v>
      </c>
      <c r="N593" s="16">
        <f t="shared" si="675"/>
        <v>0.75055278462837838</v>
      </c>
      <c r="O593" s="17">
        <f t="shared" si="676"/>
        <v>1.3885079478096705</v>
      </c>
    </row>
    <row r="594" ht="14.25">
      <c r="A594" s="26">
        <v>58</v>
      </c>
      <c r="B594" s="26">
        <v>12.492900000000001</v>
      </c>
      <c r="C594" s="27">
        <v>148391</v>
      </c>
      <c r="G594" s="19">
        <f t="shared" si="677"/>
        <v>14.800000000000001</v>
      </c>
      <c r="H594" s="19">
        <f t="shared" si="678"/>
        <v>9.1999999999999993</v>
      </c>
      <c r="I594" s="5">
        <f t="shared" si="670"/>
        <v>983.34751999999992</v>
      </c>
      <c r="J594" s="5">
        <f t="shared" si="671"/>
        <v>11.122731701500001</v>
      </c>
      <c r="K594" s="23">
        <f t="shared" si="672"/>
        <v>3.6772682984999996</v>
      </c>
      <c r="L594" s="5">
        <f t="shared" si="673"/>
        <v>267.41250302598775</v>
      </c>
      <c r="M594" s="28">
        <f t="shared" si="674"/>
        <v>554.91421799966861</v>
      </c>
      <c r="N594" s="16">
        <f t="shared" si="675"/>
        <v>0.7515359257770271</v>
      </c>
      <c r="O594" s="17">
        <f t="shared" si="676"/>
        <v>1.3924570144280761</v>
      </c>
    </row>
    <row r="595" ht="14.25">
      <c r="A595" s="26">
        <v>58.100000000000001</v>
      </c>
      <c r="B595" s="26">
        <v>12.5137</v>
      </c>
      <c r="C595" s="27">
        <v>148978</v>
      </c>
      <c r="G595" s="19">
        <f t="shared" si="677"/>
        <v>14.800000000000001</v>
      </c>
      <c r="H595" s="19">
        <f t="shared" si="678"/>
        <v>9.1999999999999993</v>
      </c>
      <c r="I595" s="5">
        <f t="shared" si="670"/>
        <v>983.34751999999992</v>
      </c>
      <c r="J595" s="5">
        <f t="shared" si="671"/>
        <v>11.138111637</v>
      </c>
      <c r="K595" s="23">
        <f t="shared" si="672"/>
        <v>3.661888363000001</v>
      </c>
      <c r="L595" s="5">
        <f t="shared" si="673"/>
        <v>268.53563585821411</v>
      </c>
      <c r="M595" s="28">
        <f t="shared" si="674"/>
        <v>554.77925499116952</v>
      </c>
      <c r="N595" s="16">
        <f t="shared" si="675"/>
        <v>0.752575110608108</v>
      </c>
      <c r="O595" s="17">
        <f t="shared" si="676"/>
        <v>1.3966482202363946</v>
      </c>
    </row>
    <row r="596" ht="14.25">
      <c r="A596" s="26">
        <v>58.200000000000003</v>
      </c>
      <c r="B596" s="26">
        <v>12.5343</v>
      </c>
      <c r="C596" s="27">
        <v>149613</v>
      </c>
      <c r="G596" s="19">
        <f t="shared" si="677"/>
        <v>14.800000000000001</v>
      </c>
      <c r="H596" s="19">
        <f t="shared" si="678"/>
        <v>9.1999999999999993</v>
      </c>
      <c r="I596" s="5">
        <f t="shared" si="670"/>
        <v>983.34751999999992</v>
      </c>
      <c r="J596" s="5">
        <f t="shared" si="671"/>
        <v>11.1528483645</v>
      </c>
      <c r="K596" s="23">
        <f t="shared" si="672"/>
        <v>3.6471516355000002</v>
      </c>
      <c r="L596" s="5">
        <f t="shared" si="673"/>
        <v>269.62068437968566</v>
      </c>
      <c r="M596" s="28">
        <f t="shared" si="674"/>
        <v>554.90178857832643</v>
      </c>
      <c r="N596" s="16">
        <f t="shared" si="675"/>
        <v>0.75357083543918923</v>
      </c>
      <c r="O596" s="17">
        <f t="shared" si="676"/>
        <v>1.4006806916614516</v>
      </c>
    </row>
    <row r="597" ht="14.25">
      <c r="A597" s="26">
        <v>58.299999999999997</v>
      </c>
      <c r="B597" s="26">
        <v>12.555</v>
      </c>
      <c r="C597" s="27">
        <v>150250</v>
      </c>
      <c r="G597" s="19">
        <f t="shared" si="677"/>
        <v>14.800000000000001</v>
      </c>
      <c r="H597" s="19">
        <f t="shared" si="678"/>
        <v>9.1999999999999993</v>
      </c>
      <c r="I597" s="5">
        <f t="shared" si="670"/>
        <v>983.34751999999992</v>
      </c>
      <c r="J597" s="5">
        <f t="shared" si="671"/>
        <v>11.167666624999999</v>
      </c>
      <c r="K597" s="23">
        <f t="shared" si="672"/>
        <v>3.6323333750000018</v>
      </c>
      <c r="L597" s="5">
        <f t="shared" si="673"/>
        <v>270.72061357804182</v>
      </c>
      <c r="M597" s="28">
        <f t="shared" si="674"/>
        <v>555.00021965149233</v>
      </c>
      <c r="N597" s="16">
        <f t="shared" si="675"/>
        <v>0.75457206925675668</v>
      </c>
      <c r="O597" s="17">
        <f t="shared" si="676"/>
        <v>1.4047519359723826</v>
      </c>
    </row>
    <row r="598" ht="14.25">
      <c r="A598" s="26">
        <v>58.399999999999999</v>
      </c>
      <c r="B598" s="26">
        <v>12.5756</v>
      </c>
      <c r="C598" s="27">
        <v>150890</v>
      </c>
      <c r="G598" s="19">
        <f t="shared" si="677"/>
        <v>14.800000000000001</v>
      </c>
      <c r="H598" s="19">
        <f t="shared" si="678"/>
        <v>9.1999999999999993</v>
      </c>
      <c r="I598" s="5">
        <f t="shared" si="670"/>
        <v>983.34751999999992</v>
      </c>
      <c r="J598" s="5">
        <f t="shared" si="671"/>
        <v>11.182357184999999</v>
      </c>
      <c r="K598" s="23">
        <f t="shared" si="672"/>
        <v>3.6176428150000017</v>
      </c>
      <c r="L598" s="5">
        <f t="shared" si="673"/>
        <v>271.8199585439171</v>
      </c>
      <c r="M598" s="28">
        <f t="shared" si="674"/>
        <v>555.11008392572171</v>
      </c>
      <c r="N598" s="16">
        <f t="shared" si="675"/>
        <v>0.75556467466216204</v>
      </c>
      <c r="O598" s="17">
        <f t="shared" si="676"/>
        <v>1.4088045231039319</v>
      </c>
    </row>
    <row r="599" ht="14.25">
      <c r="A599" s="26">
        <v>58.5</v>
      </c>
      <c r="B599" s="26">
        <v>12.596299999999999</v>
      </c>
      <c r="C599" s="27">
        <v>151498</v>
      </c>
      <c r="G599" s="19">
        <f t="shared" si="677"/>
        <v>14.800000000000001</v>
      </c>
      <c r="H599" s="19">
        <f t="shared" si="678"/>
        <v>9.1999999999999993</v>
      </c>
      <c r="I599" s="5">
        <f t="shared" si="670"/>
        <v>983.34751999999992</v>
      </c>
      <c r="J599" s="5">
        <f t="shared" si="671"/>
        <v>11.197443217</v>
      </c>
      <c r="K599" s="23">
        <f t="shared" si="672"/>
        <v>3.6025567830000007</v>
      </c>
      <c r="L599" s="5">
        <f t="shared" si="673"/>
        <v>272.95822917775774</v>
      </c>
      <c r="M599" s="28">
        <f t="shared" si="674"/>
        <v>555.02265110805808</v>
      </c>
      <c r="N599" s="16">
        <f t="shared" si="675"/>
        <v>0.75658400114864865</v>
      </c>
      <c r="O599" s="17">
        <f t="shared" si="676"/>
        <v>1.4129833698931038</v>
      </c>
    </row>
    <row r="600" ht="14.25">
      <c r="A600" s="26">
        <v>58.600000000000001</v>
      </c>
      <c r="B600" s="26">
        <v>12.617000000000001</v>
      </c>
      <c r="C600" s="27">
        <v>152138</v>
      </c>
      <c r="G600" s="19">
        <f t="shared" si="677"/>
        <v>14.800000000000001</v>
      </c>
      <c r="H600" s="19">
        <f t="shared" si="678"/>
        <v>9.1999999999999993</v>
      </c>
      <c r="I600" s="5">
        <f t="shared" si="670"/>
        <v>983.34751999999992</v>
      </c>
      <c r="J600" s="5">
        <f t="shared" si="671"/>
        <v>11.212233777000002</v>
      </c>
      <c r="K600" s="23">
        <f t="shared" si="672"/>
        <v>3.5877662229999991</v>
      </c>
      <c r="L600" s="5">
        <f t="shared" si="673"/>
        <v>274.08349900171299</v>
      </c>
      <c r="M600" s="28">
        <f t="shared" si="674"/>
        <v>555.07901991228289</v>
      </c>
      <c r="N600" s="16">
        <f t="shared" si="675"/>
        <v>0.75758336331081089</v>
      </c>
      <c r="O600" s="17">
        <f t="shared" si="676"/>
        <v>1.4170973939359024</v>
      </c>
    </row>
    <row r="601" ht="14.25">
      <c r="A601" s="26">
        <v>58.700000000000003</v>
      </c>
      <c r="B601" s="26">
        <v>12.6386</v>
      </c>
      <c r="C601" s="27">
        <v>152770</v>
      </c>
      <c r="G601" s="19">
        <f t="shared" si="677"/>
        <v>14.800000000000001</v>
      </c>
      <c r="H601" s="19">
        <f t="shared" si="678"/>
        <v>9.1999999999999993</v>
      </c>
      <c r="I601" s="5">
        <f t="shared" si="670"/>
        <v>983.34751999999992</v>
      </c>
      <c r="J601" s="5">
        <f t="shared" si="671"/>
        <v>11.227998205</v>
      </c>
      <c r="K601" s="23">
        <f t="shared" si="672"/>
        <v>3.5720017950000003</v>
      </c>
      <c r="L601" s="5">
        <f t="shared" si="673"/>
        <v>275.29312033842353</v>
      </c>
      <c r="M601" s="28">
        <f t="shared" si="674"/>
        <v>554.9357710508591</v>
      </c>
      <c r="N601" s="16">
        <f t="shared" si="675"/>
        <v>0.75864852736486488</v>
      </c>
      <c r="O601" s="17">
        <f t="shared" si="676"/>
        <v>1.4215010152363463</v>
      </c>
    </row>
    <row r="602" ht="14.25">
      <c r="A602" s="26">
        <v>58.799999999999997</v>
      </c>
      <c r="B602" s="26">
        <v>12.6593</v>
      </c>
      <c r="C602" s="27">
        <v>153408</v>
      </c>
      <c r="G602" s="19">
        <f t="shared" si="677"/>
        <v>14.800000000000001</v>
      </c>
      <c r="H602" s="19">
        <f t="shared" si="678"/>
        <v>9.1999999999999993</v>
      </c>
      <c r="I602" s="5">
        <f t="shared" si="670"/>
        <v>983.34751999999992</v>
      </c>
      <c r="J602" s="5">
        <f t="shared" si="671"/>
        <v>11.242807232000001</v>
      </c>
      <c r="K602" s="23">
        <f t="shared" si="672"/>
        <v>3.5571927680000002</v>
      </c>
      <c r="L602" s="5">
        <f t="shared" si="673"/>
        <v>276.43919914772522</v>
      </c>
      <c r="M602" s="28">
        <f t="shared" si="674"/>
        <v>554.94300545278645</v>
      </c>
      <c r="N602" s="16">
        <f t="shared" si="675"/>
        <v>0.75964913729729733</v>
      </c>
      <c r="O602" s="17">
        <f t="shared" si="676"/>
        <v>1.4256554952884979</v>
      </c>
    </row>
    <row r="603" ht="14.25">
      <c r="A603" s="26">
        <v>58.899999999999999</v>
      </c>
      <c r="B603" s="26">
        <v>12.6799</v>
      </c>
      <c r="C603" s="27">
        <v>154034</v>
      </c>
      <c r="G603" s="19">
        <f t="shared" si="677"/>
        <v>14.800000000000001</v>
      </c>
      <c r="H603" s="19">
        <f t="shared" si="678"/>
        <v>9.1999999999999993</v>
      </c>
      <c r="I603" s="5">
        <f t="shared" si="670"/>
        <v>983.34751999999992</v>
      </c>
      <c r="J603" s="5">
        <f t="shared" si="671"/>
        <v>11.257627061000001</v>
      </c>
      <c r="K603" s="23">
        <f t="shared" si="672"/>
        <v>3.5423729389999998</v>
      </c>
      <c r="L603" s="5">
        <f t="shared" si="673"/>
        <v>277.59570687032056</v>
      </c>
      <c r="M603" s="28">
        <f t="shared" si="674"/>
        <v>554.88610301872325</v>
      </c>
      <c r="N603" s="16">
        <f t="shared" si="675"/>
        <v>0.76065047709459466</v>
      </c>
      <c r="O603" s="17">
        <f t="shared" si="676"/>
        <v>1.4298303564382506</v>
      </c>
    </row>
    <row r="604" ht="14.25">
      <c r="A604" s="26">
        <v>59</v>
      </c>
      <c r="B604" s="26">
        <v>12.7005</v>
      </c>
      <c r="C604" s="27">
        <v>154666</v>
      </c>
      <c r="G604" s="19">
        <f t="shared" si="677"/>
        <v>14.800000000000001</v>
      </c>
      <c r="H604" s="19">
        <f t="shared" si="678"/>
        <v>9.1999999999999993</v>
      </c>
      <c r="I604" s="5">
        <f t="shared" si="670"/>
        <v>983.34751999999992</v>
      </c>
      <c r="J604" s="5">
        <f t="shared" si="671"/>
        <v>11.272391489</v>
      </c>
      <c r="K604" s="23">
        <f t="shared" si="672"/>
        <v>3.5276085110000004</v>
      </c>
      <c r="L604" s="5">
        <f t="shared" si="673"/>
        <v>278.75755400115025</v>
      </c>
      <c r="M604" s="28">
        <f t="shared" si="674"/>
        <v>554.84056944825181</v>
      </c>
      <c r="N604" s="16">
        <f t="shared" si="675"/>
        <v>0.76164807358108111</v>
      </c>
      <c r="O604" s="17">
        <f t="shared" si="676"/>
        <v>1.4340070150525777</v>
      </c>
    </row>
    <row r="605" ht="14.25">
      <c r="A605" s="26">
        <v>59.100000000000001</v>
      </c>
      <c r="B605" s="26">
        <v>12.7212</v>
      </c>
      <c r="C605" s="27">
        <v>155268</v>
      </c>
      <c r="G605" s="19">
        <f t="shared" si="677"/>
        <v>14.800000000000001</v>
      </c>
      <c r="H605" s="19">
        <f t="shared" si="678"/>
        <v>9.1999999999999993</v>
      </c>
      <c r="I605" s="5">
        <f t="shared" si="670"/>
        <v>983.34751999999992</v>
      </c>
      <c r="J605" s="5">
        <f t="shared" si="671"/>
        <v>11.287532922</v>
      </c>
      <c r="K605" s="23">
        <f t="shared" si="672"/>
        <v>3.5124670780000002</v>
      </c>
      <c r="L605" s="5">
        <f t="shared" si="673"/>
        <v>279.95921332874622</v>
      </c>
      <c r="M605" s="28">
        <f t="shared" si="674"/>
        <v>554.60935953436285</v>
      </c>
      <c r="N605" s="16">
        <f t="shared" si="675"/>
        <v>0.76267114337837838</v>
      </c>
      <c r="O605" s="17">
        <f t="shared" si="676"/>
        <v>1.4383085189655183</v>
      </c>
    </row>
    <row r="606" ht="14.25">
      <c r="A606" s="26">
        <v>59.200000000000003</v>
      </c>
      <c r="B606" s="26">
        <v>12.7418</v>
      </c>
      <c r="C606" s="27">
        <v>155899</v>
      </c>
      <c r="G606" s="19">
        <f t="shared" si="677"/>
        <v>14.800000000000001</v>
      </c>
      <c r="H606" s="19">
        <f t="shared" si="678"/>
        <v>9.1999999999999993</v>
      </c>
      <c r="I606" s="5">
        <f t="shared" si="670"/>
        <v>983.34751999999992</v>
      </c>
      <c r="J606" s="5">
        <f t="shared" si="671"/>
        <v>11.3023065835</v>
      </c>
      <c r="K606" s="23">
        <f t="shared" si="672"/>
        <v>3.4976934165000007</v>
      </c>
      <c r="L606" s="5">
        <f t="shared" si="673"/>
        <v>281.14171338207103</v>
      </c>
      <c r="M606" s="28">
        <f t="shared" si="674"/>
        <v>554.52105674597487</v>
      </c>
      <c r="N606" s="16">
        <f t="shared" si="675"/>
        <v>0.76366936374999994</v>
      </c>
      <c r="O606" s="17">
        <f t="shared" si="676"/>
        <v>1.4425234533835209</v>
      </c>
    </row>
    <row r="607" ht="14.25">
      <c r="A607" s="26">
        <v>59.299999999999997</v>
      </c>
      <c r="B607" s="26">
        <v>12.762499999999999</v>
      </c>
      <c r="C607" s="27">
        <v>156528</v>
      </c>
      <c r="G607" s="19">
        <f t="shared" si="677"/>
        <v>14.800000000000001</v>
      </c>
      <c r="H607" s="19">
        <f t="shared" si="678"/>
        <v>9.1999999999999993</v>
      </c>
      <c r="I607" s="5">
        <f t="shared" si="670"/>
        <v>983.34751999999992</v>
      </c>
      <c r="J607" s="5">
        <f t="shared" si="671"/>
        <v>11.317198712</v>
      </c>
      <c r="K607" s="23">
        <f t="shared" si="672"/>
        <v>3.482801288000001</v>
      </c>
      <c r="L607" s="5">
        <f t="shared" si="673"/>
        <v>282.34384872548594</v>
      </c>
      <c r="M607" s="28">
        <f t="shared" si="674"/>
        <v>554.38785263633372</v>
      </c>
      <c r="N607" s="16">
        <f t="shared" si="675"/>
        <v>0.7646755886486486</v>
      </c>
      <c r="O607" s="17">
        <f t="shared" si="676"/>
        <v>1.4467902429804256</v>
      </c>
    </row>
    <row r="608" ht="14.25">
      <c r="A608" s="26">
        <v>59.399999999999999</v>
      </c>
      <c r="B608" s="26">
        <v>12.783200000000001</v>
      </c>
      <c r="C608" s="27">
        <v>157124</v>
      </c>
      <c r="G608" s="19">
        <f t="shared" si="677"/>
        <v>14.800000000000001</v>
      </c>
      <c r="H608" s="19">
        <f t="shared" si="678"/>
        <v>9.1999999999999993</v>
      </c>
      <c r="I608" s="5">
        <f t="shared" si="670"/>
        <v>983.34751999999992</v>
      </c>
      <c r="J608" s="5">
        <f t="shared" si="671"/>
        <v>11.332395546000001</v>
      </c>
      <c r="K608" s="23">
        <f t="shared" si="672"/>
        <v>3.4676044539999999</v>
      </c>
      <c r="L608" s="5">
        <f t="shared" si="673"/>
        <v>283.5812253227657</v>
      </c>
      <c r="M608" s="28">
        <f t="shared" si="674"/>
        <v>554.07053066071296</v>
      </c>
      <c r="N608" s="16">
        <f t="shared" si="675"/>
        <v>0.76570240175675675</v>
      </c>
      <c r="O608" s="17">
        <f t="shared" si="676"/>
        <v>1.4511631842966706</v>
      </c>
    </row>
    <row r="609" ht="14.25">
      <c r="A609" s="26">
        <v>59.5</v>
      </c>
      <c r="B609" s="26">
        <v>12.8047</v>
      </c>
      <c r="C609" s="27">
        <v>157786</v>
      </c>
      <c r="G609" s="19">
        <f t="shared" si="677"/>
        <v>14.800000000000001</v>
      </c>
      <c r="H609" s="19">
        <f t="shared" si="678"/>
        <v>9.1999999999999993</v>
      </c>
      <c r="I609" s="5">
        <f t="shared" si="670"/>
        <v>983.34751999999992</v>
      </c>
      <c r="J609" s="5">
        <f t="shared" si="671"/>
        <v>11.347782969000001</v>
      </c>
      <c r="K609" s="23">
        <f t="shared" si="672"/>
        <v>3.452217031</v>
      </c>
      <c r="L609" s="5">
        <f t="shared" si="673"/>
        <v>284.8452200918419</v>
      </c>
      <c r="M609" s="28">
        <f t="shared" si="674"/>
        <v>553.93592333803417</v>
      </c>
      <c r="N609" s="16">
        <f t="shared" si="675"/>
        <v>0.76674209250000003</v>
      </c>
      <c r="O609" s="17">
        <f t="shared" si="676"/>
        <v>1.4556105384359685</v>
      </c>
    </row>
    <row r="610" ht="14.25">
      <c r="A610" s="26">
        <v>59.600000000000001</v>
      </c>
      <c r="B610" s="26">
        <v>12.8255</v>
      </c>
      <c r="C610" s="27">
        <v>158379</v>
      </c>
      <c r="G610" s="19">
        <f t="shared" si="677"/>
        <v>14.800000000000001</v>
      </c>
      <c r="H610" s="19">
        <f t="shared" si="678"/>
        <v>9.1999999999999993</v>
      </c>
      <c r="I610" s="5">
        <f t="shared" si="670"/>
        <v>983.34751999999992</v>
      </c>
      <c r="J610" s="5">
        <f t="shared" si="671"/>
        <v>11.3631075035</v>
      </c>
      <c r="K610" s="23">
        <f t="shared" si="672"/>
        <v>3.4368924965000005</v>
      </c>
      <c r="L610" s="5">
        <f t="shared" si="673"/>
        <v>286.11529775848481</v>
      </c>
      <c r="M610" s="28">
        <f t="shared" si="674"/>
        <v>553.54956984400962</v>
      </c>
      <c r="N610" s="16">
        <f t="shared" si="675"/>
        <v>0.76777753402027027</v>
      </c>
      <c r="O610" s="17">
        <f t="shared" si="676"/>
        <v>1.4600594616865732</v>
      </c>
    </row>
    <row r="611" ht="14.25">
      <c r="A611" s="26">
        <v>59.700000000000003</v>
      </c>
      <c r="B611" s="26">
        <v>12.8462</v>
      </c>
      <c r="C611" s="27">
        <v>159003</v>
      </c>
      <c r="G611" s="19">
        <f t="shared" si="677"/>
        <v>14.800000000000001</v>
      </c>
      <c r="H611" s="19">
        <f t="shared" si="678"/>
        <v>9.1999999999999993</v>
      </c>
      <c r="I611" s="5">
        <f t="shared" si="670"/>
        <v>983.34751999999992</v>
      </c>
      <c r="J611" s="5">
        <f t="shared" si="671"/>
        <v>11.378045799499999</v>
      </c>
      <c r="K611" s="23">
        <f t="shared" si="672"/>
        <v>3.4219542005000019</v>
      </c>
      <c r="L611" s="5">
        <f t="shared" si="673"/>
        <v>287.36431360078319</v>
      </c>
      <c r="M611" s="28">
        <f t="shared" si="674"/>
        <v>553.31505157210529</v>
      </c>
      <c r="N611" s="16">
        <f t="shared" si="675"/>
        <v>0.76878687834459447</v>
      </c>
      <c r="O611" s="17">
        <f t="shared" si="676"/>
        <v>1.4644153892294911</v>
      </c>
    </row>
    <row r="612" ht="14.25">
      <c r="A612" s="26">
        <v>59.799999999999997</v>
      </c>
      <c r="B612" s="26">
        <v>12.866899999999999</v>
      </c>
      <c r="C612" s="27">
        <v>159620</v>
      </c>
      <c r="G612" s="19">
        <f t="shared" si="677"/>
        <v>14.800000000000001</v>
      </c>
      <c r="H612" s="19">
        <f t="shared" si="678"/>
        <v>9.1999999999999993</v>
      </c>
      <c r="I612" s="5">
        <f t="shared" ref="I612:I675" si="679">(3.14*POWER(H612,2)*0.25*G612)</f>
        <v>983.34751999999992</v>
      </c>
      <c r="J612" s="5">
        <f t="shared" ref="J612:J675" si="680">B612-C612/(2*10^5/1.8467)</f>
        <v>11.39304873</v>
      </c>
      <c r="K612" s="23">
        <f t="shared" ref="K612:K675" si="681">G612-J612</f>
        <v>3.4069512700000004</v>
      </c>
      <c r="L612" s="5">
        <f t="shared" ref="L612:L675" si="682">I612/K612</f>
        <v>288.62975783037831</v>
      </c>
      <c r="M612" s="28">
        <f t="shared" ref="M612:M675" si="683">C612/L612</f>
        <v>553.02682994248062</v>
      </c>
      <c r="N612" s="16">
        <f t="shared" ref="N612:N675" si="684">J612/G612</f>
        <v>0.76980058986486488</v>
      </c>
      <c r="O612" s="17">
        <f t="shared" ref="O612:O675" si="685">LN(L612/(3.14*H612^2/4))</f>
        <v>1.4688093450993096</v>
      </c>
    </row>
    <row r="613" ht="14.25">
      <c r="A613" s="26">
        <v>59.899999999999999</v>
      </c>
      <c r="B613" s="26">
        <v>12.887600000000001</v>
      </c>
      <c r="C613" s="27">
        <v>160240</v>
      </c>
      <c r="G613" s="19">
        <f t="shared" si="677"/>
        <v>14.800000000000001</v>
      </c>
      <c r="H613" s="19">
        <f t="shared" si="678"/>
        <v>9.1999999999999993</v>
      </c>
      <c r="I613" s="5">
        <f t="shared" si="679"/>
        <v>983.34751999999992</v>
      </c>
      <c r="J613" s="5">
        <f t="shared" si="680"/>
        <v>11.408023960000001</v>
      </c>
      <c r="K613" s="23">
        <f t="shared" si="681"/>
        <v>3.3919760399999994</v>
      </c>
      <c r="L613" s="5">
        <f t="shared" si="682"/>
        <v>289.9040289211477</v>
      </c>
      <c r="M613" s="28">
        <f t="shared" si="683"/>
        <v>552.73464324148597</v>
      </c>
      <c r="N613" s="16">
        <f t="shared" si="684"/>
        <v>0.77081242972972974</v>
      </c>
      <c r="O613" s="17">
        <f t="shared" si="685"/>
        <v>1.4732145265446059</v>
      </c>
    </row>
    <row r="614" ht="14.25">
      <c r="A614" s="26">
        <v>60</v>
      </c>
      <c r="B614" s="26">
        <v>12.908300000000001</v>
      </c>
      <c r="C614" s="27">
        <v>160831</v>
      </c>
      <c r="G614" s="19">
        <f t="shared" si="677"/>
        <v>14.800000000000001</v>
      </c>
      <c r="H614" s="19">
        <f t="shared" si="678"/>
        <v>9.1999999999999993</v>
      </c>
      <c r="I614" s="5">
        <f t="shared" si="679"/>
        <v>983.34751999999992</v>
      </c>
      <c r="J614" s="5">
        <f t="shared" si="680"/>
        <v>11.423266961500001</v>
      </c>
      <c r="K614" s="23">
        <f t="shared" si="681"/>
        <v>3.3767330384999994</v>
      </c>
      <c r="L614" s="5">
        <f t="shared" si="682"/>
        <v>291.21269250139454</v>
      </c>
      <c r="M614" s="28">
        <f t="shared" si="683"/>
        <v>552.2801860678851</v>
      </c>
      <c r="N614" s="16">
        <f t="shared" si="684"/>
        <v>0.77184236226351355</v>
      </c>
      <c r="O614" s="17">
        <f t="shared" si="685"/>
        <v>1.4777184953490465</v>
      </c>
    </row>
    <row r="615" ht="14.25">
      <c r="A615" s="26">
        <v>60.100000000000001</v>
      </c>
      <c r="B615" s="26">
        <v>12.928900000000001</v>
      </c>
      <c r="C615" s="27">
        <v>161448</v>
      </c>
      <c r="G615" s="19">
        <f t="shared" si="677"/>
        <v>14.800000000000001</v>
      </c>
      <c r="H615" s="19">
        <f t="shared" si="678"/>
        <v>9.1999999999999993</v>
      </c>
      <c r="I615" s="5">
        <f t="shared" si="679"/>
        <v>983.34751999999992</v>
      </c>
      <c r="J615" s="5">
        <f t="shared" si="680"/>
        <v>11.438169892000001</v>
      </c>
      <c r="K615" s="23">
        <f t="shared" si="681"/>
        <v>3.3618301079999995</v>
      </c>
      <c r="L615" s="5">
        <f t="shared" si="682"/>
        <v>292.50363296466736</v>
      </c>
      <c r="M615" s="28">
        <f t="shared" si="683"/>
        <v>551.95211889727852</v>
      </c>
      <c r="N615" s="16">
        <f t="shared" si="684"/>
        <v>0.77284931702702708</v>
      </c>
      <c r="O615" s="17">
        <f t="shared" si="685"/>
        <v>1.4821416800765432</v>
      </c>
    </row>
    <row r="616" ht="14.25">
      <c r="A616" s="26">
        <v>60.200000000000003</v>
      </c>
      <c r="B616" s="26">
        <v>12.9495</v>
      </c>
      <c r="C616" s="27">
        <v>162062</v>
      </c>
      <c r="G616" s="19">
        <f t="shared" si="677"/>
        <v>14.800000000000001</v>
      </c>
      <c r="H616" s="19">
        <f t="shared" si="678"/>
        <v>9.1999999999999993</v>
      </c>
      <c r="I616" s="5">
        <f t="shared" si="679"/>
        <v>983.34751999999992</v>
      </c>
      <c r="J616" s="5">
        <f t="shared" si="680"/>
        <v>11.453100523</v>
      </c>
      <c r="K616" s="23">
        <f t="shared" si="681"/>
        <v>3.3468994770000009</v>
      </c>
      <c r="L616" s="5">
        <f t="shared" si="682"/>
        <v>293.80850149745913</v>
      </c>
      <c r="M616" s="28">
        <f t="shared" si="683"/>
        <v>551.59057404403086</v>
      </c>
      <c r="N616" s="16">
        <f t="shared" si="684"/>
        <v>0.77385814344594595</v>
      </c>
      <c r="O616" s="17">
        <f t="shared" si="685"/>
        <v>1.4865927927534797</v>
      </c>
    </row>
    <row r="617" ht="14.25">
      <c r="A617" s="26">
        <v>60.299999999999997</v>
      </c>
      <c r="B617" s="26">
        <v>12.970800000000001</v>
      </c>
      <c r="C617" s="27">
        <v>162664</v>
      </c>
      <c r="G617" s="19">
        <f t="shared" si="677"/>
        <v>14.800000000000001</v>
      </c>
      <c r="H617" s="19">
        <f t="shared" si="678"/>
        <v>9.1999999999999993</v>
      </c>
      <c r="I617" s="5">
        <f t="shared" si="679"/>
        <v>983.34751999999992</v>
      </c>
      <c r="J617" s="5">
        <f t="shared" si="680"/>
        <v>11.468841956</v>
      </c>
      <c r="K617" s="23">
        <f t="shared" si="681"/>
        <v>3.3311580440000004</v>
      </c>
      <c r="L617" s="5">
        <f t="shared" si="682"/>
        <v>295.19689759877383</v>
      </c>
      <c r="M617" s="28">
        <f t="shared" si="683"/>
        <v>551.03560140083141</v>
      </c>
      <c r="N617" s="16">
        <f t="shared" si="684"/>
        <v>0.77492175378378381</v>
      </c>
      <c r="O617" s="17">
        <f t="shared" si="685"/>
        <v>1.4913071762715833</v>
      </c>
    </row>
    <row r="618" ht="14.25">
      <c r="A618" s="26">
        <v>60.399999999999999</v>
      </c>
      <c r="B618" s="26">
        <v>12.991400000000001</v>
      </c>
      <c r="C618" s="27">
        <v>163269</v>
      </c>
      <c r="G618" s="19">
        <f t="shared" si="677"/>
        <v>14.800000000000001</v>
      </c>
      <c r="H618" s="19">
        <f t="shared" si="678"/>
        <v>9.1999999999999993</v>
      </c>
      <c r="I618" s="5">
        <f t="shared" si="679"/>
        <v>983.34751999999992</v>
      </c>
      <c r="J618" s="5">
        <f t="shared" si="680"/>
        <v>11.4838556885</v>
      </c>
      <c r="K618" s="23">
        <f t="shared" si="681"/>
        <v>3.3161443115000004</v>
      </c>
      <c r="L618" s="5">
        <f t="shared" si="682"/>
        <v>296.53339168318632</v>
      </c>
      <c r="M618" s="28">
        <f t="shared" si="683"/>
        <v>550.59229273725498</v>
      </c>
      <c r="N618" s="16">
        <f t="shared" si="684"/>
        <v>0.77593619516891887</v>
      </c>
      <c r="O618" s="17">
        <f t="shared" si="685"/>
        <v>1.4958244246912635</v>
      </c>
    </row>
    <row r="619" ht="14.25">
      <c r="A619" s="26">
        <v>60.5</v>
      </c>
      <c r="B619" s="26">
        <v>13.012</v>
      </c>
      <c r="C619" s="27">
        <v>163890</v>
      </c>
      <c r="G619" s="19">
        <f t="shared" si="677"/>
        <v>14.800000000000001</v>
      </c>
      <c r="H619" s="19">
        <f t="shared" si="678"/>
        <v>9.1999999999999993</v>
      </c>
      <c r="I619" s="5">
        <f t="shared" si="679"/>
        <v>983.34751999999992</v>
      </c>
      <c r="J619" s="5">
        <f t="shared" si="680"/>
        <v>11.498721685</v>
      </c>
      <c r="K619" s="23">
        <f t="shared" si="681"/>
        <v>3.3012783150000011</v>
      </c>
      <c r="L619" s="5">
        <f t="shared" si="682"/>
        <v>297.86871210826695</v>
      </c>
      <c r="M619" s="28">
        <f t="shared" si="683"/>
        <v>550.20884482969984</v>
      </c>
      <c r="N619" s="16">
        <f t="shared" si="684"/>
        <v>0.77694065439189186</v>
      </c>
      <c r="O619" s="17">
        <f t="shared" si="685"/>
        <v>1.5003174191235007</v>
      </c>
    </row>
    <row r="620" ht="14.25">
      <c r="A620" s="26">
        <v>60.600000000000001</v>
      </c>
      <c r="B620" s="26">
        <v>13.052</v>
      </c>
      <c r="C620" s="27">
        <v>165068</v>
      </c>
      <c r="G620" s="19">
        <f t="shared" si="677"/>
        <v>14.800000000000001</v>
      </c>
      <c r="H620" s="19">
        <f t="shared" si="678"/>
        <v>9.1999999999999993</v>
      </c>
      <c r="I620" s="5">
        <f t="shared" si="679"/>
        <v>983.34751999999992</v>
      </c>
      <c r="J620" s="5">
        <f t="shared" si="680"/>
        <v>11.527844622</v>
      </c>
      <c r="K620" s="23">
        <f t="shared" si="681"/>
        <v>3.2721553780000008</v>
      </c>
      <c r="L620" s="5">
        <f t="shared" si="682"/>
        <v>300.51981229602836</v>
      </c>
      <c r="M620" s="28">
        <f t="shared" si="683"/>
        <v>549.27493378506119</v>
      </c>
      <c r="N620" s="16">
        <f t="shared" si="684"/>
        <v>0.77890842040540531</v>
      </c>
      <c r="O620" s="17">
        <f t="shared" si="685"/>
        <v>1.5091782759932342</v>
      </c>
    </row>
    <row r="621" ht="14.25">
      <c r="A621" s="26">
        <v>60.700000000000003</v>
      </c>
      <c r="B621" s="26">
        <v>13.072800000000001</v>
      </c>
      <c r="C621" s="27">
        <v>165675</v>
      </c>
      <c r="G621" s="19">
        <f t="shared" si="677"/>
        <v>14.800000000000001</v>
      </c>
      <c r="H621" s="19">
        <f t="shared" si="678"/>
        <v>9.1999999999999993</v>
      </c>
      <c r="I621" s="5">
        <f t="shared" si="679"/>
        <v>983.34751999999992</v>
      </c>
      <c r="J621" s="5">
        <f t="shared" si="680"/>
        <v>11.543039887500001</v>
      </c>
      <c r="K621" s="23">
        <f t="shared" si="681"/>
        <v>3.2569601124999998</v>
      </c>
      <c r="L621" s="5">
        <f t="shared" si="682"/>
        <v>301.92187992293071</v>
      </c>
      <c r="M621" s="28">
        <f t="shared" si="683"/>
        <v>548.73465958244094</v>
      </c>
      <c r="N621" s="16">
        <f t="shared" si="684"/>
        <v>0.7799351275337838</v>
      </c>
      <c r="O621" s="17">
        <f t="shared" si="685"/>
        <v>1.5138329012503811</v>
      </c>
    </row>
    <row r="622" ht="14.25">
      <c r="A622" s="26">
        <v>60.799999999999997</v>
      </c>
      <c r="B622" s="26">
        <v>13.093400000000001</v>
      </c>
      <c r="C622" s="27">
        <v>166252</v>
      </c>
      <c r="G622" s="19">
        <f t="shared" si="677"/>
        <v>14.800000000000001</v>
      </c>
      <c r="H622" s="19">
        <f t="shared" si="678"/>
        <v>9.1999999999999993</v>
      </c>
      <c r="I622" s="5">
        <f t="shared" si="679"/>
        <v>983.34751999999992</v>
      </c>
      <c r="J622" s="5">
        <f t="shared" si="680"/>
        <v>11.558312158000001</v>
      </c>
      <c r="K622" s="23">
        <f t="shared" si="681"/>
        <v>3.2416878419999993</v>
      </c>
      <c r="L622" s="5">
        <f t="shared" si="682"/>
        <v>303.34429714654806</v>
      </c>
      <c r="M622" s="28">
        <f t="shared" si="683"/>
        <v>548.06370702819686</v>
      </c>
      <c r="N622" s="16">
        <f t="shared" si="684"/>
        <v>0.78096703770270282</v>
      </c>
      <c r="O622" s="17">
        <f t="shared" si="685"/>
        <v>1.5185330477185004</v>
      </c>
    </row>
    <row r="623" ht="14.25">
      <c r="A623" s="26">
        <v>60.899999999999999</v>
      </c>
      <c r="B623" s="26">
        <v>13.114100000000001</v>
      </c>
      <c r="C623" s="27">
        <v>166859</v>
      </c>
      <c r="G623" s="19">
        <f t="shared" si="677"/>
        <v>14.800000000000001</v>
      </c>
      <c r="H623" s="19">
        <f t="shared" si="678"/>
        <v>9.1999999999999993</v>
      </c>
      <c r="I623" s="5">
        <f t="shared" si="679"/>
        <v>983.34751999999992</v>
      </c>
      <c r="J623" s="5">
        <f t="shared" si="680"/>
        <v>11.573407423500001</v>
      </c>
      <c r="K623" s="23">
        <f t="shared" si="681"/>
        <v>3.2265925764999999</v>
      </c>
      <c r="L623" s="5">
        <f t="shared" si="682"/>
        <v>304.76346073623961</v>
      </c>
      <c r="M623" s="28">
        <f t="shared" si="683"/>
        <v>547.50329844957923</v>
      </c>
      <c r="N623" s="16">
        <f t="shared" si="684"/>
        <v>0.78198698807432432</v>
      </c>
      <c r="O623" s="17">
        <f t="shared" si="685"/>
        <v>1.5232005302418328</v>
      </c>
    </row>
    <row r="624" ht="14.25">
      <c r="A624" s="26">
        <v>61</v>
      </c>
      <c r="B624" s="26">
        <v>13.1355</v>
      </c>
      <c r="C624" s="27">
        <v>167503</v>
      </c>
      <c r="G624" s="19">
        <f t="shared" si="677"/>
        <v>14.800000000000001</v>
      </c>
      <c r="H624" s="19">
        <f t="shared" si="678"/>
        <v>9.1999999999999993</v>
      </c>
      <c r="I624" s="5">
        <f t="shared" si="679"/>
        <v>983.34751999999992</v>
      </c>
      <c r="J624" s="5">
        <f t="shared" si="680"/>
        <v>11.5888610495</v>
      </c>
      <c r="K624" s="23">
        <f t="shared" si="681"/>
        <v>3.2111389505000005</v>
      </c>
      <c r="L624" s="5">
        <f t="shared" si="682"/>
        <v>306.23013677028354</v>
      </c>
      <c r="M624" s="28">
        <f t="shared" si="683"/>
        <v>546.98404855447404</v>
      </c>
      <c r="N624" s="16">
        <f t="shared" si="684"/>
        <v>0.78303115199324325</v>
      </c>
      <c r="O624" s="17">
        <f t="shared" si="685"/>
        <v>1.5280014933196016</v>
      </c>
    </row>
    <row r="625" ht="14.25">
      <c r="A625" s="26">
        <v>61.100000000000001</v>
      </c>
      <c r="B625" s="26">
        <v>13.1562</v>
      </c>
      <c r="C625" s="27">
        <v>168074</v>
      </c>
      <c r="G625" s="19">
        <f t="shared" si="677"/>
        <v>14.800000000000001</v>
      </c>
      <c r="H625" s="19">
        <f t="shared" si="678"/>
        <v>9.1999999999999993</v>
      </c>
      <c r="I625" s="5">
        <f t="shared" si="679"/>
        <v>983.34751999999992</v>
      </c>
      <c r="J625" s="5">
        <f t="shared" si="680"/>
        <v>11.604288721</v>
      </c>
      <c r="K625" s="23">
        <f t="shared" si="681"/>
        <v>3.1957112790000011</v>
      </c>
      <c r="L625" s="5">
        <f t="shared" si="682"/>
        <v>307.70849871885423</v>
      </c>
      <c r="M625" s="28">
        <f t="shared" si="683"/>
        <v>546.21175788051642</v>
      </c>
      <c r="N625" s="16">
        <f t="shared" si="684"/>
        <v>0.78407356222972968</v>
      </c>
      <c r="O625" s="17">
        <f t="shared" si="685"/>
        <v>1.532817495182079</v>
      </c>
    </row>
    <row r="626" ht="14.25">
      <c r="A626" s="26">
        <v>61.200000000000003</v>
      </c>
      <c r="B626" s="26">
        <v>13.1769</v>
      </c>
      <c r="C626" s="27">
        <v>168677</v>
      </c>
      <c r="G626" s="19">
        <f t="shared" si="677"/>
        <v>14.800000000000001</v>
      </c>
      <c r="H626" s="19">
        <f t="shared" si="678"/>
        <v>9.1999999999999993</v>
      </c>
      <c r="I626" s="5">
        <f t="shared" si="679"/>
        <v>983.34751999999992</v>
      </c>
      <c r="J626" s="5">
        <f t="shared" si="680"/>
        <v>11.6194209205</v>
      </c>
      <c r="K626" s="23">
        <f t="shared" si="681"/>
        <v>3.1805790795000011</v>
      </c>
      <c r="L626" s="5">
        <f t="shared" si="682"/>
        <v>309.17247941987529</v>
      </c>
      <c r="M626" s="28">
        <f t="shared" si="683"/>
        <v>545.57572626290016</v>
      </c>
      <c r="N626" s="16">
        <f t="shared" si="684"/>
        <v>0.78509600814189184</v>
      </c>
      <c r="O626" s="17">
        <f t="shared" si="685"/>
        <v>1.5375639000845638</v>
      </c>
    </row>
    <row r="627" ht="14.25">
      <c r="A627" s="26">
        <v>61.299999999999997</v>
      </c>
      <c r="B627" s="26">
        <v>13.1974</v>
      </c>
      <c r="C627" s="27">
        <v>169276</v>
      </c>
      <c r="G627" s="19">
        <f t="shared" si="677"/>
        <v>14.800000000000001</v>
      </c>
      <c r="H627" s="19">
        <f t="shared" si="678"/>
        <v>9.1999999999999993</v>
      </c>
      <c r="I627" s="5">
        <f t="shared" si="679"/>
        <v>983.34751999999992</v>
      </c>
      <c r="J627" s="5">
        <f t="shared" si="680"/>
        <v>11.634390054000001</v>
      </c>
      <c r="K627" s="23">
        <f t="shared" si="681"/>
        <v>3.165609946</v>
      </c>
      <c r="L627" s="5">
        <f t="shared" si="682"/>
        <v>310.63445489945394</v>
      </c>
      <c r="M627" s="28">
        <f t="shared" si="683"/>
        <v>544.93633056510487</v>
      </c>
      <c r="N627" s="16">
        <f t="shared" si="684"/>
        <v>0.78610743608108113</v>
      </c>
      <c r="O627" s="17">
        <f t="shared" si="685"/>
        <v>1.5422814277854981</v>
      </c>
    </row>
    <row r="628" ht="14.25">
      <c r="A628" s="26">
        <v>61.399999999999999</v>
      </c>
      <c r="B628" s="26">
        <v>13.218</v>
      </c>
      <c r="C628" s="27">
        <v>169842</v>
      </c>
      <c r="G628" s="19">
        <f t="shared" si="677"/>
        <v>14.800000000000001</v>
      </c>
      <c r="H628" s="19">
        <f t="shared" si="678"/>
        <v>9.1999999999999993</v>
      </c>
      <c r="I628" s="5">
        <f t="shared" si="679"/>
        <v>983.34751999999992</v>
      </c>
      <c r="J628" s="5">
        <f t="shared" si="680"/>
        <v>11.649763892999999</v>
      </c>
      <c r="K628" s="23">
        <f t="shared" si="681"/>
        <v>3.1502361070000013</v>
      </c>
      <c r="L628" s="5">
        <f t="shared" si="682"/>
        <v>312.1504187622466</v>
      </c>
      <c r="M628" s="28">
        <f t="shared" si="683"/>
        <v>544.10306631484082</v>
      </c>
      <c r="N628" s="16">
        <f t="shared" si="684"/>
        <v>0.78714620898648635</v>
      </c>
      <c r="O628" s="17">
        <f t="shared" si="685"/>
        <v>1.5471497761383086</v>
      </c>
    </row>
    <row r="629" ht="14.25">
      <c r="A629" s="26">
        <v>61.5</v>
      </c>
      <c r="B629" s="26">
        <v>13.2386</v>
      </c>
      <c r="C629" s="27">
        <v>170471</v>
      </c>
      <c r="G629" s="19">
        <f t="shared" si="677"/>
        <v>14.800000000000001</v>
      </c>
      <c r="H629" s="19">
        <f t="shared" si="678"/>
        <v>9.1999999999999993</v>
      </c>
      <c r="I629" s="5">
        <f t="shared" si="679"/>
        <v>983.34751999999992</v>
      </c>
      <c r="J629" s="5">
        <f t="shared" si="680"/>
        <v>11.664556021499999</v>
      </c>
      <c r="K629" s="23">
        <f t="shared" si="681"/>
        <v>3.1354439785000014</v>
      </c>
      <c r="L629" s="5">
        <f t="shared" si="682"/>
        <v>313.62305521734567</v>
      </c>
      <c r="M629" s="28">
        <f t="shared" si="683"/>
        <v>543.55378906012163</v>
      </c>
      <c r="N629" s="16">
        <f t="shared" si="684"/>
        <v>0.78814567712837824</v>
      </c>
      <c r="O629" s="17">
        <f t="shared" si="685"/>
        <v>1.5518563967761372</v>
      </c>
    </row>
    <row r="630" ht="14.25">
      <c r="A630" s="26">
        <v>61.600000000000001</v>
      </c>
      <c r="B630" s="26">
        <v>13.2593</v>
      </c>
      <c r="C630" s="27">
        <v>171080</v>
      </c>
      <c r="G630" s="19">
        <f t="shared" si="677"/>
        <v>14.800000000000001</v>
      </c>
      <c r="H630" s="19">
        <f t="shared" si="678"/>
        <v>9.1999999999999993</v>
      </c>
      <c r="I630" s="5">
        <f t="shared" si="679"/>
        <v>983.34751999999992</v>
      </c>
      <c r="J630" s="5">
        <f t="shared" si="680"/>
        <v>11.67963282</v>
      </c>
      <c r="K630" s="23">
        <f t="shared" si="681"/>
        <v>3.1203671800000006</v>
      </c>
      <c r="L630" s="5">
        <f t="shared" si="682"/>
        <v>315.1383998340861</v>
      </c>
      <c r="M630" s="28">
        <f t="shared" si="683"/>
        <v>542.87259213751838</v>
      </c>
      <c r="N630" s="16">
        <f t="shared" si="684"/>
        <v>0.78916437972972975</v>
      </c>
      <c r="O630" s="17">
        <f t="shared" si="685"/>
        <v>1.5566764999756844</v>
      </c>
    </row>
    <row r="631" ht="14.25">
      <c r="A631" s="26">
        <v>61.700000000000003</v>
      </c>
      <c r="B631" s="26">
        <v>13.279999999999999</v>
      </c>
      <c r="C631" s="27">
        <v>171689</v>
      </c>
      <c r="G631" s="19">
        <f t="shared" si="677"/>
        <v>14.800000000000001</v>
      </c>
      <c r="H631" s="19">
        <f t="shared" si="678"/>
        <v>9.1999999999999993</v>
      </c>
      <c r="I631" s="5">
        <f t="shared" si="679"/>
        <v>983.34751999999992</v>
      </c>
      <c r="J631" s="5">
        <f t="shared" si="680"/>
        <v>11.694709618499999</v>
      </c>
      <c r="K631" s="23">
        <f t="shared" si="681"/>
        <v>3.1052903815000015</v>
      </c>
      <c r="L631" s="5">
        <f t="shared" si="682"/>
        <v>316.66845904600933</v>
      </c>
      <c r="M631" s="28">
        <f t="shared" si="683"/>
        <v>542.17272069731132</v>
      </c>
      <c r="N631" s="16">
        <f t="shared" si="684"/>
        <v>0.79018308233108103</v>
      </c>
      <c r="O631" s="17">
        <f t="shared" si="685"/>
        <v>1.5615199491454903</v>
      </c>
    </row>
    <row r="632" ht="14.25">
      <c r="A632" s="26">
        <v>61.799999999999997</v>
      </c>
      <c r="B632" s="26">
        <v>13.301500000000001</v>
      </c>
      <c r="C632" s="27">
        <v>172303</v>
      </c>
      <c r="G632" s="19">
        <f t="shared" si="677"/>
        <v>14.800000000000001</v>
      </c>
      <c r="H632" s="19">
        <f t="shared" si="678"/>
        <v>9.1999999999999993</v>
      </c>
      <c r="I632" s="5">
        <f t="shared" si="679"/>
        <v>983.34751999999992</v>
      </c>
      <c r="J632" s="5">
        <f t="shared" si="680"/>
        <v>11.710540249500001</v>
      </c>
      <c r="K632" s="23">
        <f t="shared" si="681"/>
        <v>3.0894597504999997</v>
      </c>
      <c r="L632" s="5">
        <f t="shared" si="682"/>
        <v>318.29109275201091</v>
      </c>
      <c r="M632" s="28">
        <f t="shared" si="683"/>
        <v>541.33780028285571</v>
      </c>
      <c r="N632" s="16">
        <f t="shared" si="684"/>
        <v>0.79125271956081089</v>
      </c>
      <c r="O632" s="17">
        <f t="shared" si="685"/>
        <v>1.5666309431722547</v>
      </c>
    </row>
    <row r="633" ht="14.25">
      <c r="A633" s="26">
        <v>61.899999999999999</v>
      </c>
      <c r="B633" s="26">
        <v>13.3223</v>
      </c>
      <c r="C633" s="27">
        <v>172909</v>
      </c>
      <c r="G633" s="19">
        <f t="shared" si="677"/>
        <v>14.800000000000001</v>
      </c>
      <c r="H633" s="19">
        <f t="shared" si="678"/>
        <v>9.1999999999999993</v>
      </c>
      <c r="I633" s="5">
        <f t="shared" si="679"/>
        <v>983.34751999999992</v>
      </c>
      <c r="J633" s="5">
        <f t="shared" si="680"/>
        <v>11.7257447485</v>
      </c>
      <c r="K633" s="23">
        <f t="shared" si="681"/>
        <v>3.0742552515000003</v>
      </c>
      <c r="L633" s="5">
        <f t="shared" si="682"/>
        <v>319.86528103683059</v>
      </c>
      <c r="M633" s="28">
        <f t="shared" si="683"/>
        <v>540.56820246174368</v>
      </c>
      <c r="N633" s="16">
        <f t="shared" si="684"/>
        <v>0.79228005057432427</v>
      </c>
      <c r="O633" s="17">
        <f t="shared" si="685"/>
        <v>1.5715645034795913</v>
      </c>
    </row>
    <row r="634" ht="14.25">
      <c r="A634" s="26">
        <v>62</v>
      </c>
      <c r="B634" s="26">
        <v>13.343</v>
      </c>
      <c r="C634" s="27">
        <v>173492</v>
      </c>
      <c r="G634" s="19">
        <f t="shared" si="677"/>
        <v>14.800000000000001</v>
      </c>
      <c r="H634" s="19">
        <f t="shared" si="678"/>
        <v>9.1999999999999993</v>
      </c>
      <c r="I634" s="5">
        <f t="shared" si="679"/>
        <v>983.34751999999992</v>
      </c>
      <c r="J634" s="5">
        <f t="shared" si="680"/>
        <v>11.741061618</v>
      </c>
      <c r="K634" s="23">
        <f t="shared" si="681"/>
        <v>3.0589383820000009</v>
      </c>
      <c r="L634" s="5">
        <f t="shared" si="682"/>
        <v>321.46692649528489</v>
      </c>
      <c r="M634" s="28">
        <f t="shared" si="683"/>
        <v>539.6884895483787</v>
      </c>
      <c r="N634" s="16">
        <f t="shared" si="684"/>
        <v>0.79331497418918917</v>
      </c>
      <c r="O634" s="17">
        <f t="shared" si="685"/>
        <v>1.5765592589882267</v>
      </c>
    </row>
    <row r="635" ht="14.25">
      <c r="A635" s="26">
        <v>62.100000000000001</v>
      </c>
      <c r="B635" s="26">
        <v>13.3637</v>
      </c>
      <c r="C635" s="27">
        <v>174087</v>
      </c>
      <c r="G635" s="19">
        <f t="shared" si="677"/>
        <v>14.800000000000001</v>
      </c>
      <c r="H635" s="19">
        <f t="shared" si="678"/>
        <v>9.1999999999999993</v>
      </c>
      <c r="I635" s="5">
        <f t="shared" si="679"/>
        <v>983.34751999999992</v>
      </c>
      <c r="J635" s="5">
        <f t="shared" si="680"/>
        <v>11.756267685499999</v>
      </c>
      <c r="K635" s="23">
        <f t="shared" si="681"/>
        <v>3.0437323145000015</v>
      </c>
      <c r="L635" s="5">
        <f t="shared" si="682"/>
        <v>323.07293099180959</v>
      </c>
      <c r="M635" s="28">
        <f t="shared" si="683"/>
        <v>538.84737252844434</v>
      </c>
      <c r="N635" s="16">
        <f t="shared" si="684"/>
        <v>0.79434241118243232</v>
      </c>
      <c r="O635" s="17">
        <f t="shared" si="685"/>
        <v>1.581542683369398</v>
      </c>
    </row>
    <row r="636" ht="14.25">
      <c r="A636" s="26">
        <v>62.200000000000003</v>
      </c>
      <c r="B636" s="26">
        <v>13.384399999999999</v>
      </c>
      <c r="C636" s="27">
        <v>174690</v>
      </c>
      <c r="G636" s="19">
        <f t="shared" si="677"/>
        <v>14.800000000000001</v>
      </c>
      <c r="H636" s="19">
        <f t="shared" si="678"/>
        <v>9.1999999999999993</v>
      </c>
      <c r="I636" s="5">
        <f t="shared" si="679"/>
        <v>983.34751999999992</v>
      </c>
      <c r="J636" s="5">
        <f t="shared" si="680"/>
        <v>11.771399884999999</v>
      </c>
      <c r="K636" s="23">
        <f t="shared" si="681"/>
        <v>3.0286001150000015</v>
      </c>
      <c r="L636" s="5">
        <f t="shared" si="682"/>
        <v>324.68714345274316</v>
      </c>
      <c r="M636" s="28">
        <f t="shared" si="683"/>
        <v>538.02561488063782</v>
      </c>
      <c r="N636" s="16">
        <f t="shared" si="684"/>
        <v>0.79536485709459448</v>
      </c>
      <c r="O636" s="17">
        <f t="shared" si="685"/>
        <v>1.5865266762583117</v>
      </c>
    </row>
    <row r="637" ht="14.25">
      <c r="A637" s="26">
        <v>62.299999999999997</v>
      </c>
      <c r="B637" s="26">
        <v>13.405099999999999</v>
      </c>
      <c r="C637" s="27">
        <v>175293</v>
      </c>
      <c r="G637" s="19">
        <f t="shared" si="677"/>
        <v>14.800000000000001</v>
      </c>
      <c r="H637" s="19">
        <f t="shared" si="678"/>
        <v>9.1999999999999993</v>
      </c>
      <c r="I637" s="5">
        <f t="shared" si="679"/>
        <v>983.34751999999992</v>
      </c>
      <c r="J637" s="5">
        <f t="shared" si="680"/>
        <v>11.786532084499999</v>
      </c>
      <c r="K637" s="23">
        <f t="shared" si="681"/>
        <v>3.0134679155000015</v>
      </c>
      <c r="L637" s="5">
        <f t="shared" si="682"/>
        <v>326.31756752480328</v>
      </c>
      <c r="M637" s="28">
        <f t="shared" si="683"/>
        <v>537.18529875556283</v>
      </c>
      <c r="N637" s="16">
        <f t="shared" si="684"/>
        <v>0.79638730300675664</v>
      </c>
      <c r="O637" s="17">
        <f t="shared" si="685"/>
        <v>1.5915356338079696</v>
      </c>
    </row>
    <row r="638" ht="14.25">
      <c r="A638" s="26">
        <v>62.399999999999999</v>
      </c>
      <c r="B638" s="26">
        <v>13.425700000000001</v>
      </c>
      <c r="C638" s="27">
        <v>175878</v>
      </c>
      <c r="G638" s="19">
        <f t="shared" si="677"/>
        <v>14.800000000000001</v>
      </c>
      <c r="H638" s="19">
        <f t="shared" si="678"/>
        <v>9.1999999999999993</v>
      </c>
      <c r="I638" s="5">
        <f t="shared" si="679"/>
        <v>983.34751999999992</v>
      </c>
      <c r="J638" s="5">
        <f t="shared" si="680"/>
        <v>11.801730487</v>
      </c>
      <c r="K638" s="23">
        <f t="shared" si="681"/>
        <v>2.9982695130000003</v>
      </c>
      <c r="L638" s="5">
        <f t="shared" si="682"/>
        <v>327.9716902487811</v>
      </c>
      <c r="M638" s="28">
        <f t="shared" si="683"/>
        <v>536.25969932523356</v>
      </c>
      <c r="N638" s="16">
        <f t="shared" si="684"/>
        <v>0.79741422209459456</v>
      </c>
      <c r="O638" s="17">
        <f t="shared" si="685"/>
        <v>1.5965918875318112</v>
      </c>
    </row>
    <row r="639" ht="14.25">
      <c r="A639" s="26">
        <v>62.5</v>
      </c>
      <c r="B639" s="26">
        <v>13.446400000000001</v>
      </c>
      <c r="C639" s="27">
        <v>176483</v>
      </c>
      <c r="G639" s="19">
        <f t="shared" si="677"/>
        <v>14.800000000000001</v>
      </c>
      <c r="H639" s="19">
        <f t="shared" si="678"/>
        <v>9.1999999999999993</v>
      </c>
      <c r="I639" s="5">
        <f t="shared" si="679"/>
        <v>983.34751999999992</v>
      </c>
      <c r="J639" s="5">
        <f t="shared" si="680"/>
        <v>11.8168442195</v>
      </c>
      <c r="K639" s="23">
        <f t="shared" si="681"/>
        <v>2.9831557805000006</v>
      </c>
      <c r="L639" s="5">
        <f t="shared" si="682"/>
        <v>329.63331195368653</v>
      </c>
      <c r="M639" s="28">
        <f t="shared" si="683"/>
        <v>535.39188425469524</v>
      </c>
      <c r="N639" s="16">
        <f t="shared" si="684"/>
        <v>0.7984354202364865</v>
      </c>
      <c r="O639" s="17">
        <f t="shared" si="685"/>
        <v>1.6016454538386991</v>
      </c>
    </row>
    <row r="640" ht="14.25">
      <c r="A640" s="26">
        <v>62.600000000000001</v>
      </c>
      <c r="B640" s="26">
        <v>13.4678</v>
      </c>
      <c r="C640" s="27">
        <v>177096</v>
      </c>
      <c r="G640" s="19">
        <f t="shared" si="677"/>
        <v>14.800000000000001</v>
      </c>
      <c r="H640" s="19">
        <f t="shared" si="678"/>
        <v>9.1999999999999993</v>
      </c>
      <c r="I640" s="5">
        <f t="shared" si="679"/>
        <v>983.34751999999992</v>
      </c>
      <c r="J640" s="5">
        <f t="shared" si="680"/>
        <v>11.832584084000001</v>
      </c>
      <c r="K640" s="23">
        <f t="shared" si="681"/>
        <v>2.9674159160000002</v>
      </c>
      <c r="L640" s="5">
        <f t="shared" si="682"/>
        <v>331.38176374194518</v>
      </c>
      <c r="M640" s="28">
        <f t="shared" si="683"/>
        <v>534.41685505032456</v>
      </c>
      <c r="N640" s="16">
        <f t="shared" si="684"/>
        <v>0.7994989245945946</v>
      </c>
      <c r="O640" s="17">
        <f t="shared" si="685"/>
        <v>1.6069356686319152</v>
      </c>
    </row>
    <row r="641" ht="14.25">
      <c r="A641" s="26">
        <v>62.700000000000003</v>
      </c>
      <c r="B641" s="26">
        <v>13.4885</v>
      </c>
      <c r="C641" s="27">
        <v>177701</v>
      </c>
      <c r="G641" s="19">
        <f t="shared" si="677"/>
        <v>14.800000000000001</v>
      </c>
      <c r="H641" s="19">
        <f t="shared" si="678"/>
        <v>9.1999999999999993</v>
      </c>
      <c r="I641" s="5">
        <f t="shared" si="679"/>
        <v>983.34751999999992</v>
      </c>
      <c r="J641" s="5">
        <f t="shared" si="680"/>
        <v>11.8476978165</v>
      </c>
      <c r="K641" s="23">
        <f t="shared" si="681"/>
        <v>2.9523021835000005</v>
      </c>
      <c r="L641" s="5">
        <f t="shared" si="682"/>
        <v>333.07820774437999</v>
      </c>
      <c r="M641" s="28">
        <f t="shared" si="683"/>
        <v>533.51133718233575</v>
      </c>
      <c r="N641" s="16">
        <f t="shared" si="684"/>
        <v>0.80052012273648643</v>
      </c>
      <c r="O641" s="17">
        <f t="shared" si="685"/>
        <v>1.6120419135865705</v>
      </c>
    </row>
    <row r="642" ht="14.25">
      <c r="A642" s="26">
        <v>62.799999999999997</v>
      </c>
      <c r="B642" s="26">
        <v>13.5092</v>
      </c>
      <c r="C642" s="27">
        <v>178309</v>
      </c>
      <c r="G642" s="19">
        <f t="shared" si="677"/>
        <v>14.800000000000001</v>
      </c>
      <c r="H642" s="19">
        <f t="shared" si="678"/>
        <v>9.1999999999999993</v>
      </c>
      <c r="I642" s="5">
        <f t="shared" si="679"/>
        <v>983.34751999999992</v>
      </c>
      <c r="J642" s="5">
        <f t="shared" si="680"/>
        <v>11.862783848499999</v>
      </c>
      <c r="K642" s="23">
        <f t="shared" si="681"/>
        <v>2.9372161515000013</v>
      </c>
      <c r="L642" s="5">
        <f t="shared" si="682"/>
        <v>334.78895296752881</v>
      </c>
      <c r="M642" s="28">
        <f t="shared" si="683"/>
        <v>532.60120568343302</v>
      </c>
      <c r="N642" s="16">
        <f t="shared" si="684"/>
        <v>0.80153944922297293</v>
      </c>
      <c r="O642" s="17">
        <f t="shared" si="685"/>
        <v>1.6171649352452968</v>
      </c>
    </row>
    <row r="643" ht="14.25">
      <c r="A643" s="26">
        <v>62.899999999999999</v>
      </c>
      <c r="B643" s="26">
        <v>13.5298</v>
      </c>
      <c r="C643" s="27">
        <v>178910</v>
      </c>
      <c r="G643" s="19">
        <f t="shared" si="677"/>
        <v>14.800000000000001</v>
      </c>
      <c r="H643" s="19">
        <f t="shared" si="678"/>
        <v>9.1999999999999993</v>
      </c>
      <c r="I643" s="5">
        <f t="shared" si="679"/>
        <v>983.34751999999992</v>
      </c>
      <c r="J643" s="5">
        <f t="shared" si="680"/>
        <v>11.877834515</v>
      </c>
      <c r="K643" s="23">
        <f t="shared" si="681"/>
        <v>2.9221654850000007</v>
      </c>
      <c r="L643" s="5">
        <f t="shared" si="682"/>
        <v>336.5132895613541</v>
      </c>
      <c r="M643" s="28">
        <f t="shared" si="683"/>
        <v>531.65805199910415</v>
      </c>
      <c r="N643" s="16">
        <f t="shared" si="684"/>
        <v>0.80255638614864866</v>
      </c>
      <c r="O643" s="17">
        <f t="shared" si="685"/>
        <v>1.6223022348905261</v>
      </c>
    </row>
    <row r="644" ht="14.25">
      <c r="A644" s="26">
        <v>63</v>
      </c>
      <c r="B644" s="26">
        <v>13.5505</v>
      </c>
      <c r="C644" s="27">
        <v>179510</v>
      </c>
      <c r="G644" s="19">
        <f t="shared" si="677"/>
        <v>14.800000000000001</v>
      </c>
      <c r="H644" s="19">
        <f t="shared" si="678"/>
        <v>9.1999999999999993</v>
      </c>
      <c r="I644" s="5">
        <f t="shared" si="679"/>
        <v>983.34751999999992</v>
      </c>
      <c r="J644" s="5">
        <f t="shared" si="680"/>
        <v>11.892994415</v>
      </c>
      <c r="K644" s="23">
        <f t="shared" si="681"/>
        <v>2.9070055850000003</v>
      </c>
      <c r="L644" s="5">
        <f t="shared" si="682"/>
        <v>338.26819084009423</v>
      </c>
      <c r="M644" s="28">
        <f t="shared" si="683"/>
        <v>530.67360414286713</v>
      </c>
      <c r="N644" s="16">
        <f t="shared" si="684"/>
        <v>0.80358070371621626</v>
      </c>
      <c r="O644" s="17">
        <f t="shared" si="685"/>
        <v>1.6275036379705459</v>
      </c>
    </row>
    <row r="645" ht="14.25">
      <c r="A645" s="26">
        <v>63.100000000000001</v>
      </c>
      <c r="B645" s="26">
        <v>13.571099999999999</v>
      </c>
      <c r="C645" s="27">
        <v>180107</v>
      </c>
      <c r="G645" s="19">
        <f t="shared" si="677"/>
        <v>14.800000000000001</v>
      </c>
      <c r="H645" s="19">
        <f t="shared" si="678"/>
        <v>9.1999999999999993</v>
      </c>
      <c r="I645" s="5">
        <f t="shared" si="679"/>
        <v>983.34751999999992</v>
      </c>
      <c r="J645" s="5">
        <f t="shared" si="680"/>
        <v>11.9080820155</v>
      </c>
      <c r="K645" s="23">
        <f t="shared" si="681"/>
        <v>2.8919179845000009</v>
      </c>
      <c r="L645" s="5">
        <f t="shared" si="682"/>
        <v>340.03299030972209</v>
      </c>
      <c r="M645" s="28">
        <f t="shared" si="683"/>
        <v>529.67507604467414</v>
      </c>
      <c r="N645" s="16">
        <f t="shared" si="684"/>
        <v>0.80460013618243242</v>
      </c>
      <c r="O645" s="17">
        <f t="shared" si="685"/>
        <v>1.6327072363155213</v>
      </c>
    </row>
    <row r="646" ht="14.25">
      <c r="A646" s="26">
        <v>63.200000000000003</v>
      </c>
      <c r="B646" s="26">
        <v>13.591799999999999</v>
      </c>
      <c r="C646" s="27">
        <v>180700</v>
      </c>
      <c r="G646" s="19">
        <f t="shared" si="677"/>
        <v>14.800000000000001</v>
      </c>
      <c r="H646" s="19">
        <f t="shared" si="678"/>
        <v>9.1999999999999993</v>
      </c>
      <c r="I646" s="5">
        <f t="shared" si="679"/>
        <v>983.34751999999992</v>
      </c>
      <c r="J646" s="5">
        <f t="shared" si="680"/>
        <v>11.92330655</v>
      </c>
      <c r="K646" s="23">
        <f t="shared" si="681"/>
        <v>2.8766934500000012</v>
      </c>
      <c r="L646" s="5">
        <f t="shared" si="682"/>
        <v>341.83257169789835</v>
      </c>
      <c r="M646" s="28">
        <f t="shared" si="683"/>
        <v>528.62136309145342</v>
      </c>
      <c r="N646" s="16">
        <f t="shared" si="684"/>
        <v>0.8056288209459459</v>
      </c>
      <c r="O646" s="17">
        <f t="shared" si="685"/>
        <v>1.6379856538415731</v>
      </c>
    </row>
    <row r="647" ht="14.25">
      <c r="A647" s="26">
        <v>63.299999999999997</v>
      </c>
      <c r="B647" s="26">
        <v>13.612399999999999</v>
      </c>
      <c r="C647" s="27">
        <v>181272</v>
      </c>
      <c r="G647" s="19">
        <f t="shared" si="677"/>
        <v>14.800000000000001</v>
      </c>
      <c r="H647" s="19">
        <f t="shared" si="678"/>
        <v>9.1999999999999993</v>
      </c>
      <c r="I647" s="5">
        <f t="shared" si="679"/>
        <v>983.34751999999992</v>
      </c>
      <c r="J647" s="5">
        <f t="shared" si="680"/>
        <v>11.938624987999999</v>
      </c>
      <c r="K647" s="23">
        <f t="shared" si="681"/>
        <v>2.8613750120000017</v>
      </c>
      <c r="L647" s="5">
        <f t="shared" si="682"/>
        <v>343.66258035945947</v>
      </c>
      <c r="M647" s="28">
        <f t="shared" si="683"/>
        <v>527.47086927647342</v>
      </c>
      <c r="N647" s="16">
        <f t="shared" si="684"/>
        <v>0.80666385054054046</v>
      </c>
      <c r="O647" s="17">
        <f t="shared" si="685"/>
        <v>1.6433248980462489</v>
      </c>
    </row>
    <row r="648" ht="14.25">
      <c r="A648" s="26">
        <v>63.399999999999999</v>
      </c>
      <c r="B648" s="26">
        <v>13.633699999999999</v>
      </c>
      <c r="C648" s="27">
        <v>181912</v>
      </c>
      <c r="G648" s="19">
        <f t="shared" si="677"/>
        <v>14.800000000000001</v>
      </c>
      <c r="H648" s="19">
        <f t="shared" si="678"/>
        <v>9.1999999999999993</v>
      </c>
      <c r="I648" s="5">
        <f t="shared" si="679"/>
        <v>983.34751999999992</v>
      </c>
      <c r="J648" s="5">
        <f t="shared" si="680"/>
        <v>11.954015547999999</v>
      </c>
      <c r="K648" s="23">
        <f t="shared" si="681"/>
        <v>2.8459844520000015</v>
      </c>
      <c r="L648" s="5">
        <f t="shared" si="682"/>
        <v>345.52104432930309</v>
      </c>
      <c r="M648" s="28">
        <f t="shared" si="683"/>
        <v>526.48602157681171</v>
      </c>
      <c r="N648" s="16">
        <f t="shared" si="684"/>
        <v>0.80770375324324317</v>
      </c>
      <c r="O648" s="17">
        <f t="shared" si="685"/>
        <v>1.6487181442234449</v>
      </c>
    </row>
    <row r="649" ht="14.25">
      <c r="A649" s="26">
        <v>63.5</v>
      </c>
      <c r="B649" s="26">
        <v>13.654500000000001</v>
      </c>
      <c r="C649" s="27">
        <v>182483</v>
      </c>
      <c r="G649" s="19">
        <f t="shared" si="677"/>
        <v>14.800000000000001</v>
      </c>
      <c r="H649" s="19">
        <f t="shared" si="678"/>
        <v>9.1999999999999993</v>
      </c>
      <c r="I649" s="5">
        <f t="shared" si="679"/>
        <v>983.34751999999992</v>
      </c>
      <c r="J649" s="5">
        <f t="shared" si="680"/>
        <v>11.9695432195</v>
      </c>
      <c r="K649" s="23">
        <f t="shared" si="681"/>
        <v>2.8304567805000005</v>
      </c>
      <c r="L649" s="5">
        <f t="shared" si="682"/>
        <v>347.41654660640728</v>
      </c>
      <c r="M649" s="28">
        <f t="shared" si="683"/>
        <v>525.25707765651521</v>
      </c>
      <c r="N649" s="16">
        <f t="shared" si="684"/>
        <v>0.80875292023648648</v>
      </c>
      <c r="O649" s="17">
        <f t="shared" si="685"/>
        <v>1.6541890756024542</v>
      </c>
    </row>
    <row r="650" ht="14.25">
      <c r="A650" s="26">
        <v>63.600000000000001</v>
      </c>
      <c r="B650" s="26">
        <v>13.6751</v>
      </c>
      <c r="C650" s="27">
        <v>183083</v>
      </c>
      <c r="G650" s="19">
        <f t="shared" si="677"/>
        <v>14.800000000000001</v>
      </c>
      <c r="H650" s="19">
        <f t="shared" si="678"/>
        <v>9.1999999999999993</v>
      </c>
      <c r="I650" s="5">
        <f t="shared" si="679"/>
        <v>983.34751999999992</v>
      </c>
      <c r="J650" s="5">
        <f t="shared" si="680"/>
        <v>11.984603119500001</v>
      </c>
      <c r="K650" s="23">
        <f t="shared" si="681"/>
        <v>2.8153968804999998</v>
      </c>
      <c r="L650" s="5">
        <f t="shared" si="682"/>
        <v>349.27491992722622</v>
      </c>
      <c r="M650" s="28">
        <f t="shared" si="683"/>
        <v>524.18020749427581</v>
      </c>
      <c r="N650" s="16">
        <f t="shared" si="684"/>
        <v>0.80977048104729732</v>
      </c>
      <c r="O650" s="17">
        <f t="shared" si="685"/>
        <v>1.6595239413720262</v>
      </c>
    </row>
    <row r="651" ht="14.25">
      <c r="A651" s="26">
        <v>63.700000000000003</v>
      </c>
      <c r="B651" s="26">
        <v>13.695600000000001</v>
      </c>
      <c r="C651" s="27">
        <v>183684</v>
      </c>
      <c r="G651" s="19">
        <f t="shared" si="677"/>
        <v>14.800000000000001</v>
      </c>
      <c r="H651" s="19">
        <f t="shared" si="678"/>
        <v>9.1999999999999993</v>
      </c>
      <c r="I651" s="5">
        <f t="shared" si="679"/>
        <v>983.34751999999992</v>
      </c>
      <c r="J651" s="5">
        <f t="shared" si="680"/>
        <v>11.999553786</v>
      </c>
      <c r="K651" s="23">
        <f t="shared" si="681"/>
        <v>2.8004462140000008</v>
      </c>
      <c r="L651" s="5">
        <f t="shared" si="682"/>
        <v>351.13958450051473</v>
      </c>
      <c r="M651" s="28">
        <f t="shared" si="683"/>
        <v>523.10821140055987</v>
      </c>
      <c r="N651" s="16">
        <f t="shared" si="684"/>
        <v>0.81078066121621617</v>
      </c>
      <c r="O651" s="17">
        <f t="shared" si="685"/>
        <v>1.664848414142851</v>
      </c>
    </row>
    <row r="652" ht="14.25">
      <c r="A652" s="26">
        <v>63.799999999999997</v>
      </c>
      <c r="B652" s="26">
        <v>13.716200000000001</v>
      </c>
      <c r="C652" s="27">
        <v>184297</v>
      </c>
      <c r="G652" s="19">
        <f t="shared" si="677"/>
        <v>14.800000000000001</v>
      </c>
      <c r="H652" s="19">
        <f t="shared" si="678"/>
        <v>9.1999999999999993</v>
      </c>
      <c r="I652" s="5">
        <f t="shared" si="679"/>
        <v>983.34751999999992</v>
      </c>
      <c r="J652" s="5">
        <f t="shared" si="680"/>
        <v>12.0144936505</v>
      </c>
      <c r="K652" s="23">
        <f t="shared" si="681"/>
        <v>2.7855063495000003</v>
      </c>
      <c r="L652" s="5">
        <f t="shared" si="682"/>
        <v>353.02289660065259</v>
      </c>
      <c r="M652" s="28">
        <f t="shared" si="683"/>
        <v>522.05395676779824</v>
      </c>
      <c r="N652" s="16">
        <f t="shared" si="684"/>
        <v>0.81179011152027025</v>
      </c>
      <c r="O652" s="17">
        <f t="shared" si="685"/>
        <v>1.6701975108108971</v>
      </c>
    </row>
    <row r="653" ht="14.25">
      <c r="A653" s="26">
        <v>63.899999999999999</v>
      </c>
      <c r="B653" s="26">
        <v>13.736800000000001</v>
      </c>
      <c r="C653" s="27">
        <v>184873</v>
      </c>
      <c r="G653" s="19">
        <f t="shared" si="677"/>
        <v>14.800000000000001</v>
      </c>
      <c r="H653" s="19">
        <f t="shared" si="678"/>
        <v>9.1999999999999993</v>
      </c>
      <c r="I653" s="5">
        <f t="shared" si="679"/>
        <v>983.34751999999992</v>
      </c>
      <c r="J653" s="5">
        <f t="shared" si="680"/>
        <v>12.029775154500001</v>
      </c>
      <c r="K653" s="23">
        <f t="shared" si="681"/>
        <v>2.7702248454999996</v>
      </c>
      <c r="L653" s="5">
        <f t="shared" si="682"/>
        <v>354.97029116512562</v>
      </c>
      <c r="M653" s="28">
        <f t="shared" si="683"/>
        <v>520.81259925496272</v>
      </c>
      <c r="N653" s="16">
        <f t="shared" si="684"/>
        <v>0.81282264557432438</v>
      </c>
      <c r="O653" s="17">
        <f t="shared" si="685"/>
        <v>1.6756986922044137</v>
      </c>
    </row>
    <row r="654" ht="14.25">
      <c r="A654" s="26">
        <v>64</v>
      </c>
      <c r="B654" s="26">
        <v>13.757400000000001</v>
      </c>
      <c r="C654" s="27">
        <v>185472</v>
      </c>
      <c r="G654" s="19">
        <f t="shared" ref="G654:G689" si="686">$G$11</f>
        <v>14.800000000000001</v>
      </c>
      <c r="H654" s="19">
        <f t="shared" ref="H654:H689" si="687">$H$11</f>
        <v>9.1999999999999993</v>
      </c>
      <c r="I654" s="5">
        <f t="shared" si="679"/>
        <v>983.34751999999992</v>
      </c>
      <c r="J654" s="5">
        <f t="shared" si="680"/>
        <v>12.044844288</v>
      </c>
      <c r="K654" s="23">
        <f t="shared" si="681"/>
        <v>2.7551557120000005</v>
      </c>
      <c r="L654" s="5">
        <f t="shared" si="682"/>
        <v>356.91177660741948</v>
      </c>
      <c r="M654" s="28">
        <f t="shared" si="683"/>
        <v>519.65783186809085</v>
      </c>
      <c r="N654" s="16">
        <f t="shared" si="684"/>
        <v>0.81384083027027021</v>
      </c>
      <c r="O654" s="17">
        <f t="shared" si="685"/>
        <v>1.68115321998016</v>
      </c>
    </row>
    <row r="655" ht="14.25">
      <c r="A655" s="26">
        <v>64.099999999999994</v>
      </c>
      <c r="B655" s="26">
        <v>13.7781</v>
      </c>
      <c r="C655" s="27">
        <v>186071</v>
      </c>
      <c r="G655" s="19">
        <f t="shared" si="686"/>
        <v>14.800000000000001</v>
      </c>
      <c r="H655" s="19">
        <f t="shared" si="687"/>
        <v>9.1999999999999993</v>
      </c>
      <c r="I655" s="5">
        <f t="shared" si="679"/>
        <v>983.34751999999992</v>
      </c>
      <c r="J655" s="5">
        <f t="shared" si="680"/>
        <v>12.060013421500001</v>
      </c>
      <c r="K655" s="23">
        <f t="shared" si="681"/>
        <v>2.7399865784999999</v>
      </c>
      <c r="L655" s="5">
        <f t="shared" si="682"/>
        <v>358.88771416476482</v>
      </c>
      <c r="M655" s="28">
        <f t="shared" si="683"/>
        <v>518.46578374253033</v>
      </c>
      <c r="N655" s="16">
        <f t="shared" si="684"/>
        <v>0.81486577172297303</v>
      </c>
      <c r="O655" s="17">
        <f t="shared" si="685"/>
        <v>1.6866741587397518</v>
      </c>
    </row>
    <row r="656" ht="14.25">
      <c r="A656" s="26">
        <v>64.200000000000003</v>
      </c>
      <c r="B656" s="26">
        <v>13.7996</v>
      </c>
      <c r="C656" s="27">
        <v>186668</v>
      </c>
      <c r="G656" s="19">
        <f t="shared" si="686"/>
        <v>14.800000000000001</v>
      </c>
      <c r="H656" s="19">
        <f t="shared" si="687"/>
        <v>9.1999999999999993</v>
      </c>
      <c r="I656" s="5">
        <f t="shared" si="679"/>
        <v>983.34751999999992</v>
      </c>
      <c r="J656" s="5">
        <f t="shared" si="680"/>
        <v>12.076001022</v>
      </c>
      <c r="K656" s="23">
        <f t="shared" si="681"/>
        <v>2.7239989780000009</v>
      </c>
      <c r="L656" s="5">
        <f t="shared" si="682"/>
        <v>360.99408551246512</v>
      </c>
      <c r="M656" s="28">
        <f t="shared" si="683"/>
        <v>517.09434445444492</v>
      </c>
      <c r="N656" s="16">
        <f t="shared" si="684"/>
        <v>0.81594601499999997</v>
      </c>
      <c r="O656" s="17">
        <f t="shared" si="685"/>
        <v>1.6925261676664272</v>
      </c>
    </row>
    <row r="657" ht="14.25">
      <c r="A657" s="26">
        <v>64.299999999999997</v>
      </c>
      <c r="B657" s="26">
        <v>13.820399999999999</v>
      </c>
      <c r="C657" s="27">
        <v>187252</v>
      </c>
      <c r="G657" s="19">
        <f t="shared" si="686"/>
        <v>14.800000000000001</v>
      </c>
      <c r="H657" s="19">
        <f t="shared" si="687"/>
        <v>9.1999999999999993</v>
      </c>
      <c r="I657" s="5">
        <f t="shared" si="679"/>
        <v>983.34751999999992</v>
      </c>
      <c r="J657" s="5">
        <f t="shared" si="680"/>
        <v>12.091408657999999</v>
      </c>
      <c r="K657" s="23">
        <f t="shared" si="681"/>
        <v>2.7085913420000018</v>
      </c>
      <c r="L657" s="5">
        <f t="shared" si="682"/>
        <v>363.04757559843046</v>
      </c>
      <c r="M657" s="28">
        <f t="shared" si="683"/>
        <v>515.77813098281308</v>
      </c>
      <c r="N657" s="16">
        <f t="shared" si="684"/>
        <v>0.81698707148648642</v>
      </c>
      <c r="O657" s="17">
        <f t="shared" si="685"/>
        <v>1.6981984810213127</v>
      </c>
    </row>
    <row r="658" ht="14.25">
      <c r="A658" s="26">
        <v>64.400000000000006</v>
      </c>
      <c r="B658" s="26">
        <v>13.841200000000001</v>
      </c>
      <c r="C658" s="27">
        <v>187846</v>
      </c>
      <c r="G658" s="19">
        <f t="shared" si="686"/>
        <v>14.800000000000001</v>
      </c>
      <c r="H658" s="19">
        <f t="shared" si="687"/>
        <v>9.1999999999999993</v>
      </c>
      <c r="I658" s="5">
        <f t="shared" si="679"/>
        <v>983.34751999999992</v>
      </c>
      <c r="J658" s="5">
        <f t="shared" si="680"/>
        <v>12.106723959</v>
      </c>
      <c r="K658" s="23">
        <f t="shared" si="681"/>
        <v>2.6932760410000007</v>
      </c>
      <c r="L658" s="5">
        <f t="shared" si="682"/>
        <v>365.11204385677735</v>
      </c>
      <c r="M658" s="28">
        <f t="shared" si="683"/>
        <v>514.48864303607149</v>
      </c>
      <c r="N658" s="16">
        <f t="shared" si="684"/>
        <v>0.81802188912162155</v>
      </c>
      <c r="O658" s="17">
        <f t="shared" si="685"/>
        <v>1.7038688690373656</v>
      </c>
    </row>
    <row r="659" ht="14.25">
      <c r="A659" s="26">
        <v>64.5</v>
      </c>
      <c r="B659" s="26">
        <v>13.862</v>
      </c>
      <c r="C659" s="27">
        <v>188393</v>
      </c>
      <c r="G659" s="19">
        <f t="shared" si="686"/>
        <v>14.800000000000001</v>
      </c>
      <c r="H659" s="19">
        <f t="shared" si="687"/>
        <v>9.1999999999999993</v>
      </c>
      <c r="I659" s="5">
        <f t="shared" si="679"/>
        <v>983.34751999999992</v>
      </c>
      <c r="J659" s="5">
        <f t="shared" si="680"/>
        <v>12.122473234499999</v>
      </c>
      <c r="K659" s="23">
        <f t="shared" si="681"/>
        <v>2.6775267655000015</v>
      </c>
      <c r="L659" s="5">
        <f t="shared" si="682"/>
        <v>367.25964149843691</v>
      </c>
      <c r="M659" s="28">
        <f t="shared" si="683"/>
        <v>512.96951451389418</v>
      </c>
      <c r="N659" s="16">
        <f t="shared" si="684"/>
        <v>0.81908602935810804</v>
      </c>
      <c r="O659" s="17">
        <f t="shared" si="685"/>
        <v>1.709733661028352</v>
      </c>
    </row>
    <row r="660" ht="14.25">
      <c r="A660" s="26">
        <v>64.599999999999994</v>
      </c>
      <c r="B660" s="26">
        <v>13.8828</v>
      </c>
      <c r="C660" s="27">
        <v>188972</v>
      </c>
      <c r="G660" s="19">
        <f t="shared" si="686"/>
        <v>14.800000000000001</v>
      </c>
      <c r="H660" s="19">
        <f t="shared" si="687"/>
        <v>9.1999999999999993</v>
      </c>
      <c r="I660" s="5">
        <f t="shared" si="679"/>
        <v>983.34751999999992</v>
      </c>
      <c r="J660" s="5">
        <f t="shared" si="680"/>
        <v>12.137927037999999</v>
      </c>
      <c r="K660" s="23">
        <f t="shared" si="681"/>
        <v>2.6620729620000017</v>
      </c>
      <c r="L660" s="5">
        <f t="shared" si="682"/>
        <v>369.39164855241836</v>
      </c>
      <c r="M660" s="28">
        <f t="shared" si="683"/>
        <v>511.57626530147178</v>
      </c>
      <c r="N660" s="16">
        <f t="shared" si="684"/>
        <v>0.82013020527027014</v>
      </c>
      <c r="O660" s="17">
        <f t="shared" si="685"/>
        <v>1.7155220524575092</v>
      </c>
    </row>
    <row r="661" ht="14.25">
      <c r="A661" s="26">
        <v>64.700000000000003</v>
      </c>
      <c r="B661" s="26">
        <v>13.903499999999999</v>
      </c>
      <c r="C661" s="27">
        <v>189553</v>
      </c>
      <c r="G661" s="19">
        <f t="shared" si="686"/>
        <v>14.800000000000001</v>
      </c>
      <c r="H661" s="19">
        <f t="shared" si="687"/>
        <v>9.1999999999999993</v>
      </c>
      <c r="I661" s="5">
        <f t="shared" si="679"/>
        <v>983.34751999999992</v>
      </c>
      <c r="J661" s="5">
        <f t="shared" si="680"/>
        <v>12.153262374499999</v>
      </c>
      <c r="K661" s="23">
        <f t="shared" si="681"/>
        <v>2.6467376255000019</v>
      </c>
      <c r="L661" s="5">
        <f t="shared" si="682"/>
        <v>371.53192312148178</v>
      </c>
      <c r="M661" s="28">
        <f t="shared" si="683"/>
        <v>510.19303646222841</v>
      </c>
      <c r="N661" s="16">
        <f t="shared" si="684"/>
        <v>0.82116637665540526</v>
      </c>
      <c r="O661" s="17">
        <f t="shared" si="685"/>
        <v>1.7212993838962156</v>
      </c>
    </row>
    <row r="662" ht="14.25">
      <c r="A662" s="26">
        <v>64.799999999999997</v>
      </c>
      <c r="B662" s="26">
        <v>13.924200000000001</v>
      </c>
      <c r="C662" s="27">
        <v>190124</v>
      </c>
      <c r="G662" s="19">
        <f t="shared" si="686"/>
        <v>14.800000000000001</v>
      </c>
      <c r="H662" s="19">
        <f t="shared" si="687"/>
        <v>9.1999999999999993</v>
      </c>
      <c r="I662" s="5">
        <f t="shared" si="679"/>
        <v>983.34751999999992</v>
      </c>
      <c r="J662" s="5">
        <f t="shared" si="680"/>
        <v>12.168690046</v>
      </c>
      <c r="K662" s="23">
        <f t="shared" si="681"/>
        <v>2.6313099540000007</v>
      </c>
      <c r="L662" s="5">
        <f t="shared" si="682"/>
        <v>373.71025732075333</v>
      </c>
      <c r="M662" s="28">
        <f t="shared" si="683"/>
        <v>508.74707417200403</v>
      </c>
      <c r="N662" s="16">
        <f t="shared" si="684"/>
        <v>0.82220878689189181</v>
      </c>
      <c r="O662" s="17">
        <f t="shared" si="685"/>
        <v>1.7271453772129262</v>
      </c>
    </row>
    <row r="663" ht="14.25">
      <c r="A663" s="26">
        <v>64.900000000000006</v>
      </c>
      <c r="B663" s="26">
        <v>13.944900000000001</v>
      </c>
      <c r="C663" s="27">
        <v>190677</v>
      </c>
      <c r="G663" s="19">
        <f t="shared" si="686"/>
        <v>14.800000000000001</v>
      </c>
      <c r="H663" s="19">
        <f t="shared" si="687"/>
        <v>9.1999999999999993</v>
      </c>
      <c r="I663" s="5">
        <f t="shared" si="679"/>
        <v>983.34751999999992</v>
      </c>
      <c r="J663" s="5">
        <f t="shared" si="680"/>
        <v>12.1842839205</v>
      </c>
      <c r="K663" s="23">
        <f t="shared" si="681"/>
        <v>2.6157160795000003</v>
      </c>
      <c r="L663" s="5">
        <f t="shared" si="682"/>
        <v>375.93817146544779</v>
      </c>
      <c r="M663" s="28">
        <f t="shared" si="683"/>
        <v>507.20308410481533</v>
      </c>
      <c r="N663" s="16">
        <f t="shared" si="684"/>
        <v>0.82326242706081076</v>
      </c>
      <c r="O663" s="17">
        <f t="shared" si="685"/>
        <v>1.7330892853663966</v>
      </c>
    </row>
    <row r="664" ht="14.25">
      <c r="A664" s="26">
        <v>65</v>
      </c>
      <c r="B664" s="26">
        <v>13.9663</v>
      </c>
      <c r="C664" s="27">
        <v>191268</v>
      </c>
      <c r="G664" s="19">
        <f t="shared" si="686"/>
        <v>14.800000000000001</v>
      </c>
      <c r="H664" s="19">
        <f t="shared" si="687"/>
        <v>9.1999999999999993</v>
      </c>
      <c r="I664" s="5">
        <f t="shared" si="679"/>
        <v>983.34751999999992</v>
      </c>
      <c r="J664" s="5">
        <f t="shared" si="680"/>
        <v>12.200226922000001</v>
      </c>
      <c r="K664" s="23">
        <f t="shared" si="681"/>
        <v>2.5997730780000001</v>
      </c>
      <c r="L664" s="5">
        <f t="shared" si="682"/>
        <v>378.24359684364725</v>
      </c>
      <c r="M664" s="28">
        <f t="shared" si="683"/>
        <v>505.67412534167374</v>
      </c>
      <c r="N664" s="16">
        <f t="shared" si="684"/>
        <v>0.82433965689189193</v>
      </c>
      <c r="O664" s="17">
        <f t="shared" si="685"/>
        <v>1.7392030172438602</v>
      </c>
    </row>
    <row r="665" ht="14.25">
      <c r="A665" s="26">
        <v>65.099999999999994</v>
      </c>
      <c r="B665" s="26">
        <v>13.987</v>
      </c>
      <c r="C665" s="27">
        <v>191784</v>
      </c>
      <c r="G665" s="19">
        <f t="shared" si="686"/>
        <v>14.800000000000001</v>
      </c>
      <c r="H665" s="19">
        <f t="shared" si="687"/>
        <v>9.1999999999999993</v>
      </c>
      <c r="I665" s="5">
        <f t="shared" si="679"/>
        <v>983.34751999999992</v>
      </c>
      <c r="J665" s="5">
        <f t="shared" si="680"/>
        <v>12.216162435999999</v>
      </c>
      <c r="K665" s="23">
        <f t="shared" si="681"/>
        <v>2.5838375640000013</v>
      </c>
      <c r="L665" s="5">
        <f t="shared" si="682"/>
        <v>380.57636969937613</v>
      </c>
      <c r="M665" s="28">
        <f t="shared" si="683"/>
        <v>503.93039418472961</v>
      </c>
      <c r="N665" s="16">
        <f t="shared" si="684"/>
        <v>0.8254163808108107</v>
      </c>
      <c r="O665" s="17">
        <f t="shared" si="685"/>
        <v>1.7453514590547283</v>
      </c>
    </row>
    <row r="666" ht="14.25">
      <c r="A666" s="26">
        <v>65.200000000000003</v>
      </c>
      <c r="B666" s="26">
        <v>14.0077</v>
      </c>
      <c r="C666" s="27">
        <v>192326</v>
      </c>
      <c r="G666" s="19">
        <f t="shared" si="686"/>
        <v>14.800000000000001</v>
      </c>
      <c r="H666" s="19">
        <f t="shared" si="687"/>
        <v>9.1999999999999993</v>
      </c>
      <c r="I666" s="5">
        <f t="shared" si="679"/>
        <v>983.34751999999992</v>
      </c>
      <c r="J666" s="5">
        <f t="shared" si="680"/>
        <v>12.231857879</v>
      </c>
      <c r="K666" s="23">
        <f t="shared" si="681"/>
        <v>2.5681421210000011</v>
      </c>
      <c r="L666" s="5">
        <f t="shared" si="682"/>
        <v>382.9022981084463</v>
      </c>
      <c r="M666" s="28">
        <f t="shared" si="683"/>
        <v>502.28478896600689</v>
      </c>
      <c r="N666" s="16">
        <f t="shared" si="684"/>
        <v>0.82647688371621619</v>
      </c>
      <c r="O666" s="17">
        <f t="shared" si="685"/>
        <v>1.7514444534051896</v>
      </c>
    </row>
    <row r="667" ht="14.25">
      <c r="A667" s="26">
        <v>65.299999999999997</v>
      </c>
      <c r="B667" s="26">
        <v>14.0283</v>
      </c>
      <c r="C667" s="27">
        <v>192859</v>
      </c>
      <c r="G667" s="19">
        <f t="shared" si="686"/>
        <v>14.800000000000001</v>
      </c>
      <c r="H667" s="19">
        <f t="shared" si="687"/>
        <v>9.1999999999999993</v>
      </c>
      <c r="I667" s="5">
        <f t="shared" si="679"/>
        <v>983.34751999999992</v>
      </c>
      <c r="J667" s="5">
        <f t="shared" si="680"/>
        <v>12.2475364235</v>
      </c>
      <c r="K667" s="23">
        <f t="shared" si="681"/>
        <v>2.552463576500001</v>
      </c>
      <c r="L667" s="5">
        <f t="shared" si="682"/>
        <v>385.25428102225442</v>
      </c>
      <c r="M667" s="28">
        <f t="shared" si="683"/>
        <v>500.60183494459181</v>
      </c>
      <c r="N667" s="16">
        <f t="shared" si="684"/>
        <v>0.82753624483108101</v>
      </c>
      <c r="O667" s="17">
        <f t="shared" si="685"/>
        <v>1.7575681795507525</v>
      </c>
    </row>
    <row r="668" ht="14.25">
      <c r="A668" s="26">
        <v>65.400000000000006</v>
      </c>
      <c r="B668" s="26">
        <v>14.048999999999999</v>
      </c>
      <c r="C668" s="27">
        <v>193353</v>
      </c>
      <c r="G668" s="19">
        <f t="shared" si="686"/>
        <v>14.800000000000001</v>
      </c>
      <c r="H668" s="19">
        <f t="shared" si="687"/>
        <v>9.1999999999999993</v>
      </c>
      <c r="I668" s="5">
        <f t="shared" si="679"/>
        <v>983.34751999999992</v>
      </c>
      <c r="J668" s="5">
        <f t="shared" si="680"/>
        <v>12.2636750745</v>
      </c>
      <c r="K668" s="23">
        <f t="shared" si="681"/>
        <v>2.5363249255000007</v>
      </c>
      <c r="L668" s="5">
        <f t="shared" si="682"/>
        <v>387.70565636662144</v>
      </c>
      <c r="M668" s="28">
        <f t="shared" si="683"/>
        <v>498.71080502669253</v>
      </c>
      <c r="N668" s="16">
        <f t="shared" si="684"/>
        <v>0.82862669422297297</v>
      </c>
      <c r="O668" s="17">
        <f t="shared" si="685"/>
        <v>1.7639110272052609</v>
      </c>
    </row>
    <row r="669" ht="14.25">
      <c r="A669" s="26">
        <v>65.5</v>
      </c>
      <c r="B669" s="26">
        <v>14.069800000000001</v>
      </c>
      <c r="C669" s="27">
        <v>193861</v>
      </c>
      <c r="G669" s="19">
        <f t="shared" si="686"/>
        <v>14.800000000000001</v>
      </c>
      <c r="H669" s="19">
        <f t="shared" si="687"/>
        <v>9.1999999999999993</v>
      </c>
      <c r="I669" s="5">
        <f t="shared" si="679"/>
        <v>983.34751999999992</v>
      </c>
      <c r="J669" s="5">
        <f t="shared" si="680"/>
        <v>12.2797844565</v>
      </c>
      <c r="K669" s="23">
        <f t="shared" si="681"/>
        <v>2.5202155435000009</v>
      </c>
      <c r="L669" s="5">
        <f t="shared" si="682"/>
        <v>390.18389618943303</v>
      </c>
      <c r="M669" s="28">
        <f t="shared" si="683"/>
        <v>496.84521040786655</v>
      </c>
      <c r="N669" s="16">
        <f t="shared" si="684"/>
        <v>0.82971516597972972</v>
      </c>
      <c r="O669" s="17">
        <f t="shared" si="685"/>
        <v>1.7702827497695666</v>
      </c>
    </row>
    <row r="670" ht="14.25">
      <c r="A670" s="26">
        <v>65.599999999999994</v>
      </c>
      <c r="B670" s="26">
        <v>14.0905</v>
      </c>
      <c r="C670" s="27">
        <v>194355</v>
      </c>
      <c r="G670" s="19">
        <f t="shared" si="686"/>
        <v>14.800000000000001</v>
      </c>
      <c r="H670" s="19">
        <f t="shared" si="687"/>
        <v>9.1999999999999993</v>
      </c>
      <c r="I670" s="5">
        <f t="shared" si="679"/>
        <v>983.34751999999992</v>
      </c>
      <c r="J670" s="5">
        <f t="shared" si="680"/>
        <v>12.2959231075</v>
      </c>
      <c r="K670" s="23">
        <f t="shared" si="681"/>
        <v>2.5040768925000005</v>
      </c>
      <c r="L670" s="5">
        <f t="shared" si="682"/>
        <v>392.69861198960757</v>
      </c>
      <c r="M670" s="28">
        <f t="shared" si="683"/>
        <v>494.9215354118528</v>
      </c>
      <c r="N670" s="16">
        <f t="shared" si="684"/>
        <v>0.83080561537162156</v>
      </c>
      <c r="O670" s="17">
        <f t="shared" si="685"/>
        <v>1.776707020136282</v>
      </c>
    </row>
    <row r="671" ht="14.25">
      <c r="A671" s="26">
        <v>65.700000000000003</v>
      </c>
      <c r="B671" s="26">
        <v>14.1112</v>
      </c>
      <c r="C671" s="27">
        <v>194813</v>
      </c>
      <c r="G671" s="19">
        <f t="shared" si="686"/>
        <v>14.800000000000001</v>
      </c>
      <c r="H671" s="19">
        <f t="shared" si="687"/>
        <v>9.1999999999999993</v>
      </c>
      <c r="I671" s="5">
        <f t="shared" si="679"/>
        <v>983.34751999999992</v>
      </c>
      <c r="J671" s="5">
        <f t="shared" si="680"/>
        <v>12.312394164500001</v>
      </c>
      <c r="K671" s="23">
        <f t="shared" si="681"/>
        <v>2.4876058355000001</v>
      </c>
      <c r="L671" s="5">
        <f t="shared" si="682"/>
        <v>395.29876717882456</v>
      </c>
      <c r="M671" s="28">
        <f t="shared" si="683"/>
        <v>492.82470924547772</v>
      </c>
      <c r="N671" s="16">
        <f t="shared" si="684"/>
        <v>0.83191852462837834</v>
      </c>
      <c r="O671" s="17">
        <f t="shared" si="685"/>
        <v>1.7833064446898805</v>
      </c>
    </row>
    <row r="672" ht="14.25">
      <c r="A672" s="26">
        <v>65.799999999999997</v>
      </c>
      <c r="B672" s="26">
        <v>14.1326</v>
      </c>
      <c r="C672" s="27">
        <v>195218</v>
      </c>
      <c r="G672" s="19">
        <f t="shared" si="686"/>
        <v>14.800000000000001</v>
      </c>
      <c r="H672" s="19">
        <f t="shared" si="687"/>
        <v>9.1999999999999993</v>
      </c>
      <c r="I672" s="5">
        <f t="shared" si="679"/>
        <v>983.34751999999992</v>
      </c>
      <c r="J672" s="5">
        <f t="shared" si="680"/>
        <v>12.330054597</v>
      </c>
      <c r="K672" s="23">
        <f t="shared" si="681"/>
        <v>2.4699454030000005</v>
      </c>
      <c r="L672" s="5">
        <f t="shared" si="682"/>
        <v>398.12520503717371</v>
      </c>
      <c r="M672" s="28">
        <f t="shared" si="683"/>
        <v>490.34323255613049</v>
      </c>
      <c r="N672" s="16">
        <f t="shared" si="684"/>
        <v>0.8331117970945946</v>
      </c>
      <c r="O672" s="17">
        <f t="shared" si="685"/>
        <v>1.7904311344230643</v>
      </c>
    </row>
    <row r="673" ht="14.25">
      <c r="A673" s="26">
        <v>65.900000000000006</v>
      </c>
      <c r="B673" s="26">
        <v>14.1533</v>
      </c>
      <c r="C673" s="27">
        <v>195543</v>
      </c>
      <c r="G673" s="19">
        <f t="shared" si="686"/>
        <v>14.800000000000001</v>
      </c>
      <c r="H673" s="19">
        <f t="shared" si="687"/>
        <v>9.1999999999999993</v>
      </c>
      <c r="I673" s="5">
        <f t="shared" si="679"/>
        <v>983.34751999999992</v>
      </c>
      <c r="J673" s="5">
        <f t="shared" si="680"/>
        <v>12.347753709499999</v>
      </c>
      <c r="K673" s="23">
        <f t="shared" si="681"/>
        <v>2.4522462905000015</v>
      </c>
      <c r="L673" s="5">
        <f t="shared" si="682"/>
        <v>400.99867774680166</v>
      </c>
      <c r="M673" s="28">
        <f t="shared" si="683"/>
        <v>487.6400119290908</v>
      </c>
      <c r="N673" s="16">
        <f t="shared" si="684"/>
        <v>0.83430768307432424</v>
      </c>
      <c r="O673" s="17">
        <f t="shared" si="685"/>
        <v>1.7976227230013502</v>
      </c>
    </row>
    <row r="674" ht="14.25">
      <c r="A674" s="26">
        <v>66</v>
      </c>
      <c r="B674" s="26">
        <v>14.173999999999999</v>
      </c>
      <c r="C674" s="27">
        <v>195917</v>
      </c>
      <c r="G674" s="19">
        <f t="shared" si="686"/>
        <v>14.800000000000001</v>
      </c>
      <c r="H674" s="19">
        <f t="shared" si="687"/>
        <v>9.1999999999999993</v>
      </c>
      <c r="I674" s="5">
        <f t="shared" si="679"/>
        <v>983.34751999999992</v>
      </c>
      <c r="J674" s="5">
        <f t="shared" si="680"/>
        <v>12.3650003805</v>
      </c>
      <c r="K674" s="23">
        <f t="shared" si="681"/>
        <v>2.434999619500001</v>
      </c>
      <c r="L674" s="5">
        <f t="shared" si="682"/>
        <v>403.83888035346757</v>
      </c>
      <c r="M674" s="28">
        <f t="shared" si="683"/>
        <v>485.13654710145778</v>
      </c>
      <c r="N674" s="16">
        <f t="shared" si="684"/>
        <v>0.83547299868243241</v>
      </c>
      <c r="O674" s="17">
        <f t="shared" si="685"/>
        <v>1.8046805804983619</v>
      </c>
    </row>
    <row r="675" ht="14.25">
      <c r="A675" s="26">
        <v>66.099999999999994</v>
      </c>
      <c r="B675" s="26">
        <v>14.1938</v>
      </c>
      <c r="C675" s="27">
        <v>196064</v>
      </c>
      <c r="G675" s="19">
        <f t="shared" si="686"/>
        <v>14.800000000000001</v>
      </c>
      <c r="H675" s="19">
        <f t="shared" si="687"/>
        <v>9.1999999999999993</v>
      </c>
      <c r="I675" s="5">
        <f t="shared" si="679"/>
        <v>983.34751999999992</v>
      </c>
      <c r="J675" s="5">
        <f t="shared" si="680"/>
        <v>12.383443055999999</v>
      </c>
      <c r="K675" s="23">
        <f t="shared" si="681"/>
        <v>2.4165569440000016</v>
      </c>
      <c r="L675" s="5">
        <f t="shared" si="682"/>
        <v>406.92089728798845</v>
      </c>
      <c r="M675" s="28">
        <f t="shared" si="683"/>
        <v>481.82337478048083</v>
      </c>
      <c r="N675" s="16">
        <f t="shared" si="684"/>
        <v>0.83671912540540527</v>
      </c>
      <c r="O675" s="17">
        <f t="shared" si="685"/>
        <v>1.8122834040850777</v>
      </c>
    </row>
    <row r="676" ht="14.25">
      <c r="A676" s="26">
        <v>66.200000000000003</v>
      </c>
      <c r="B676" s="26">
        <v>14.214399999999999</v>
      </c>
      <c r="C676" s="27">
        <v>196263</v>
      </c>
      <c r="G676" s="19">
        <f t="shared" si="686"/>
        <v>14.800000000000001</v>
      </c>
      <c r="H676" s="19">
        <f t="shared" si="687"/>
        <v>9.1999999999999993</v>
      </c>
      <c r="I676" s="5">
        <f t="shared" ref="I676:I689" si="688">(3.14*POWER(H676,2)*0.25*G676)</f>
        <v>983.34751999999992</v>
      </c>
      <c r="J676" s="5">
        <f t="shared" ref="J676:J689" si="689">B676-C676/(2*10^5/1.8467)</f>
        <v>12.402205589499999</v>
      </c>
      <c r="K676" s="23">
        <f t="shared" ref="K676:K689" si="690">G676-J676</f>
        <v>2.3977944105000013</v>
      </c>
      <c r="L676" s="5">
        <f t="shared" ref="L676:L689" si="691">I676/K676</f>
        <v>410.1050180507122</v>
      </c>
      <c r="M676" s="28">
        <f t="shared" ref="M676:M689" si="692">C676/L676</f>
        <v>478.56766282174772</v>
      </c>
      <c r="N676" s="16">
        <f t="shared" ref="N676:N689" si="693">J676/G676</f>
        <v>0.83798686415540535</v>
      </c>
      <c r="O676" s="17">
        <f t="shared" ref="O676:O689" si="694">LN(L676/(3.14*H676^2/4))</f>
        <v>1.8200778615765403</v>
      </c>
    </row>
    <row r="677" ht="14.25">
      <c r="A677" s="26">
        <v>66.299999999999997</v>
      </c>
      <c r="B677" s="26">
        <v>14.234999999999999</v>
      </c>
      <c r="C677" s="27">
        <v>196506</v>
      </c>
      <c r="G677" s="19">
        <f t="shared" si="686"/>
        <v>14.800000000000001</v>
      </c>
      <c r="H677" s="19">
        <f t="shared" si="687"/>
        <v>9.1999999999999993</v>
      </c>
      <c r="I677" s="5">
        <f t="shared" si="688"/>
        <v>983.34751999999992</v>
      </c>
      <c r="J677" s="5">
        <f t="shared" si="689"/>
        <v>12.420561848999998</v>
      </c>
      <c r="K677" s="23">
        <f t="shared" si="690"/>
        <v>2.3794381510000022</v>
      </c>
      <c r="L677" s="5">
        <f t="shared" si="691"/>
        <v>413.26878767020281</v>
      </c>
      <c r="M677" s="28">
        <f t="shared" si="692"/>
        <v>475.49199422438824</v>
      </c>
      <c r="N677" s="16">
        <f t="shared" si="693"/>
        <v>0.83922715195945929</v>
      </c>
      <c r="O677" s="17">
        <f t="shared" si="694"/>
        <v>1.827762791964235</v>
      </c>
    </row>
    <row r="678" ht="14.25">
      <c r="A678" s="26">
        <v>66.400000000000006</v>
      </c>
      <c r="B678" s="26">
        <v>14.255599999999999</v>
      </c>
      <c r="C678" s="27">
        <v>196738</v>
      </c>
      <c r="G678" s="19">
        <f t="shared" si="686"/>
        <v>14.800000000000001</v>
      </c>
      <c r="H678" s="19">
        <f t="shared" si="687"/>
        <v>9.1999999999999993</v>
      </c>
      <c r="I678" s="5">
        <f t="shared" si="688"/>
        <v>983.34751999999992</v>
      </c>
      <c r="J678" s="5">
        <f t="shared" si="689"/>
        <v>12.439019676999999</v>
      </c>
      <c r="K678" s="23">
        <f t="shared" si="690"/>
        <v>2.3609803230000015</v>
      </c>
      <c r="L678" s="5">
        <f t="shared" si="691"/>
        <v>416.49966771027567</v>
      </c>
      <c r="M678" s="28">
        <f t="shared" si="692"/>
        <v>472.36052091367895</v>
      </c>
      <c r="N678" s="16">
        <f t="shared" si="693"/>
        <v>0.84047430249999988</v>
      </c>
      <c r="O678" s="17">
        <f t="shared" si="694"/>
        <v>1.8355502568818545</v>
      </c>
    </row>
    <row r="679" ht="14.25">
      <c r="A679" s="26">
        <v>66.5</v>
      </c>
      <c r="B679" s="26">
        <v>14.276199999999999</v>
      </c>
      <c r="C679" s="27">
        <v>196972</v>
      </c>
      <c r="G679" s="19">
        <f t="shared" si="686"/>
        <v>14.800000000000001</v>
      </c>
      <c r="H679" s="19">
        <f t="shared" si="687"/>
        <v>9.1999999999999993</v>
      </c>
      <c r="I679" s="5">
        <f t="shared" si="688"/>
        <v>983.34751999999992</v>
      </c>
      <c r="J679" s="5">
        <f t="shared" si="689"/>
        <v>12.457459038</v>
      </c>
      <c r="K679" s="23">
        <f t="shared" si="690"/>
        <v>2.3425409620000011</v>
      </c>
      <c r="L679" s="5">
        <f t="shared" si="691"/>
        <v>419.77815370214194</v>
      </c>
      <c r="M679" s="28">
        <f t="shared" si="692"/>
        <v>469.22880160115142</v>
      </c>
      <c r="N679" s="16">
        <f t="shared" si="693"/>
        <v>0.84172020527027025</v>
      </c>
      <c r="O679" s="17">
        <f t="shared" si="694"/>
        <v>1.8433909593464102</v>
      </c>
    </row>
    <row r="680" ht="14.25">
      <c r="A680" s="26">
        <v>66.599999999999994</v>
      </c>
      <c r="B680" s="26">
        <v>14.297599999999999</v>
      </c>
      <c r="C680" s="27">
        <v>197251</v>
      </c>
      <c r="G680" s="19">
        <f t="shared" si="686"/>
        <v>14.800000000000001</v>
      </c>
      <c r="H680" s="19">
        <f t="shared" si="687"/>
        <v>9.1999999999999993</v>
      </c>
      <c r="I680" s="5">
        <f t="shared" si="688"/>
        <v>983.34751999999992</v>
      </c>
      <c r="J680" s="5">
        <f t="shared" si="689"/>
        <v>12.476282891499999</v>
      </c>
      <c r="K680" s="23">
        <f t="shared" si="690"/>
        <v>2.3237171085000021</v>
      </c>
      <c r="L680" s="5">
        <f t="shared" si="691"/>
        <v>423.17867196612718</v>
      </c>
      <c r="M680" s="28">
        <f t="shared" si="692"/>
        <v>466.11753631995117</v>
      </c>
      <c r="N680" s="16">
        <f t="shared" si="693"/>
        <v>0.84299208726351338</v>
      </c>
      <c r="O680" s="17">
        <f t="shared" si="694"/>
        <v>1.8514590753083897</v>
      </c>
    </row>
    <row r="681" ht="14.25">
      <c r="A681" s="26">
        <v>66.700000000000003</v>
      </c>
      <c r="B681" s="26">
        <v>14.318300000000001</v>
      </c>
      <c r="C681" s="27">
        <v>197500</v>
      </c>
      <c r="G681" s="19">
        <f t="shared" si="686"/>
        <v>14.800000000000001</v>
      </c>
      <c r="H681" s="19">
        <f t="shared" si="687"/>
        <v>9.1999999999999993</v>
      </c>
      <c r="I681" s="5">
        <f t="shared" si="688"/>
        <v>983.34751999999992</v>
      </c>
      <c r="J681" s="5">
        <f t="shared" si="689"/>
        <v>12.49468375</v>
      </c>
      <c r="K681" s="23">
        <f t="shared" si="690"/>
        <v>2.3053162500000006</v>
      </c>
      <c r="L681" s="5">
        <f t="shared" si="691"/>
        <v>426.55645185340609</v>
      </c>
      <c r="M681" s="28">
        <f t="shared" si="692"/>
        <v>463.01022793549134</v>
      </c>
      <c r="N681" s="16">
        <f t="shared" si="693"/>
        <v>0.84423538851351343</v>
      </c>
      <c r="O681" s="17">
        <f t="shared" si="694"/>
        <v>1.8594093119973967</v>
      </c>
    </row>
    <row r="682" ht="14.25">
      <c r="A682" s="26">
        <v>66.799999999999997</v>
      </c>
      <c r="B682" s="26">
        <v>14.338900000000001</v>
      </c>
      <c r="C682" s="27">
        <v>197777</v>
      </c>
      <c r="G682" s="19">
        <f t="shared" si="686"/>
        <v>14.800000000000001</v>
      </c>
      <c r="H682" s="19">
        <f t="shared" si="687"/>
        <v>9.1999999999999993</v>
      </c>
      <c r="I682" s="5">
        <f t="shared" si="688"/>
        <v>983.34751999999992</v>
      </c>
      <c r="J682" s="5">
        <f t="shared" si="689"/>
        <v>12.512726070500001</v>
      </c>
      <c r="K682" s="23">
        <f t="shared" si="690"/>
        <v>2.2872739294999995</v>
      </c>
      <c r="L682" s="5">
        <f t="shared" si="691"/>
        <v>429.92118579122734</v>
      </c>
      <c r="M682" s="28">
        <f t="shared" si="692"/>
        <v>460.03083015323153</v>
      </c>
      <c r="N682" s="16">
        <f t="shared" si="693"/>
        <v>0.84545446422297299</v>
      </c>
      <c r="O682" s="17">
        <f t="shared" si="694"/>
        <v>1.8672664961202814</v>
      </c>
    </row>
    <row r="683" ht="14.25">
      <c r="A683" s="26">
        <v>66.900000000000006</v>
      </c>
      <c r="B683" s="26">
        <v>14.3591</v>
      </c>
      <c r="C683" s="27">
        <v>198156</v>
      </c>
      <c r="G683" s="19">
        <f t="shared" si="686"/>
        <v>14.800000000000001</v>
      </c>
      <c r="H683" s="19">
        <f t="shared" si="687"/>
        <v>9.1999999999999993</v>
      </c>
      <c r="I683" s="5">
        <f t="shared" si="688"/>
        <v>983.34751999999992</v>
      </c>
      <c r="J683" s="5">
        <f t="shared" si="689"/>
        <v>12.529426574</v>
      </c>
      <c r="K683" s="23">
        <f t="shared" si="690"/>
        <v>2.2705734260000003</v>
      </c>
      <c r="L683" s="5">
        <f t="shared" si="691"/>
        <v>433.08333865790598</v>
      </c>
      <c r="M683" s="28">
        <f t="shared" si="692"/>
        <v>457.5470407475641</v>
      </c>
      <c r="N683" s="16">
        <f t="shared" si="693"/>
        <v>0.84658287662162157</v>
      </c>
      <c r="O683" s="17">
        <f t="shared" si="694"/>
        <v>1.8745947706047492</v>
      </c>
    </row>
    <row r="684" ht="14.25">
      <c r="A684" s="26">
        <v>67</v>
      </c>
      <c r="B684" s="26">
        <v>14.3794</v>
      </c>
      <c r="C684" s="27">
        <v>198629</v>
      </c>
      <c r="G684" s="19">
        <f t="shared" si="686"/>
        <v>14.800000000000001</v>
      </c>
      <c r="H684" s="19">
        <f t="shared" si="687"/>
        <v>9.1999999999999993</v>
      </c>
      <c r="I684" s="5">
        <f t="shared" si="688"/>
        <v>983.34751999999992</v>
      </c>
      <c r="J684" s="5">
        <f t="shared" si="689"/>
        <v>12.545359128499999</v>
      </c>
      <c r="K684" s="23">
        <f t="shared" si="690"/>
        <v>2.2546408715000013</v>
      </c>
      <c r="L684" s="5">
        <f t="shared" si="691"/>
        <v>436.14374796008366</v>
      </c>
      <c r="M684" s="28">
        <f t="shared" si="692"/>
        <v>455.42094992538728</v>
      </c>
      <c r="N684" s="16">
        <f t="shared" si="693"/>
        <v>0.84765940057432421</v>
      </c>
      <c r="O684" s="17">
        <f t="shared" si="694"/>
        <v>1.8816364792567646</v>
      </c>
    </row>
    <row r="685" ht="14.25">
      <c r="A685" s="26">
        <v>67.099999999999994</v>
      </c>
      <c r="B685" s="26">
        <v>14.399100000000001</v>
      </c>
      <c r="C685" s="27">
        <v>198848</v>
      </c>
      <c r="G685" s="19">
        <f t="shared" si="686"/>
        <v>14.800000000000001</v>
      </c>
      <c r="H685" s="19">
        <f t="shared" si="687"/>
        <v>9.1999999999999993</v>
      </c>
      <c r="I685" s="5">
        <f t="shared" si="688"/>
        <v>983.34751999999992</v>
      </c>
      <c r="J685" s="5">
        <f t="shared" si="689"/>
        <v>12.563036992000001</v>
      </c>
      <c r="K685" s="23">
        <f t="shared" si="690"/>
        <v>2.236963008</v>
      </c>
      <c r="L685" s="5">
        <f t="shared" si="691"/>
        <v>439.59042527000963</v>
      </c>
      <c r="M685" s="28">
        <f t="shared" si="692"/>
        <v>452.34834193183707</v>
      </c>
      <c r="N685" s="16">
        <f t="shared" si="693"/>
        <v>0.84885385081081077</v>
      </c>
      <c r="O685" s="17">
        <f t="shared" si="694"/>
        <v>1.8895080348315276</v>
      </c>
    </row>
    <row r="686" ht="14.25">
      <c r="A686" s="26">
        <v>67.200000000000003</v>
      </c>
      <c r="B686" s="26">
        <v>14.419700000000001</v>
      </c>
      <c r="C686" s="27">
        <v>199226</v>
      </c>
      <c r="G686" s="19">
        <f t="shared" si="686"/>
        <v>14.800000000000001</v>
      </c>
      <c r="H686" s="19">
        <f t="shared" si="687"/>
        <v>9.1999999999999993</v>
      </c>
      <c r="I686" s="5">
        <f t="shared" si="688"/>
        <v>983.34751999999992</v>
      </c>
      <c r="J686" s="5">
        <f t="shared" si="689"/>
        <v>12.580146729000001</v>
      </c>
      <c r="K686" s="23">
        <f t="shared" si="690"/>
        <v>2.2198532709999999</v>
      </c>
      <c r="L686" s="5">
        <f t="shared" si="691"/>
        <v>442.9786116255429</v>
      </c>
      <c r="M686" s="28">
        <f t="shared" si="692"/>
        <v>449.74180416730599</v>
      </c>
      <c r="N686" s="16">
        <f t="shared" si="693"/>
        <v>0.85000991412162163</v>
      </c>
      <c r="O686" s="17">
        <f t="shared" si="694"/>
        <v>1.8971860812143397</v>
      </c>
    </row>
    <row r="687" ht="14.25">
      <c r="A687" s="26">
        <v>67.299999999999997</v>
      </c>
      <c r="B687" s="26">
        <v>14.44</v>
      </c>
      <c r="C687" s="27">
        <v>199458</v>
      </c>
      <c r="G687" s="19">
        <f t="shared" si="686"/>
        <v>14.800000000000001</v>
      </c>
      <c r="H687" s="19">
        <f t="shared" si="687"/>
        <v>9.1999999999999993</v>
      </c>
      <c r="I687" s="5">
        <f t="shared" si="688"/>
        <v>983.34751999999992</v>
      </c>
      <c r="J687" s="5">
        <f t="shared" si="689"/>
        <v>12.598304556999999</v>
      </c>
      <c r="K687" s="23">
        <f t="shared" si="690"/>
        <v>2.201695443000002</v>
      </c>
      <c r="L687" s="5">
        <f t="shared" si="691"/>
        <v>446.63194590624357</v>
      </c>
      <c r="M687" s="28">
        <f t="shared" si="692"/>
        <v>446.58247541001015</v>
      </c>
      <c r="N687" s="16">
        <f t="shared" si="693"/>
        <v>0.85123679439189182</v>
      </c>
      <c r="O687" s="17">
        <f t="shared" si="694"/>
        <v>1.9053994612994938</v>
      </c>
    </row>
    <row r="688" ht="14.25">
      <c r="A688" s="26">
        <v>67.400000000000006</v>
      </c>
      <c r="B688" s="26">
        <v>14.461399999999999</v>
      </c>
      <c r="C688" s="27">
        <v>199664</v>
      </c>
      <c r="G688" s="19">
        <f t="shared" si="686"/>
        <v>14.800000000000001</v>
      </c>
      <c r="H688" s="19">
        <f t="shared" si="687"/>
        <v>9.1999999999999993</v>
      </c>
      <c r="I688" s="5">
        <f t="shared" si="688"/>
        <v>983.34751999999992</v>
      </c>
      <c r="J688" s="5">
        <f t="shared" si="689"/>
        <v>12.617802456</v>
      </c>
      <c r="K688" s="23">
        <f t="shared" si="690"/>
        <v>2.182197544000001</v>
      </c>
      <c r="L688" s="5">
        <f t="shared" si="691"/>
        <v>450.62259496338226</v>
      </c>
      <c r="M688" s="28">
        <f t="shared" si="692"/>
        <v>443.08475036904167</v>
      </c>
      <c r="N688" s="16">
        <f t="shared" si="693"/>
        <v>0.85255421999999992</v>
      </c>
      <c r="O688" s="17">
        <f t="shared" si="694"/>
        <v>1.9142947640015506</v>
      </c>
    </row>
    <row r="689" ht="14.25">
      <c r="A689" s="26">
        <v>67.5</v>
      </c>
      <c r="B689" s="26">
        <v>14.482100000000001</v>
      </c>
      <c r="C689" s="27">
        <v>199958</v>
      </c>
      <c r="G689" s="19">
        <f t="shared" si="686"/>
        <v>14.800000000000001</v>
      </c>
      <c r="H689" s="19">
        <f t="shared" si="687"/>
        <v>9.1999999999999993</v>
      </c>
      <c r="I689" s="5">
        <f t="shared" si="688"/>
        <v>983.34751999999992</v>
      </c>
      <c r="J689" s="5">
        <f t="shared" si="689"/>
        <v>12.635787807000002</v>
      </c>
      <c r="K689" s="23">
        <f t="shared" si="690"/>
        <v>2.1642121929999991</v>
      </c>
      <c r="L689" s="5">
        <f t="shared" si="691"/>
        <v>454.36742440532043</v>
      </c>
      <c r="M689" s="28">
        <f t="shared" si="692"/>
        <v>440.07996449504839</v>
      </c>
      <c r="N689" s="16">
        <f t="shared" si="693"/>
        <v>0.85376944641891894</v>
      </c>
      <c r="O689" s="17">
        <f t="shared" si="694"/>
        <v>1.9225707686780293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2</v>
      </c>
      <c r="B1" t="s">
        <v>48</v>
      </c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s">
        <v>4</v>
      </c>
      <c r="B2" t="s">
        <v>5</v>
      </c>
      <c r="C2">
        <v>1</v>
      </c>
      <c r="D2"/>
      <c r="E2"/>
      <c r="F2"/>
      <c r="G2"/>
      <c r="H2"/>
      <c r="I2"/>
      <c r="J2"/>
      <c r="K2"/>
      <c r="L2"/>
      <c r="M2"/>
      <c r="N2"/>
      <c r="O2"/>
    </row>
    <row r="3">
      <c r="A3" t="s">
        <v>6</v>
      </c>
      <c r="B3" t="s">
        <v>49</v>
      </c>
      <c r="C3" s="29">
        <v>0.66574074074074074</v>
      </c>
      <c r="D3"/>
      <c r="E3"/>
      <c r="F3"/>
      <c r="G3"/>
      <c r="H3"/>
      <c r="I3"/>
      <c r="J3"/>
      <c r="K3"/>
      <c r="L3"/>
      <c r="M3"/>
      <c r="N3"/>
      <c r="O3"/>
    </row>
    <row r="4">
      <c r="A4" t="s">
        <v>8</v>
      </c>
      <c r="B4">
        <v>50</v>
      </c>
      <c r="C4"/>
      <c r="D4"/>
      <c r="E4"/>
      <c r="F4"/>
      <c r="G4"/>
      <c r="H4"/>
      <c r="I4"/>
      <c r="J4"/>
      <c r="K4"/>
      <c r="L4"/>
      <c r="M4"/>
      <c r="N4"/>
      <c r="O4"/>
    </row>
    <row r="5">
      <c r="A5" t="s">
        <v>9</v>
      </c>
      <c r="B5" t="s">
        <v>10</v>
      </c>
      <c r="C5">
        <v>0</v>
      </c>
      <c r="D5"/>
      <c r="E5"/>
      <c r="F5"/>
      <c r="G5"/>
      <c r="H5"/>
      <c r="I5"/>
      <c r="J5"/>
      <c r="K5"/>
      <c r="L5"/>
      <c r="M5"/>
      <c r="N5"/>
      <c r="O5"/>
    </row>
    <row r="6">
      <c r="A6" t="s">
        <v>11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  <c r="G7"/>
      <c r="H7"/>
      <c r="I7"/>
      <c r="J7"/>
      <c r="K7"/>
      <c r="L7"/>
      <c r="M7"/>
      <c r="N7"/>
      <c r="O7"/>
    </row>
    <row r="8">
      <c r="A8">
        <v>9.1999999999999993</v>
      </c>
      <c r="B8"/>
      <c r="C8"/>
      <c r="D8">
        <v>15</v>
      </c>
      <c r="E8">
        <v>10</v>
      </c>
      <c r="F8">
        <v>14.9</v>
      </c>
      <c r="G8"/>
      <c r="H8"/>
      <c r="I8"/>
      <c r="J8"/>
      <c r="K8"/>
      <c r="L8"/>
      <c r="M8"/>
      <c r="N8"/>
      <c r="O8"/>
    </row>
    <row r="9">
      <c r="A9" t="s">
        <v>18</v>
      </c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/>
      <c r="B10"/>
      <c r="C10"/>
      <c r="D10"/>
      <c r="E10"/>
      <c r="F10"/>
      <c r="G10" t="s">
        <v>20</v>
      </c>
      <c r="H10" t="s">
        <v>21</v>
      </c>
      <c r="I10" t="s">
        <v>22</v>
      </c>
      <c r="J10" t="s">
        <v>23</v>
      </c>
      <c r="K10"/>
      <c r="L10"/>
      <c r="M10"/>
      <c r="N10"/>
      <c r="O10"/>
    </row>
    <row r="11">
      <c r="A11" t="s">
        <v>24</v>
      </c>
      <c r="B11">
        <v>102</v>
      </c>
      <c r="C11"/>
      <c r="D11"/>
      <c r="E11"/>
      <c r="F11"/>
      <c r="G11">
        <v>14.9</v>
      </c>
      <c r="H11">
        <v>9.1999999999999993</v>
      </c>
      <c r="I11">
        <f>I14</f>
        <v>989.99175999999989</v>
      </c>
      <c r="J11">
        <v>4.46</v>
      </c>
      <c r="K11"/>
      <c r="L11"/>
      <c r="M11"/>
      <c r="N11"/>
      <c r="O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 t="s">
        <v>28</v>
      </c>
      <c r="B13" t="s">
        <v>29</v>
      </c>
      <c r="C13" t="s">
        <v>30</v>
      </c>
      <c r="D13"/>
      <c r="E13"/>
      <c r="F13"/>
      <c r="G13" t="s">
        <v>20</v>
      </c>
      <c r="H13" t="s">
        <v>21</v>
      </c>
      <c r="I13" t="s">
        <v>22</v>
      </c>
      <c r="J13" t="s">
        <v>31</v>
      </c>
      <c r="K13" t="s">
        <v>32</v>
      </c>
      <c r="L13" t="s">
        <v>33</v>
      </c>
      <c r="M13" t="s">
        <v>34</v>
      </c>
      <c r="N13" t="s">
        <v>35</v>
      </c>
      <c r="O13" t="s">
        <v>36</v>
      </c>
    </row>
    <row r="14">
      <c r="A14">
        <v>0</v>
      </c>
      <c r="B14">
        <v>0</v>
      </c>
      <c r="C14" s="30">
        <v>105</v>
      </c>
      <c r="D14"/>
      <c r="E14"/>
      <c r="F14"/>
      <c r="G14">
        <f>$G$11</f>
        <v>14.9</v>
      </c>
      <c r="H14">
        <f>$H$11</f>
        <v>9.1999999999999993</v>
      </c>
      <c r="I14">
        <f>(3.14*POWER(H14,2)*0.25*G14)</f>
        <v>989.99175999999989</v>
      </c>
      <c r="J14">
        <f>0</f>
        <v>0</v>
      </c>
      <c r="K14">
        <f>G14-J14</f>
        <v>14.9</v>
      </c>
      <c r="L14">
        <f>I14/K14</f>
        <v>66.442399999999992</v>
      </c>
      <c r="M14">
        <f>C14/L14</f>
        <v>1.5803161836417712</v>
      </c>
      <c r="N14">
        <f>J14/G14</f>
        <v>0</v>
      </c>
      <c r="O14">
        <f>LN(L14/(3.14*H14^2/4))</f>
        <v>0</v>
      </c>
    </row>
    <row r="15">
      <c r="A15">
        <v>0.10000000000000001</v>
      </c>
      <c r="B15">
        <v>0.60060000000000002</v>
      </c>
      <c r="C15" s="30">
        <v>2273</v>
      </c>
      <c r="D15"/>
      <c r="E15"/>
      <c r="F15"/>
      <c r="G15">
        <f>$G$11</f>
        <v>14.9</v>
      </c>
      <c r="H15">
        <f>$H$11</f>
        <v>9.1999999999999993</v>
      </c>
      <c r="I15">
        <f>(3.14*POWER(H15,2)*0.25*G15)</f>
        <v>989.99175999999989</v>
      </c>
      <c r="J15">
        <f>B15-C15/(2*10^5/1.8467)</f>
        <v>0.57961225449999998</v>
      </c>
      <c r="K15">
        <f>G15-J15</f>
        <v>14.3203877455</v>
      </c>
      <c r="L15">
        <f>I15/K15</f>
        <v>69.131630902319131</v>
      </c>
      <c r="M15">
        <f>C15/L15</f>
        <v>32.879305324239773</v>
      </c>
      <c r="N15">
        <f>J15/G15</f>
        <v>0.038900151308724831</v>
      </c>
      <c r="O15">
        <f>LN(L15/(3.14*H15^2/4))</f>
        <v>0.039676974585774086</v>
      </c>
    </row>
    <row r="16">
      <c r="A16">
        <v>0.20000000000000001</v>
      </c>
      <c r="B16">
        <v>0.6996</v>
      </c>
      <c r="C16" s="30">
        <v>2796</v>
      </c>
      <c r="D16"/>
      <c r="E16"/>
      <c r="F16"/>
      <c r="G16">
        <f>$G$11</f>
        <v>14.9</v>
      </c>
      <c r="H16">
        <f>$H$11</f>
        <v>9.1999999999999993</v>
      </c>
      <c r="I16">
        <f>(3.14*POWER(H16,2)*0.25*G16)</f>
        <v>989.99175999999989</v>
      </c>
      <c r="J16">
        <f>B16-C16/(2*10^5/1.8467)</f>
        <v>0.67378313400000001</v>
      </c>
      <c r="K16">
        <f>G16-J16</f>
        <v>14.226216866</v>
      </c>
      <c r="L16">
        <f>I16/K16</f>
        <v>69.589249856441768</v>
      </c>
      <c r="M16">
        <f>C16/L16</f>
        <v>40.178619625415877</v>
      </c>
      <c r="N16">
        <f>J16/G16</f>
        <v>0.04522034456375839</v>
      </c>
      <c r="O16">
        <f>LN(L16/(3.14*H16^2/4))</f>
        <v>0.046274692414937146</v>
      </c>
    </row>
    <row r="17">
      <c r="A17">
        <v>0.29999999999999999</v>
      </c>
      <c r="B17">
        <v>0.99390000000000001</v>
      </c>
      <c r="C17" s="30">
        <v>8256</v>
      </c>
      <c r="D17"/>
      <c r="E17"/>
      <c r="F17"/>
      <c r="G17">
        <f>$G$11</f>
        <v>14.9</v>
      </c>
      <c r="H17">
        <f>$H$11</f>
        <v>9.1999999999999993</v>
      </c>
      <c r="I17">
        <f>(3.14*POWER(H17,2)*0.25*G17)</f>
        <v>989.99175999999989</v>
      </c>
      <c r="J17">
        <f>B17-C17/(2*10^5/1.8467)</f>
        <v>0.91766822400000003</v>
      </c>
      <c r="K17">
        <f>G17-J17</f>
        <v>13.982331776000001</v>
      </c>
      <c r="L17">
        <f>I17/K17</f>
        <v>70.803051726985416</v>
      </c>
      <c r="M17">
        <f>C17/L17</f>
        <v>116.60514340306834</v>
      </c>
      <c r="N17">
        <f>J17/G17</f>
        <v>0.061588471409395974</v>
      </c>
      <c r="O17">
        <f>LN(L17/(3.14*H17^2/4))</f>
        <v>0.063566696348979546</v>
      </c>
    </row>
    <row r="18">
      <c r="A18">
        <v>0.40000000000000002</v>
      </c>
      <c r="B18">
        <v>1.3924000000000001</v>
      </c>
      <c r="C18" s="30">
        <v>19957</v>
      </c>
      <c r="D18"/>
      <c r="E18"/>
      <c r="F18"/>
      <c r="G18">
        <f>$G$11</f>
        <v>14.9</v>
      </c>
      <c r="H18">
        <f>$H$11</f>
        <v>9.1999999999999993</v>
      </c>
      <c r="I18">
        <f>(3.14*POWER(H18,2)*0.25*G18)</f>
        <v>989.99175999999989</v>
      </c>
      <c r="J18">
        <f>B18-C18/(2*10^5/1.8467)</f>
        <v>1.2081270405</v>
      </c>
      <c r="K18">
        <f>G18-J18</f>
        <v>13.691872959499999</v>
      </c>
      <c r="L18">
        <f>I18/K18</f>
        <v>72.305064685332312</v>
      </c>
      <c r="M18">
        <f>C18/L18</f>
        <v>276.01109392338935</v>
      </c>
      <c r="N18">
        <f>J18/G18</f>
        <v>0.081082351711409387</v>
      </c>
      <c r="O18">
        <f>LN(L18/(3.14*H18^2/4))</f>
        <v>0.084558770773788053</v>
      </c>
    </row>
    <row r="19">
      <c r="A19">
        <v>0.5</v>
      </c>
      <c r="B19">
        <v>1.4936</v>
      </c>
      <c r="C19" s="30">
        <v>22438</v>
      </c>
      <c r="D19"/>
      <c r="E19"/>
      <c r="F19"/>
      <c r="G19">
        <f>$G$11</f>
        <v>14.9</v>
      </c>
      <c r="H19">
        <f>$H$11</f>
        <v>9.1999999999999993</v>
      </c>
      <c r="I19">
        <f>(3.14*POWER(H19,2)*0.25*G19)</f>
        <v>989.99175999999989</v>
      </c>
      <c r="J19">
        <f>B19-C19/(2*10^5/1.8467)</f>
        <v>1.286418727</v>
      </c>
      <c r="K19">
        <f>G19-J19</f>
        <v>13.613581273000001</v>
      </c>
      <c r="L19">
        <f>I19/K19</f>
        <v>72.720891009294064</v>
      </c>
      <c r="M19">
        <f>C19/L19</f>
        <v>308.54957480007113</v>
      </c>
      <c r="N19">
        <f>J19/G19</f>
        <v>0.086336827315436238</v>
      </c>
      <c r="O19">
        <f>LN(L19/(3.14*H19^2/4))</f>
        <v>0.090293295486954042</v>
      </c>
    </row>
    <row r="20">
      <c r="A20">
        <v>0.59999999999999998</v>
      </c>
      <c r="B20">
        <v>1.5952999999999999</v>
      </c>
      <c r="C20" s="30">
        <v>24841</v>
      </c>
      <c r="D20"/>
      <c r="E20"/>
      <c r="F20"/>
      <c r="G20">
        <f>$G$11</f>
        <v>14.9</v>
      </c>
      <c r="H20">
        <f>$H$11</f>
        <v>9.1999999999999993</v>
      </c>
      <c r="I20">
        <f>(3.14*POWER(H20,2)*0.25*G20)</f>
        <v>989.99175999999989</v>
      </c>
      <c r="J20">
        <f>B20-C20/(2*10^5/1.8467)</f>
        <v>1.3659306265</v>
      </c>
      <c r="K20">
        <f>G20-J20</f>
        <v>13.5340693735</v>
      </c>
      <c r="L20">
        <f>I20/K20</f>
        <v>73.1481221707364</v>
      </c>
      <c r="M20">
        <f>C20/L20</f>
        <v>339.59860161574835</v>
      </c>
      <c r="N20">
        <f>J20/G20</f>
        <v>0.091673196409395974</v>
      </c>
      <c r="O20">
        <f>LN(L20/(3.14*H20^2/4))</f>
        <v>0.096151049286332987</v>
      </c>
    </row>
    <row r="21">
      <c r="A21">
        <v>0.69999999999999996</v>
      </c>
      <c r="B21">
        <v>1.6966000000000001</v>
      </c>
      <c r="C21" s="30">
        <v>26812</v>
      </c>
      <c r="D21"/>
      <c r="E21"/>
      <c r="F21"/>
      <c r="G21">
        <f>$G$11</f>
        <v>14.9</v>
      </c>
      <c r="H21">
        <f>$H$11</f>
        <v>9.1999999999999993</v>
      </c>
      <c r="I21">
        <f>(3.14*POWER(H21,2)*0.25*G21)</f>
        <v>989.99175999999989</v>
      </c>
      <c r="J21">
        <f>B21-C21/(2*10^5/1.8467)</f>
        <v>1.449031398</v>
      </c>
      <c r="K21">
        <f>G21-J21</f>
        <v>13.450968602</v>
      </c>
      <c r="L21">
        <f>I21/K21</f>
        <v>73.600035008095986</v>
      </c>
      <c r="M21">
        <f>C21/L21</f>
        <v>364.29330498349202</v>
      </c>
      <c r="N21">
        <f>J21/G21</f>
        <v>0.097250429395973156</v>
      </c>
      <c r="O21">
        <f>LN(L21/(3.14*H21^2/4))</f>
        <v>0.10231009447793507</v>
      </c>
    </row>
    <row r="22">
      <c r="A22">
        <v>0.80000000000000004</v>
      </c>
      <c r="B22">
        <v>1.7985</v>
      </c>
      <c r="C22" s="30">
        <v>27993</v>
      </c>
      <c r="D22"/>
      <c r="E22"/>
      <c r="F22"/>
      <c r="G22">
        <f>$G$11</f>
        <v>14.9</v>
      </c>
      <c r="H22">
        <f>$H$11</f>
        <v>9.1999999999999993</v>
      </c>
      <c r="I22">
        <f>(3.14*POWER(H22,2)*0.25*G22)</f>
        <v>989.99175999999989</v>
      </c>
      <c r="J22">
        <f>B22-C22/(2*10^5/1.8467)</f>
        <v>1.5400266345</v>
      </c>
      <c r="K22">
        <f>G22-J22</f>
        <v>13.3599733655</v>
      </c>
      <c r="L22">
        <f>I22/K22</f>
        <v>74.101327369146986</v>
      </c>
      <c r="M22">
        <f>C22/L22</f>
        <v>377.76651233990225</v>
      </c>
      <c r="N22">
        <f>J22/G22</f>
        <v>0.10335749224832215</v>
      </c>
      <c r="O22">
        <f>LN(L22/(3.14*H22^2/4))</f>
        <v>0.10909803844520043</v>
      </c>
    </row>
    <row r="23">
      <c r="A23">
        <v>0.90000000000000002</v>
      </c>
      <c r="B23">
        <v>2.0011999999999999</v>
      </c>
      <c r="C23" s="30">
        <v>29544</v>
      </c>
      <c r="D23"/>
      <c r="E23"/>
      <c r="F23"/>
      <c r="G23">
        <f>$G$11</f>
        <v>14.9</v>
      </c>
      <c r="H23">
        <f>$H$11</f>
        <v>9.1999999999999993</v>
      </c>
      <c r="I23">
        <f>(3.14*POWER(H23,2)*0.25*G23)</f>
        <v>989.99175999999989</v>
      </c>
      <c r="J23">
        <f>B23-C23/(2*10^5/1.8467)</f>
        <v>1.7284054759999998</v>
      </c>
      <c r="K23">
        <f>G23-J23</f>
        <v>13.171594524</v>
      </c>
      <c r="L23">
        <f>I23/K23</f>
        <v>75.161117220556179</v>
      </c>
      <c r="M23">
        <f>C23/L23</f>
        <v>393.07558339380125</v>
      </c>
      <c r="N23">
        <f>J23/G23</f>
        <v>0.11600036751677852</v>
      </c>
      <c r="O23">
        <f>LN(L23/(3.14*H23^2/4))</f>
        <v>0.12329863208754209</v>
      </c>
    </row>
    <row r="24">
      <c r="A24">
        <v>1</v>
      </c>
      <c r="B24">
        <v>2.1052</v>
      </c>
      <c r="C24" s="30">
        <v>30120</v>
      </c>
      <c r="D24"/>
      <c r="E24"/>
      <c r="F24"/>
      <c r="G24">
        <f>$G$11</f>
        <v>14.9</v>
      </c>
      <c r="H24">
        <f>$H$11</f>
        <v>9.1999999999999993</v>
      </c>
      <c r="I24">
        <f>(3.14*POWER(H24,2)*0.25*G24)</f>
        <v>989.99175999999989</v>
      </c>
      <c r="J24">
        <f>B24-C24/(2*10^5/1.8467)</f>
        <v>1.82708698</v>
      </c>
      <c r="K24">
        <f>G24-J24</f>
        <v>13.07291302</v>
      </c>
      <c r="L24">
        <f>I24/K24</f>
        <v>75.728474478903848</v>
      </c>
      <c r="M24">
        <f>C24/L24</f>
        <v>397.7367853671833</v>
      </c>
      <c r="N24">
        <f>J24/G24</f>
        <v>0.12262328724832215</v>
      </c>
      <c r="O24">
        <f>LN(L24/(3.14*H24^2/4))</f>
        <v>0.13081883180161147</v>
      </c>
    </row>
    <row r="25">
      <c r="A25">
        <v>1.1000000000000001</v>
      </c>
      <c r="B25">
        <v>2.2063999999999999</v>
      </c>
      <c r="C25" s="30">
        <v>30644</v>
      </c>
      <c r="D25"/>
      <c r="E25"/>
      <c r="F25"/>
      <c r="G25">
        <f>$G$11</f>
        <v>14.9</v>
      </c>
      <c r="H25">
        <f>$H$11</f>
        <v>9.1999999999999993</v>
      </c>
      <c r="I25">
        <f>(3.14*POWER(H25,2)*0.25*G25)</f>
        <v>989.99175999999989</v>
      </c>
      <c r="J25">
        <f>B25-C25/(2*10^5/1.8467)</f>
        <v>1.9234486259999999</v>
      </c>
      <c r="K25">
        <f>G25-J25</f>
        <v>12.976551374</v>
      </c>
      <c r="L25">
        <f>I25/K25</f>
        <v>76.290821148642095</v>
      </c>
      <c r="M25">
        <f>C25/L25</f>
        <v>401.67348494381008</v>
      </c>
      <c r="N25">
        <f>J25/G25</f>
        <v>0.12909051181208053</v>
      </c>
      <c r="O25">
        <f>LN(L25/(3.14*H25^2/4))</f>
        <v>0.13821722465003589</v>
      </c>
    </row>
    <row r="26">
      <c r="A26">
        <v>1.2</v>
      </c>
      <c r="B26">
        <v>2.3083</v>
      </c>
      <c r="C26" s="30">
        <v>31153</v>
      </c>
      <c r="D26"/>
      <c r="E26"/>
      <c r="F26"/>
      <c r="G26">
        <f>$G$11</f>
        <v>14.9</v>
      </c>
      <c r="H26">
        <f>$H$11</f>
        <v>9.1999999999999993</v>
      </c>
      <c r="I26">
        <f>(3.14*POWER(H26,2)*0.25*G26)</f>
        <v>989.99175999999989</v>
      </c>
      <c r="J26">
        <f>B26-C26/(2*10^5/1.8467)</f>
        <v>2.0206487745000001</v>
      </c>
      <c r="K26">
        <f>G26-J26</f>
        <v>12.879351225500001</v>
      </c>
      <c r="L26">
        <f>I26/K26</f>
        <v>76.866586108770903</v>
      </c>
      <c r="M26">
        <f>C26/L26</f>
        <v>405.28663463623332</v>
      </c>
      <c r="N26">
        <f>J26/G26</f>
        <v>0.13561401171140941</v>
      </c>
      <c r="O26">
        <f>LN(L26/(3.14*H26^2/4))</f>
        <v>0.14573586423484555</v>
      </c>
    </row>
    <row r="27">
      <c r="A27">
        <v>1.3</v>
      </c>
      <c r="B27">
        <v>2.4100999999999999</v>
      </c>
      <c r="C27" s="30">
        <v>31685</v>
      </c>
      <c r="D27"/>
      <c r="E27"/>
      <c r="F27"/>
      <c r="G27">
        <f>$G$11</f>
        <v>14.9</v>
      </c>
      <c r="H27">
        <f>$H$11</f>
        <v>9.1999999999999993</v>
      </c>
      <c r="I27">
        <f>(3.14*POWER(H27,2)*0.25*G27)</f>
        <v>989.99175999999989</v>
      </c>
      <c r="J27">
        <f>B27-C27/(2*10^5/1.8467)</f>
        <v>2.1175365524999998</v>
      </c>
      <c r="K27">
        <f>G27-J27</f>
        <v>12.7824634475</v>
      </c>
      <c r="L27">
        <f>I27/K27</f>
        <v>77.449215017596856</v>
      </c>
      <c r="M27">
        <f>C27/L27</f>
        <v>409.10679330708524</v>
      </c>
      <c r="N27">
        <f>J27/G27</f>
        <v>0.14211654714765098</v>
      </c>
      <c r="O27">
        <f>LN(L27/(3.14*H27^2/4))</f>
        <v>0.15328702455712059</v>
      </c>
    </row>
    <row r="28">
      <c r="A28">
        <v>1.3999999999999999</v>
      </c>
      <c r="B28">
        <v>2.5118</v>
      </c>
      <c r="C28" s="30">
        <v>32184</v>
      </c>
      <c r="D28"/>
      <c r="E28"/>
      <c r="F28"/>
      <c r="G28">
        <f>$G$11</f>
        <v>14.9</v>
      </c>
      <c r="H28">
        <f>$H$11</f>
        <v>9.1999999999999993</v>
      </c>
      <c r="I28">
        <f>(3.14*POWER(H28,2)*0.25*G28)</f>
        <v>989.99175999999989</v>
      </c>
      <c r="J28">
        <f>B28-C28/(2*10^5/1.8467)</f>
        <v>2.2146290359999998</v>
      </c>
      <c r="K28">
        <f>G28-J28</f>
        <v>12.685370964000001</v>
      </c>
      <c r="L28">
        <f>I28/K28</f>
        <v>78.042003092342512</v>
      </c>
      <c r="M28">
        <f>C28/L28</f>
        <v>412.39331032954863</v>
      </c>
      <c r="N28">
        <f>J28/G28</f>
        <v>0.14863282120805368</v>
      </c>
      <c r="O28">
        <f>LN(L28/(3.14*H28^2/4))</f>
        <v>0.16091177602347825</v>
      </c>
    </row>
    <row r="29">
      <c r="A29">
        <v>1.5</v>
      </c>
      <c r="B29">
        <v>2.6135999999999999</v>
      </c>
      <c r="C29" s="30">
        <v>32703</v>
      </c>
      <c r="D29"/>
      <c r="E29"/>
      <c r="F29"/>
      <c r="G29">
        <f>$G$11</f>
        <v>14.9</v>
      </c>
      <c r="H29">
        <f>$H$11</f>
        <v>9.1999999999999993</v>
      </c>
      <c r="I29">
        <f>(3.14*POWER(H29,2)*0.25*G29)</f>
        <v>989.99175999999989</v>
      </c>
      <c r="J29">
        <f>B29-C29/(2*10^5/1.8467)</f>
        <v>2.3116368495000001</v>
      </c>
      <c r="K29">
        <f>G29-J29</f>
        <v>12.588363150500001</v>
      </c>
      <c r="L29">
        <f>I29/K29</f>
        <v>78.64340646708132</v>
      </c>
      <c r="M29">
        <f>C29/L29</f>
        <v>415.83905719659884</v>
      </c>
      <c r="N29">
        <f>J29/G29</f>
        <v>0.15514341271812082</v>
      </c>
      <c r="O29">
        <f>LN(L29/(3.14*H29^2/4))</f>
        <v>0.1685883852219375</v>
      </c>
    </row>
    <row r="30">
      <c r="A30">
        <v>1.6000000000000001</v>
      </c>
      <c r="B30">
        <v>2.7147000000000001</v>
      </c>
      <c r="C30" s="30">
        <v>33242</v>
      </c>
      <c r="D30"/>
      <c r="E30"/>
      <c r="F30"/>
      <c r="G30">
        <f>$G$11</f>
        <v>14.9</v>
      </c>
      <c r="H30">
        <f>$H$11</f>
        <v>9.1999999999999993</v>
      </c>
      <c r="I30">
        <f>(3.14*POWER(H30,2)*0.25*G30)</f>
        <v>989.99175999999989</v>
      </c>
      <c r="J30">
        <f>B30-C30/(2*10^5/1.8467)</f>
        <v>2.407759993</v>
      </c>
      <c r="K30">
        <f>G30-J30</f>
        <v>12.492240006999999</v>
      </c>
      <c r="L30">
        <f>I30/K30</f>
        <v>79.248538248165275</v>
      </c>
      <c r="M30">
        <f>C30/L30</f>
        <v>419.46515020760779</v>
      </c>
      <c r="N30">
        <f>J30/G30</f>
        <v>0.16159463040268457</v>
      </c>
      <c r="O30">
        <f>LN(L30/(3.14*H30^2/4))</f>
        <v>0.176253560858918</v>
      </c>
    </row>
    <row r="31">
      <c r="A31">
        <v>1.7</v>
      </c>
      <c r="B31">
        <v>2.8165</v>
      </c>
      <c r="C31" s="30">
        <v>33708</v>
      </c>
      <c r="D31"/>
      <c r="E31"/>
      <c r="F31"/>
      <c r="G31">
        <f>$G$11</f>
        <v>14.9</v>
      </c>
      <c r="H31">
        <f>$H$11</f>
        <v>9.1999999999999993</v>
      </c>
      <c r="I31">
        <f>(3.14*POWER(H31,2)*0.25*G31)</f>
        <v>989.99175999999989</v>
      </c>
      <c r="J31">
        <f>B31-C31/(2*10^5/1.8467)</f>
        <v>2.5052571820000002</v>
      </c>
      <c r="K31">
        <f>G31-J31</f>
        <v>12.394742818000001</v>
      </c>
      <c r="L31">
        <f>I31/K31</f>
        <v>79.871908157892989</v>
      </c>
      <c r="M31">
        <f>C31/L31</f>
        <v>422.02572565770055</v>
      </c>
      <c r="N31">
        <f>J31/G31</f>
        <v>0.16813806590604027</v>
      </c>
      <c r="O31">
        <f>LN(L31/(3.14*H31^2/4))</f>
        <v>0.18408879652986276</v>
      </c>
    </row>
    <row r="32">
      <c r="A32">
        <v>1.8</v>
      </c>
      <c r="B32">
        <v>3.0228999999999999</v>
      </c>
      <c r="C32" s="30">
        <v>34762</v>
      </c>
      <c r="D32"/>
      <c r="E32"/>
      <c r="F32"/>
      <c r="G32">
        <f>$G$11</f>
        <v>14.9</v>
      </c>
      <c r="H32">
        <f>$H$11</f>
        <v>9.1999999999999993</v>
      </c>
      <c r="I32">
        <f>(3.14*POWER(H32,2)*0.25*G32)</f>
        <v>989.99175999999989</v>
      </c>
      <c r="J32">
        <f>B32-C32/(2*10^5/1.8467)</f>
        <v>2.701925073</v>
      </c>
      <c r="K32">
        <f>G32-J32</f>
        <v>12.198074927</v>
      </c>
      <c r="L32">
        <f>I32/K32</f>
        <v>81.159671991249098</v>
      </c>
      <c r="M32">
        <f>C32/L32</f>
        <v>428.3161716541702</v>
      </c>
      <c r="N32">
        <f>J32/G32</f>
        <v>0.18133725322147651</v>
      </c>
      <c r="O32">
        <f>LN(L32/(3.14*H32^2/4))</f>
        <v>0.20008306653165947</v>
      </c>
    </row>
    <row r="33">
      <c r="A33">
        <v>1.8999999999999999</v>
      </c>
      <c r="B33">
        <v>3.1246999999999998</v>
      </c>
      <c r="C33" s="30">
        <v>35274</v>
      </c>
      <c r="D33"/>
      <c r="E33"/>
      <c r="F33"/>
      <c r="G33">
        <f>$G$11</f>
        <v>14.9</v>
      </c>
      <c r="H33">
        <f>$H$11</f>
        <v>9.1999999999999993</v>
      </c>
      <c r="I33">
        <f>(3.14*POWER(H33,2)*0.25*G33)</f>
        <v>989.99175999999989</v>
      </c>
      <c r="J33">
        <f>B33-C33/(2*10^5/1.8467)</f>
        <v>2.798997521</v>
      </c>
      <c r="K33">
        <f>G33-J33</f>
        <v>12.101002479</v>
      </c>
      <c r="L33">
        <f>I33/K33</f>
        <v>81.810722848625559</v>
      </c>
      <c r="M33">
        <f>C33/L33</f>
        <v>431.16597399178966</v>
      </c>
      <c r="N33">
        <f>J33/G33</f>
        <v>0.18785218261744965</v>
      </c>
      <c r="O33">
        <f>LN(L33/(3.14*H33^2/4))</f>
        <v>0.20807291427641647</v>
      </c>
    </row>
    <row r="34">
      <c r="A34">
        <v>2</v>
      </c>
      <c r="B34">
        <v>3.2263000000000002</v>
      </c>
      <c r="C34" s="30">
        <v>35769</v>
      </c>
      <c r="D34"/>
      <c r="E34"/>
      <c r="F34"/>
      <c r="G34">
        <f>$G$11</f>
        <v>14.9</v>
      </c>
      <c r="H34">
        <f>$H$11</f>
        <v>9.1999999999999993</v>
      </c>
      <c r="I34">
        <f>(3.14*POWER(H34,2)*0.25*G34)</f>
        <v>989.99175999999989</v>
      </c>
      <c r="J34">
        <f>B34-C34/(2*10^5/1.8467)</f>
        <v>2.8960269385000004</v>
      </c>
      <c r="K34">
        <f>G34-J34</f>
        <v>12.0039730615</v>
      </c>
      <c r="L34">
        <f>I34/K34</f>
        <v>82.47200780341403</v>
      </c>
      <c r="M34">
        <f>C34/L34</f>
        <v>433.71079415529033</v>
      </c>
      <c r="N34">
        <f>J34/G34</f>
        <v>0.19436422406040271</v>
      </c>
      <c r="O34">
        <f>LN(L34/(3.14*H34^2/4))</f>
        <v>0.21612352950276845</v>
      </c>
    </row>
    <row r="35">
      <c r="A35">
        <v>2.1000000000000001</v>
      </c>
      <c r="B35">
        <v>3.3281000000000001</v>
      </c>
      <c r="C35" s="30">
        <v>36311</v>
      </c>
      <c r="D35"/>
      <c r="E35"/>
      <c r="F35"/>
      <c r="G35">
        <f>$G$11</f>
        <v>14.9</v>
      </c>
      <c r="H35">
        <f>$H$11</f>
        <v>9.1999999999999993</v>
      </c>
      <c r="I35">
        <f>(3.14*POWER(H35,2)*0.25*G35)</f>
        <v>989.99175999999989</v>
      </c>
      <c r="J35">
        <f>B35-C35/(2*10^5/1.8467)</f>
        <v>2.9928223814999999</v>
      </c>
      <c r="K35">
        <f>G35-J35</f>
        <v>11.9071776185</v>
      </c>
      <c r="L35">
        <f>I35/K35</f>
        <v>83.142436580593611</v>
      </c>
      <c r="M35">
        <f>C35/L35</f>
        <v>436.73244967751401</v>
      </c>
      <c r="N35">
        <f>J35/G35</f>
        <v>0.2008605625167785</v>
      </c>
      <c r="O35">
        <f>LN(L35/(3.14*H35^2/4))</f>
        <v>0.22421983344405921</v>
      </c>
    </row>
    <row r="36">
      <c r="A36">
        <v>2.2000000000000002</v>
      </c>
      <c r="B36">
        <v>3.4300999999999999</v>
      </c>
      <c r="C36" s="30">
        <v>36793</v>
      </c>
      <c r="D36"/>
      <c r="E36"/>
      <c r="F36"/>
      <c r="G36">
        <f>$G$11</f>
        <v>14.9</v>
      </c>
      <c r="H36">
        <f>$H$11</f>
        <v>9.1999999999999993</v>
      </c>
      <c r="I36">
        <f>(3.14*POWER(H36,2)*0.25*G36)</f>
        <v>989.99175999999989</v>
      </c>
      <c r="J36">
        <f>B36-C36/(2*10^5/1.8467)</f>
        <v>3.0903718345</v>
      </c>
      <c r="K36">
        <f>G36-J36</f>
        <v>11.809628165500001</v>
      </c>
      <c r="L36">
        <f>I36/K36</f>
        <v>83.829206654626716</v>
      </c>
      <c r="M36">
        <f>C36/L36</f>
        <v>438.90430875226843</v>
      </c>
      <c r="N36">
        <f>J36/G36</f>
        <v>0.20740750567114094</v>
      </c>
      <c r="O36">
        <f>LN(L36/(3.14*H36^2/4))</f>
        <v>0.2324460679541385</v>
      </c>
    </row>
    <row r="37">
      <c r="A37">
        <v>2.2999999999999998</v>
      </c>
      <c r="B37">
        <v>3.5326</v>
      </c>
      <c r="C37" s="30">
        <v>37303</v>
      </c>
      <c r="D37"/>
      <c r="E37"/>
      <c r="F37"/>
      <c r="G37">
        <f>$G$11</f>
        <v>14.9</v>
      </c>
      <c r="H37">
        <f>$H$11</f>
        <v>9.1999999999999993</v>
      </c>
      <c r="I37">
        <f>(3.14*POWER(H37,2)*0.25*G37)</f>
        <v>989.99175999999989</v>
      </c>
      <c r="J37">
        <f>B37-C37/(2*10^5/1.8467)</f>
        <v>3.1881627495</v>
      </c>
      <c r="K37">
        <f>G37-J37</f>
        <v>11.7118372505</v>
      </c>
      <c r="L37">
        <f>I37/K37</f>
        <v>84.52915958661697</v>
      </c>
      <c r="M37">
        <f>C37/L37</f>
        <v>441.30333464129194</v>
      </c>
      <c r="N37">
        <f>J37/G37</f>
        <v>0.21397065432885906</v>
      </c>
      <c r="O37">
        <f>LN(L37/(3.14*H37^2/4))</f>
        <v>0.24076115179041452</v>
      </c>
    </row>
    <row r="38">
      <c r="A38">
        <v>2.3999999999999999</v>
      </c>
      <c r="B38">
        <v>3.7353999999999998</v>
      </c>
      <c r="C38" s="30">
        <v>38298</v>
      </c>
      <c r="D38"/>
      <c r="E38"/>
      <c r="F38"/>
      <c r="G38">
        <f>$G$11</f>
        <v>14.9</v>
      </c>
      <c r="H38">
        <f>$H$11</f>
        <v>9.1999999999999993</v>
      </c>
      <c r="I38">
        <f>(3.14*POWER(H38,2)*0.25*G38)</f>
        <v>989.99175999999989</v>
      </c>
      <c r="J38">
        <f>B38-C38/(2*10^5/1.8467)</f>
        <v>3.3817754170000001</v>
      </c>
      <c r="K38">
        <f>G38-J38</f>
        <v>11.518224583</v>
      </c>
      <c r="L38">
        <f>I38/K38</f>
        <v>85.95003100227359</v>
      </c>
      <c r="M38">
        <f>C38/L38</f>
        <v>445.58448151097144</v>
      </c>
      <c r="N38">
        <f>J38/G38</f>
        <v>0.22696479308724832</v>
      </c>
      <c r="O38">
        <f>LN(L38/(3.14*H38^2/4))</f>
        <v>0.2574306856197961</v>
      </c>
    </row>
    <row r="39">
      <c r="A39">
        <v>2.5</v>
      </c>
      <c r="B39">
        <v>3.8403999999999998</v>
      </c>
      <c r="C39" s="30">
        <v>38801</v>
      </c>
      <c r="D39"/>
      <c r="E39"/>
      <c r="F39"/>
      <c r="G39">
        <f>$G$11</f>
        <v>14.9</v>
      </c>
      <c r="H39">
        <f>$H$11</f>
        <v>9.1999999999999993</v>
      </c>
      <c r="I39">
        <f>(3.14*POWER(H39,2)*0.25*G39)</f>
        <v>989.99175999999989</v>
      </c>
      <c r="J39">
        <f>B39-C39/(2*10^5/1.8467)</f>
        <v>3.4821309664999998</v>
      </c>
      <c r="K39">
        <f>G39-J39</f>
        <v>11.417869033500001</v>
      </c>
      <c r="L39">
        <f>I39/K39</f>
        <v>86.705475171887713</v>
      </c>
      <c r="M39">
        <f>C39/L39</f>
        <v>447.50345838114208</v>
      </c>
      <c r="N39">
        <f>J39/G39</f>
        <v>0.2337000648657718</v>
      </c>
      <c r="O39">
        <f>LN(L39/(3.14*H39^2/4))</f>
        <v>0.26618162565379427</v>
      </c>
    </row>
    <row r="40">
      <c r="A40">
        <v>2.6000000000000001</v>
      </c>
      <c r="B40">
        <v>3.9426000000000001</v>
      </c>
      <c r="C40" s="30">
        <v>39279</v>
      </c>
      <c r="D40"/>
      <c r="E40"/>
      <c r="F40"/>
      <c r="G40">
        <f>$G$11</f>
        <v>14.9</v>
      </c>
      <c r="H40">
        <f>$H$11</f>
        <v>9.1999999999999993</v>
      </c>
      <c r="I40">
        <f>(3.14*POWER(H40,2)*0.25*G40)</f>
        <v>989.99175999999989</v>
      </c>
      <c r="J40">
        <f>B40-C40/(2*10^5/1.8467)</f>
        <v>3.5799173535</v>
      </c>
      <c r="K40">
        <f>G40-J40</f>
        <v>11.320082646500001</v>
      </c>
      <c r="L40">
        <f>I40/K40</f>
        <v>87.454463974791778</v>
      </c>
      <c r="M40">
        <f>C40/L40</f>
        <v>449.13659308828346</v>
      </c>
      <c r="N40">
        <f>J40/G40</f>
        <v>0.24026290963087246</v>
      </c>
      <c r="O40">
        <f>LN(L40/(3.14*H40^2/4))</f>
        <v>0.27478283927546637</v>
      </c>
    </row>
    <row r="41">
      <c r="A41">
        <v>2.7000000000000002</v>
      </c>
      <c r="B41">
        <v>4.0452000000000004</v>
      </c>
      <c r="C41" s="30">
        <v>39793</v>
      </c>
      <c r="D41"/>
      <c r="E41"/>
      <c r="F41"/>
      <c r="G41">
        <f>$G$11</f>
        <v>14.9</v>
      </c>
      <c r="H41">
        <f>$H$11</f>
        <v>9.1999999999999993</v>
      </c>
      <c r="I41">
        <f>(3.14*POWER(H41,2)*0.25*G41)</f>
        <v>989.99175999999989</v>
      </c>
      <c r="J41">
        <f>B41-C41/(2*10^5/1.8467)</f>
        <v>3.6777713345000005</v>
      </c>
      <c r="K41">
        <f>G41-J41</f>
        <v>11.222228665499999</v>
      </c>
      <c r="L41">
        <f>I41/K41</f>
        <v>88.217036874635042</v>
      </c>
      <c r="M41">
        <f>C41/L41</f>
        <v>451.08066887975065</v>
      </c>
      <c r="N41">
        <f>J41/G41</f>
        <v>0.24683029090604031</v>
      </c>
      <c r="O41">
        <f>LN(L41/(3.14*H41^2/4))</f>
        <v>0.28346469929307289</v>
      </c>
    </row>
    <row r="42">
      <c r="A42">
        <v>2.7999999999999998</v>
      </c>
      <c r="B42">
        <v>4.1475</v>
      </c>
      <c r="C42" s="30">
        <v>40274</v>
      </c>
      <c r="D42"/>
      <c r="E42"/>
      <c r="F42"/>
      <c r="G42">
        <f>$G$11</f>
        <v>14.9</v>
      </c>
      <c r="H42">
        <f>$H$11</f>
        <v>9.1999999999999993</v>
      </c>
      <c r="I42">
        <f>(3.14*POWER(H42,2)*0.25*G42)</f>
        <v>989.99175999999989</v>
      </c>
      <c r="J42">
        <f>B42-C42/(2*10^5/1.8467)</f>
        <v>3.775630021</v>
      </c>
      <c r="K42">
        <f>G42-J42</f>
        <v>11.124369979000001</v>
      </c>
      <c r="L42">
        <f>I42/K42</f>
        <v>88.993063145944816</v>
      </c>
      <c r="M42">
        <f>C42/L42</f>
        <v>452.55212683209209</v>
      </c>
      <c r="N42">
        <f>J42/G42</f>
        <v>0.2533979879865772</v>
      </c>
      <c r="O42">
        <f>LN(L42/(3.14*H42^2/4))</f>
        <v>0.29222301760383446</v>
      </c>
    </row>
    <row r="43">
      <c r="A43">
        <v>2.8999999999999999</v>
      </c>
      <c r="B43">
        <v>4.2499000000000002</v>
      </c>
      <c r="C43" s="30">
        <v>40799</v>
      </c>
      <c r="D43"/>
      <c r="E43"/>
      <c r="F43"/>
      <c r="G43">
        <f>$G$11</f>
        <v>14.9</v>
      </c>
      <c r="H43">
        <f>$H$11</f>
        <v>9.1999999999999993</v>
      </c>
      <c r="I43">
        <f>(3.14*POWER(H43,2)*0.25*G43)</f>
        <v>989.99175999999989</v>
      </c>
      <c r="J43">
        <f>B43-C43/(2*10^5/1.8467)</f>
        <v>3.8731824335000002</v>
      </c>
      <c r="K43">
        <f>G43-J43</f>
        <v>11.0268175665</v>
      </c>
      <c r="L43">
        <f>I43/K43</f>
        <v>89.780369905424237</v>
      </c>
      <c r="M43">
        <f>C43/L43</f>
        <v>454.43118627132162</v>
      </c>
      <c r="N43">
        <f>J43/G43</f>
        <v>0.2599451297651007</v>
      </c>
      <c r="O43">
        <f>LN(L43/(3.14*H43^2/4))</f>
        <v>0.30103094656674023</v>
      </c>
    </row>
    <row r="44">
      <c r="A44">
        <v>3</v>
      </c>
      <c r="B44">
        <v>4.3525</v>
      </c>
      <c r="C44" s="30">
        <v>41306</v>
      </c>
      <c r="D44"/>
      <c r="E44"/>
      <c r="F44"/>
      <c r="G44">
        <f>$G$11</f>
        <v>14.9</v>
      </c>
      <c r="H44">
        <f>$H$11</f>
        <v>9.1999999999999993</v>
      </c>
      <c r="I44">
        <f>(3.14*POWER(H44,2)*0.25*G44)</f>
        <v>989.99175999999989</v>
      </c>
      <c r="J44">
        <f>B44-C44/(2*10^5/1.8467)</f>
        <v>3.971101049</v>
      </c>
      <c r="K44">
        <f>G44-J44</f>
        <v>10.928898951000001</v>
      </c>
      <c r="L44">
        <f>I44/K44</f>
        <v>90.584766538573859</v>
      </c>
      <c r="M44">
        <f>C44/L44</f>
        <v>455.99278530359294</v>
      </c>
      <c r="N44">
        <f>J44/G44</f>
        <v>0.2665168489261745</v>
      </c>
      <c r="O44">
        <f>LN(L44/(3.14*H44^2/4))</f>
        <v>0.30995065225076018</v>
      </c>
    </row>
    <row r="45">
      <c r="A45">
        <v>3.1000000000000001</v>
      </c>
      <c r="B45">
        <v>4.5567000000000002</v>
      </c>
      <c r="C45" s="30">
        <v>42368</v>
      </c>
      <c r="D45"/>
      <c r="E45"/>
      <c r="F45"/>
      <c r="G45">
        <f>$G$11</f>
        <v>14.9</v>
      </c>
      <c r="H45">
        <f>$H$11</f>
        <v>9.1999999999999993</v>
      </c>
      <c r="I45">
        <f>(3.14*POWER(H45,2)*0.25*G45)</f>
        <v>989.99175999999989</v>
      </c>
      <c r="J45">
        <f>B45-C45/(2*10^5/1.8467)</f>
        <v>4.1654950720000006</v>
      </c>
      <c r="K45">
        <f>G45-J45</f>
        <v>10.734504928</v>
      </c>
      <c r="L45">
        <f>I45/K45</f>
        <v>92.225190322256466</v>
      </c>
      <c r="M45">
        <f>C45/L45</f>
        <v>459.39726285146457</v>
      </c>
      <c r="N45">
        <f>J45/G45</f>
        <v>0.27956342765100672</v>
      </c>
      <c r="O45">
        <f>LN(L45/(3.14*H45^2/4))</f>
        <v>0.32789790024350174</v>
      </c>
    </row>
    <row r="46">
      <c r="A46">
        <v>3.2000000000000002</v>
      </c>
      <c r="B46">
        <v>4.6624999999999996</v>
      </c>
      <c r="C46" s="30">
        <v>42906</v>
      </c>
      <c r="D46"/>
      <c r="E46"/>
      <c r="F46"/>
      <c r="G46">
        <f>$G$11</f>
        <v>14.9</v>
      </c>
      <c r="H46">
        <f>$H$11</f>
        <v>9.1999999999999993</v>
      </c>
      <c r="I46">
        <f>(3.14*POWER(H46,2)*0.25*G46)</f>
        <v>989.99175999999989</v>
      </c>
      <c r="J46">
        <f>B46-C46/(2*10^5/1.8467)</f>
        <v>4.2663274489999994</v>
      </c>
      <c r="K46">
        <f>G46-J46</f>
        <v>10.633672551</v>
      </c>
      <c r="L46">
        <f>I46/K46</f>
        <v>93.099703348200265</v>
      </c>
      <c r="M46">
        <f>C46/L46</f>
        <v>460.8607595614796</v>
      </c>
      <c r="N46">
        <f>J46/G46</f>
        <v>0.28633070127516774</v>
      </c>
      <c r="O46">
        <f>LN(L46/(3.14*H46^2/4))</f>
        <v>0.33733559098959909</v>
      </c>
    </row>
    <row r="47">
      <c r="A47">
        <v>3.2999999999999998</v>
      </c>
      <c r="B47">
        <v>4.7657999999999996</v>
      </c>
      <c r="C47" s="30">
        <v>43411</v>
      </c>
      <c r="D47"/>
      <c r="E47"/>
      <c r="F47"/>
      <c r="G47">
        <f>$G$11</f>
        <v>14.9</v>
      </c>
      <c r="H47">
        <f>$H$11</f>
        <v>9.1999999999999993</v>
      </c>
      <c r="I47">
        <f>(3.14*POWER(H47,2)*0.25*G47)</f>
        <v>989.99175999999989</v>
      </c>
      <c r="J47">
        <f>B47-C47/(2*10^5/1.8467)</f>
        <v>4.3649645314999992</v>
      </c>
      <c r="K47">
        <f>G47-J47</f>
        <v>10.535035468500002</v>
      </c>
      <c r="L47">
        <f>I47/K47</f>
        <v>93.971374179052177</v>
      </c>
      <c r="M47">
        <f>C47/L47</f>
        <v>461.9598295677265</v>
      </c>
      <c r="N47">
        <f>J47/G47</f>
        <v>0.29295063969798651</v>
      </c>
      <c r="O47">
        <f>LN(L47/(3.14*H47^2/4))</f>
        <v>0.34665479897098062</v>
      </c>
    </row>
    <row r="48">
      <c r="A48">
        <v>3.3999999999999999</v>
      </c>
      <c r="B48">
        <v>4.8693</v>
      </c>
      <c r="C48" s="30">
        <v>43935</v>
      </c>
      <c r="D48"/>
      <c r="E48"/>
      <c r="F48"/>
      <c r="G48">
        <f>$G$11</f>
        <v>14.9</v>
      </c>
      <c r="H48">
        <f>$H$11</f>
        <v>9.1999999999999993</v>
      </c>
      <c r="I48">
        <f>(3.14*POWER(H48,2)*0.25*G48)</f>
        <v>989.99175999999989</v>
      </c>
      <c r="J48">
        <f>B48-C48/(2*10^5/1.8467)</f>
        <v>4.4636261775000001</v>
      </c>
      <c r="K48">
        <f>G48-J48</f>
        <v>10.4363738225</v>
      </c>
      <c r="L48">
        <f>I48/K48</f>
        <v>94.859745045319826</v>
      </c>
      <c r="M48">
        <f>C48/L48</f>
        <v>463.15747505972934</v>
      </c>
      <c r="N48">
        <f>J48/G48</f>
        <v>0.29957222667785233</v>
      </c>
      <c r="O48">
        <f>LN(L48/(3.14*H48^2/4))</f>
        <v>0.35606402584127517</v>
      </c>
    </row>
    <row r="49">
      <c r="A49">
        <v>3.5</v>
      </c>
      <c r="B49">
        <v>4.9726999999999997</v>
      </c>
      <c r="C49" s="30">
        <v>44460</v>
      </c>
      <c r="D49"/>
      <c r="E49"/>
      <c r="F49"/>
      <c r="G49">
        <f>$G$11</f>
        <v>14.9</v>
      </c>
      <c r="H49">
        <f>$H$11</f>
        <v>9.1999999999999993</v>
      </c>
      <c r="I49">
        <f>(3.14*POWER(H49,2)*0.25*G49)</f>
        <v>989.99175999999989</v>
      </c>
      <c r="J49">
        <f>B49-C49/(2*10^5/1.8467)</f>
        <v>4.5621785899999994</v>
      </c>
      <c r="K49">
        <f>G49-J49</f>
        <v>10.33782141</v>
      </c>
      <c r="L49">
        <f>I49/K49</f>
        <v>95.76406098893905</v>
      </c>
      <c r="M49">
        <f>C49/L49</f>
        <v>464.26602569762809</v>
      </c>
      <c r="N49">
        <f>J49/G49</f>
        <v>0.30618648255033554</v>
      </c>
      <c r="O49">
        <f>LN(L49/(3.14*H49^2/4))</f>
        <v>0.36555206142834917</v>
      </c>
    </row>
    <row r="50">
      <c r="A50">
        <v>3.6000000000000001</v>
      </c>
      <c r="B50">
        <v>5.0762</v>
      </c>
      <c r="C50" s="30">
        <v>44984</v>
      </c>
      <c r="D50"/>
      <c r="E50"/>
      <c r="F50"/>
      <c r="G50">
        <f>$G$11</f>
        <v>14.9</v>
      </c>
      <c r="H50">
        <f>$H$11</f>
        <v>9.1999999999999993</v>
      </c>
      <c r="I50">
        <f>(3.14*POWER(H50,2)*0.25*G50)</f>
        <v>989.99175999999989</v>
      </c>
      <c r="J50">
        <f>B50-C50/(2*10^5/1.8467)</f>
        <v>4.6608402360000003</v>
      </c>
      <c r="K50">
        <f>G50-J50</f>
        <v>10.239159764</v>
      </c>
      <c r="L50">
        <f>I50/K50</f>
        <v>96.686816381235232</v>
      </c>
      <c r="M50">
        <f>C50/L50</f>
        <v>465.2547439624912</v>
      </c>
      <c r="N50">
        <f>J50/G50</f>
        <v>0.31280806953020135</v>
      </c>
      <c r="O50">
        <f>LN(L50/(3.14*H50^2/4))</f>
        <v>0.37514165100356472</v>
      </c>
    </row>
    <row r="51">
      <c r="A51">
        <v>3.7000000000000002</v>
      </c>
      <c r="B51">
        <v>5.1791999999999998</v>
      </c>
      <c r="C51" s="30">
        <v>45469</v>
      </c>
      <c r="D51"/>
      <c r="E51"/>
      <c r="F51"/>
      <c r="G51">
        <f>$G$11</f>
        <v>14.9</v>
      </c>
      <c r="H51">
        <f>$H$11</f>
        <v>9.1999999999999993</v>
      </c>
      <c r="I51">
        <f>(3.14*POWER(H51,2)*0.25*G51)</f>
        <v>989.99175999999989</v>
      </c>
      <c r="J51">
        <f>B51-C51/(2*10^5/1.8467)</f>
        <v>4.7593619885000003</v>
      </c>
      <c r="K51">
        <f>G51-J51</f>
        <v>10.1406380115</v>
      </c>
      <c r="L51">
        <f>I51/K51</f>
        <v>97.62618080610892</v>
      </c>
      <c r="M51">
        <f>C51/L51</f>
        <v>465.74596716329597</v>
      </c>
      <c r="N51">
        <f>J51/G51</f>
        <v>0.31942026768456377</v>
      </c>
      <c r="O51">
        <f>LN(L51/(3.14*H51^2/4))</f>
        <v>0.384810296501501</v>
      </c>
    </row>
    <row r="52">
      <c r="A52">
        <v>3.7999999999999998</v>
      </c>
      <c r="B52">
        <v>5.2827000000000002</v>
      </c>
      <c r="C52" s="30">
        <v>46007</v>
      </c>
      <c r="D52"/>
      <c r="E52"/>
      <c r="F52"/>
      <c r="G52">
        <f>$G$11</f>
        <v>14.9</v>
      </c>
      <c r="H52">
        <f>$H$11</f>
        <v>9.1999999999999993</v>
      </c>
      <c r="I52">
        <f>(3.14*POWER(H52,2)*0.25*G52)</f>
        <v>989.99175999999989</v>
      </c>
      <c r="J52">
        <f>B52-C52/(2*10^5/1.8467)</f>
        <v>4.8578943655</v>
      </c>
      <c r="K52">
        <f>G52-J52</f>
        <v>10.0421056345</v>
      </c>
      <c r="L52">
        <f>I52/K52</f>
        <v>98.58408146981138</v>
      </c>
      <c r="M52">
        <f>C52/L52</f>
        <v>466.67777712255054</v>
      </c>
      <c r="N52">
        <f>J52/G52</f>
        <v>0.32603317889261746</v>
      </c>
      <c r="O52">
        <f>LN(L52/(3.14*H52^2/4))</f>
        <v>0.39457439612515699</v>
      </c>
    </row>
    <row r="53">
      <c r="A53">
        <v>3.8999999999999999</v>
      </c>
      <c r="B53">
        <v>5.3894000000000002</v>
      </c>
      <c r="C53" s="30">
        <v>46552</v>
      </c>
      <c r="D53"/>
      <c r="E53"/>
      <c r="F53"/>
      <c r="G53">
        <f>$G$11</f>
        <v>14.9</v>
      </c>
      <c r="H53">
        <f>$H$11</f>
        <v>9.1999999999999993</v>
      </c>
      <c r="I53">
        <f>(3.14*POWER(H53,2)*0.25*G53)</f>
        <v>989.99175999999989</v>
      </c>
      <c r="J53">
        <f>B53-C53/(2*10^5/1.8467)</f>
        <v>4.9595621080000001</v>
      </c>
      <c r="K53">
        <f>G53-J53</f>
        <v>9.9404378920000003</v>
      </c>
      <c r="L53">
        <f>I53/K53</f>
        <v>99.592369144697216</v>
      </c>
      <c r="M53">
        <f>C53/L53</f>
        <v>467.42537003377089</v>
      </c>
      <c r="N53">
        <f>J53/G53</f>
        <v>0.33285651731543625</v>
      </c>
      <c r="O53">
        <f>LN(L53/(3.14*H53^2/4))</f>
        <v>0.40475013973213192</v>
      </c>
    </row>
    <row r="54">
      <c r="A54">
        <v>4</v>
      </c>
      <c r="B54">
        <v>5.4927000000000001</v>
      </c>
      <c r="C54" s="30">
        <v>47104</v>
      </c>
      <c r="D54"/>
      <c r="E54"/>
      <c r="F54"/>
      <c r="G54">
        <f>$G$11</f>
        <v>14.9</v>
      </c>
      <c r="H54">
        <f>$H$11</f>
        <v>9.1999999999999993</v>
      </c>
      <c r="I54">
        <f>(3.14*POWER(H54,2)*0.25*G54)</f>
        <v>989.99175999999989</v>
      </c>
      <c r="J54">
        <f>B54-C54/(2*10^5/1.8467)</f>
        <v>5.057765216</v>
      </c>
      <c r="K54">
        <f>G54-J54</f>
        <v>9.8422347840000004</v>
      </c>
      <c r="L54">
        <f>I54/K54</f>
        <v>100.58607437503696</v>
      </c>
      <c r="M54">
        <f>C54/L54</f>
        <v>468.29544042420724</v>
      </c>
      <c r="N54">
        <f>J54/G54</f>
        <v>0.3394473299328859</v>
      </c>
      <c r="O54">
        <f>LN(L54/(3.14*H54^2/4))</f>
        <v>0.41467841547819984</v>
      </c>
    </row>
    <row r="55">
      <c r="A55">
        <v>4.0999999999999996</v>
      </c>
      <c r="B55">
        <v>5.5964</v>
      </c>
      <c r="C55" s="30">
        <v>47662</v>
      </c>
      <c r="D55"/>
      <c r="E55"/>
      <c r="F55"/>
      <c r="G55">
        <f>$G$11</f>
        <v>14.9</v>
      </c>
      <c r="H55">
        <f>$H$11</f>
        <v>9.1999999999999993</v>
      </c>
      <c r="I55">
        <f>(3.14*POWER(H55,2)*0.25*G55)</f>
        <v>989.99175999999989</v>
      </c>
      <c r="J55">
        <f>B55-C55/(2*10^5/1.8467)</f>
        <v>5.1563129229999998</v>
      </c>
      <c r="K55">
        <f>G55-J55</f>
        <v>9.7436870770000006</v>
      </c>
      <c r="L55">
        <f>I55/K55</f>
        <v>101.60340250836647</v>
      </c>
      <c r="M55">
        <f>C55/L55</f>
        <v>469.09846347001326</v>
      </c>
      <c r="N55">
        <f>J55/G55</f>
        <v>0.34606126999999998</v>
      </c>
      <c r="O55">
        <f>LN(L55/(3.14*H55^2/4))</f>
        <v>0.42474161692894397</v>
      </c>
    </row>
    <row r="56">
      <c r="A56">
        <v>4.2000000000000002</v>
      </c>
      <c r="B56">
        <v>5.6994999999999996</v>
      </c>
      <c r="C56" s="30">
        <v>48230</v>
      </c>
      <c r="D56"/>
      <c r="E56"/>
      <c r="F56"/>
      <c r="G56">
        <f>$G$11</f>
        <v>14.9</v>
      </c>
      <c r="H56">
        <f>$H$11</f>
        <v>9.1999999999999993</v>
      </c>
      <c r="I56">
        <f>(3.14*POWER(H56,2)*0.25*G56)</f>
        <v>989.99175999999989</v>
      </c>
      <c r="J56">
        <f>B56-C56/(2*10^5/1.8467)</f>
        <v>5.2541682949999995</v>
      </c>
      <c r="K56">
        <f>G56-J56</f>
        <v>9.6458317050000009</v>
      </c>
      <c r="L56">
        <f>I56/K56</f>
        <v>102.63415227189057</v>
      </c>
      <c r="M56">
        <f>C56/L56</f>
        <v>469.92155079366529</v>
      </c>
      <c r="N56">
        <f>J56/G56</f>
        <v>0.35262874463087246</v>
      </c>
      <c r="O56">
        <f>LN(L56/(3.14*H56^2/4))</f>
        <v>0.43483533858517959</v>
      </c>
    </row>
    <row r="57">
      <c r="A57">
        <v>4.2999999999999998</v>
      </c>
      <c r="B57">
        <v>5.8029000000000002</v>
      </c>
      <c r="C57" s="30">
        <v>48780</v>
      </c>
      <c r="D57"/>
      <c r="E57"/>
      <c r="F57"/>
      <c r="G57">
        <f>$G$11</f>
        <v>14.9</v>
      </c>
      <c r="H57">
        <f>$H$11</f>
        <v>9.1999999999999993</v>
      </c>
      <c r="I57">
        <f>(3.14*POWER(H57,2)*0.25*G57)</f>
        <v>989.99175999999989</v>
      </c>
      <c r="J57">
        <f>B57-C57/(2*10^5/1.8467)</f>
        <v>5.3524898700000003</v>
      </c>
      <c r="K57">
        <f>G57-J57</f>
        <v>9.5475101299999992</v>
      </c>
      <c r="L57">
        <f>I57/K57</f>
        <v>103.69109291534211</v>
      </c>
      <c r="M57">
        <f>C57/L57</f>
        <v>470.43577831536697</v>
      </c>
      <c r="N57">
        <f>J57/G57</f>
        <v>0.3592275080536913</v>
      </c>
      <c r="O57">
        <f>LN(L57/(3.14*H57^2/4))</f>
        <v>0.4450808118237064</v>
      </c>
    </row>
    <row r="58">
      <c r="A58">
        <v>4.4000000000000004</v>
      </c>
      <c r="B58">
        <v>5.9058999999999999</v>
      </c>
      <c r="C58" s="30">
        <v>49375</v>
      </c>
      <c r="D58"/>
      <c r="E58"/>
      <c r="F58"/>
      <c r="G58">
        <f>$G$11</f>
        <v>14.9</v>
      </c>
      <c r="H58">
        <f>$H$11</f>
        <v>9.1999999999999993</v>
      </c>
      <c r="I58">
        <f>(3.14*POWER(H58,2)*0.25*G58)</f>
        <v>989.99175999999989</v>
      </c>
      <c r="J58">
        <f>B58-C58/(2*10^5/1.8467)</f>
        <v>5.4499959374999998</v>
      </c>
      <c r="K58">
        <f>G58-J58</f>
        <v>9.4500040624999997</v>
      </c>
      <c r="L58">
        <f>I58/K58</f>
        <v>104.76098776809387</v>
      </c>
      <c r="M58">
        <f>C58/L58</f>
        <v>471.31094362435658</v>
      </c>
      <c r="N58">
        <f>J58/G58</f>
        <v>0.36577153942953017</v>
      </c>
      <c r="O58">
        <f>LN(L58/(3.14*H58^2/4))</f>
        <v>0.45534604155167452</v>
      </c>
    </row>
    <row r="59">
      <c r="A59">
        <v>4.5</v>
      </c>
      <c r="B59">
        <v>6.0094000000000003</v>
      </c>
      <c r="C59" s="30">
        <v>49973</v>
      </c>
      <c r="D59"/>
      <c r="E59"/>
      <c r="F59"/>
      <c r="G59">
        <f>$G$11</f>
        <v>14.9</v>
      </c>
      <c r="H59">
        <f>$H$11</f>
        <v>9.1999999999999993</v>
      </c>
      <c r="I59">
        <f>(3.14*POWER(H59,2)*0.25*G59)</f>
        <v>989.99175999999989</v>
      </c>
      <c r="J59">
        <f>B59-C59/(2*10^5/1.8467)</f>
        <v>5.5479743045000003</v>
      </c>
      <c r="K59">
        <f>G59-J59</f>
        <v>9.3520256955000001</v>
      </c>
      <c r="L59">
        <f>I59/K59</f>
        <v>105.85853720187737</v>
      </c>
      <c r="M59">
        <f>C59/L59</f>
        <v>472.07340400613191</v>
      </c>
      <c r="N59">
        <f>J59/G59</f>
        <v>0.37234726875838925</v>
      </c>
      <c r="O59">
        <f>LN(L59/(3.14*H59^2/4))</f>
        <v>0.46576824119132321</v>
      </c>
    </row>
    <row r="60">
      <c r="A60">
        <v>4.5999999999999996</v>
      </c>
      <c r="B60">
        <v>6.1128</v>
      </c>
      <c r="C60" s="30">
        <v>50598</v>
      </c>
      <c r="D60"/>
      <c r="E60"/>
      <c r="F60"/>
      <c r="G60">
        <f>$G$11</f>
        <v>14.9</v>
      </c>
      <c r="H60">
        <f>$H$11</f>
        <v>9.1999999999999993</v>
      </c>
      <c r="I60">
        <f>(3.14*POWER(H60,2)*0.25*G60)</f>
        <v>989.99175999999989</v>
      </c>
      <c r="J60">
        <f>B60-C60/(2*10^5/1.8467)</f>
        <v>5.6456033669999997</v>
      </c>
      <c r="K60">
        <f>G60-J60</f>
        <v>9.2543966330000007</v>
      </c>
      <c r="L60">
        <f>I60/K60</f>
        <v>106.97528961205479</v>
      </c>
      <c r="M60">
        <f>C60/L60</f>
        <v>472.98773561159146</v>
      </c>
      <c r="N60">
        <f>J60/G60</f>
        <v>0.37889955483221471</v>
      </c>
      <c r="O60">
        <f>LN(L60/(3.14*H60^2/4))</f>
        <v>0.47626246267621675</v>
      </c>
    </row>
    <row r="61">
      <c r="A61">
        <v>4.7000000000000002</v>
      </c>
      <c r="B61">
        <v>6.2191999999999998</v>
      </c>
      <c r="C61" s="30">
        <v>51265</v>
      </c>
      <c r="D61"/>
      <c r="E61"/>
      <c r="F61"/>
      <c r="G61">
        <f>$G$11</f>
        <v>14.9</v>
      </c>
      <c r="H61">
        <f>$H$11</f>
        <v>9.1999999999999993</v>
      </c>
      <c r="I61">
        <f>(3.14*POWER(H61,2)*0.25*G61)</f>
        <v>989.99175999999989</v>
      </c>
      <c r="J61">
        <f>B61-C61/(2*10^5/1.8467)</f>
        <v>5.7458446224999999</v>
      </c>
      <c r="K61">
        <f>G61-J61</f>
        <v>9.1541553775000004</v>
      </c>
      <c r="L61">
        <f>I61/K61</f>
        <v>108.14670706085029</v>
      </c>
      <c r="M61">
        <f>C61/L61</f>
        <v>474.03200146588853</v>
      </c>
      <c r="N61">
        <f>J61/G61</f>
        <v>0.3856271558724832</v>
      </c>
      <c r="O61">
        <f>LN(L61/(3.14*H61^2/4))</f>
        <v>0.48715329713668287</v>
      </c>
    </row>
    <row r="62">
      <c r="A62">
        <v>4.7999999999999998</v>
      </c>
      <c r="B62">
        <v>6.3227000000000002</v>
      </c>
      <c r="C62" s="30">
        <v>51910</v>
      </c>
      <c r="D62"/>
      <c r="E62"/>
      <c r="F62"/>
      <c r="G62">
        <f>$G$11</f>
        <v>14.9</v>
      </c>
      <c r="H62">
        <f>$H$11</f>
        <v>9.1999999999999993</v>
      </c>
      <c r="I62">
        <f>(3.14*POWER(H62,2)*0.25*G62)</f>
        <v>989.99175999999989</v>
      </c>
      <c r="J62">
        <f>B62-C62/(2*10^5/1.8467)</f>
        <v>5.8433890150000005</v>
      </c>
      <c r="K62">
        <f>G62-J62</f>
        <v>9.0566109849999989</v>
      </c>
      <c r="L62">
        <f>I62/K62</f>
        <v>109.31150312624364</v>
      </c>
      <c r="M62">
        <f>C62/L62</f>
        <v>474.88140328698296</v>
      </c>
      <c r="N62">
        <f>J62/G62</f>
        <v>0.39217375939597315</v>
      </c>
      <c r="O62">
        <f>LN(L62/(3.14*H62^2/4))</f>
        <v>0.49786622634149902</v>
      </c>
    </row>
    <row r="63">
      <c r="A63">
        <v>4.9000000000000004</v>
      </c>
      <c r="B63">
        <v>6.4257</v>
      </c>
      <c r="C63" s="30">
        <v>52540</v>
      </c>
      <c r="D63"/>
      <c r="E63"/>
      <c r="F63"/>
      <c r="G63">
        <f>$G$11</f>
        <v>14.9</v>
      </c>
      <c r="H63">
        <f>$H$11</f>
        <v>9.1999999999999993</v>
      </c>
      <c r="I63">
        <f>(3.14*POWER(H63,2)*0.25*G63)</f>
        <v>989.99175999999989</v>
      </c>
      <c r="J63">
        <f>B63-C63/(2*10^5/1.8467)</f>
        <v>5.9405719100000001</v>
      </c>
      <c r="K63">
        <f>G63-J63</f>
        <v>8.9594280899999994</v>
      </c>
      <c r="L63">
        <f>I63/K63</f>
        <v>110.49720473843325</v>
      </c>
      <c r="M63">
        <f>C63/L63</f>
        <v>475.48714127539807</v>
      </c>
      <c r="N63">
        <f>J63/G63</f>
        <v>0.39869610134228189</v>
      </c>
      <c r="O63">
        <f>LN(L63/(3.14*H63^2/4))</f>
        <v>0.50865481724281858</v>
      </c>
    </row>
    <row r="64">
      <c r="A64">
        <v>5</v>
      </c>
      <c r="B64">
        <v>6.5290999999999997</v>
      </c>
      <c r="C64" s="30">
        <v>53196</v>
      </c>
      <c r="D64"/>
      <c r="E64"/>
      <c r="F64"/>
      <c r="G64">
        <f>$G$11</f>
        <v>14.9</v>
      </c>
      <c r="H64">
        <f>$H$11</f>
        <v>9.1999999999999993</v>
      </c>
      <c r="I64">
        <f>(3.14*POWER(H64,2)*0.25*G64)</f>
        <v>989.99175999999989</v>
      </c>
      <c r="J64">
        <f>B64-C64/(2*10^5/1.8467)</f>
        <v>6.0379147339999992</v>
      </c>
      <c r="K64">
        <f>G64-J64</f>
        <v>8.8620852660000011</v>
      </c>
      <c r="L64">
        <f>I64/K64</f>
        <v>111.71092697541191</v>
      </c>
      <c r="M64">
        <f>C64/L64</f>
        <v>476.19334509424209</v>
      </c>
      <c r="N64">
        <f>J64/G64</f>
        <v>0.40522917677852344</v>
      </c>
      <c r="O64">
        <f>LN(L64/(3.14*H64^2/4))</f>
        <v>0.51957911869027362</v>
      </c>
    </row>
    <row r="65">
      <c r="A65">
        <v>5.0999999999999996</v>
      </c>
      <c r="B65">
        <v>6.6322999999999999</v>
      </c>
      <c r="C65" s="30">
        <v>53880</v>
      </c>
      <c r="D65"/>
      <c r="E65"/>
      <c r="F65"/>
      <c r="G65">
        <f>$G$11</f>
        <v>14.9</v>
      </c>
      <c r="H65">
        <f>$H$11</f>
        <v>9.1999999999999993</v>
      </c>
      <c r="I65">
        <f>(3.14*POWER(H65,2)*0.25*G65)</f>
        <v>989.99175999999989</v>
      </c>
      <c r="J65">
        <f>B65-C65/(2*10^5/1.8467)</f>
        <v>6.13479902</v>
      </c>
      <c r="K65">
        <f>G65-J65</f>
        <v>8.7652009799999995</v>
      </c>
      <c r="L65">
        <f>I65/K65</f>
        <v>112.9456999627178</v>
      </c>
      <c r="M65">
        <f>C65/L65</f>
        <v>477.04339357572024</v>
      </c>
      <c r="N65">
        <f>J65/G65</f>
        <v>0.41173147785234898</v>
      </c>
      <c r="O65">
        <f>LN(L65/(3.14*H65^2/4))</f>
        <v>0.53057176500653103</v>
      </c>
    </row>
    <row r="66">
      <c r="A66">
        <v>5.2000000000000002</v>
      </c>
      <c r="B66">
        <v>6.7356999999999996</v>
      </c>
      <c r="C66" s="30">
        <v>54579</v>
      </c>
      <c r="D66"/>
      <c r="E66"/>
      <c r="F66"/>
      <c r="G66">
        <f>$G$11</f>
        <v>14.9</v>
      </c>
      <c r="H66">
        <f>$H$11</f>
        <v>9.1999999999999993</v>
      </c>
      <c r="I66">
        <f>(3.14*POWER(H66,2)*0.25*G66)</f>
        <v>989.99175999999989</v>
      </c>
      <c r="J66">
        <f>B66-C66/(2*10^5/1.8467)</f>
        <v>6.2317448034999998</v>
      </c>
      <c r="K66">
        <f>G66-J66</f>
        <v>8.6682551965000005</v>
      </c>
      <c r="L66">
        <f>I66/K66</f>
        <v>114.20888489758941</v>
      </c>
      <c r="M66">
        <f>C66/L66</f>
        <v>477.88751329584159</v>
      </c>
      <c r="N66">
        <f>J66/G66</f>
        <v>0.41823790627516777</v>
      </c>
      <c r="O66">
        <f>LN(L66/(3.14*H66^2/4))</f>
        <v>0.54169368849010358</v>
      </c>
    </row>
    <row r="67">
      <c r="A67">
        <v>5.2999999999999998</v>
      </c>
      <c r="B67">
        <v>6.8391000000000002</v>
      </c>
      <c r="C67" s="30">
        <v>55337</v>
      </c>
      <c r="D67"/>
      <c r="E67"/>
      <c r="F67"/>
      <c r="G67">
        <f>$G$11</f>
        <v>14.9</v>
      </c>
      <c r="H67">
        <f>$H$11</f>
        <v>9.1999999999999993</v>
      </c>
      <c r="I67">
        <f>(3.14*POWER(H67,2)*0.25*G67)</f>
        <v>989.99175999999989</v>
      </c>
      <c r="J67">
        <f>B67-C67/(2*10^5/1.8467)</f>
        <v>6.3281458105000006</v>
      </c>
      <c r="K67">
        <f>G67-J67</f>
        <v>8.5718541894999998</v>
      </c>
      <c r="L67">
        <f>I67/K67</f>
        <v>115.49330379565714</v>
      </c>
      <c r="M67">
        <f>C67/L67</f>
        <v>479.13600339901973</v>
      </c>
      <c r="N67">
        <f>J67/G67</f>
        <v>0.42470777251677855</v>
      </c>
      <c r="O67">
        <f>LN(L67/(3.14*H67^2/4))</f>
        <v>0.55287714557575018</v>
      </c>
    </row>
    <row r="68">
      <c r="A68">
        <v>5.4000000000000004</v>
      </c>
      <c r="B68">
        <v>7.0476999999999999</v>
      </c>
      <c r="C68" s="30">
        <v>56918</v>
      </c>
      <c r="D68"/>
      <c r="E68"/>
      <c r="F68"/>
      <c r="G68">
        <f>$G$11</f>
        <v>14.9</v>
      </c>
      <c r="H68">
        <f>$H$11</f>
        <v>9.1999999999999993</v>
      </c>
      <c r="I68">
        <f>(3.14*POWER(H68,2)*0.25*G68)</f>
        <v>989.99175999999989</v>
      </c>
      <c r="J68">
        <f>B68-C68/(2*10^5/1.8467)</f>
        <v>6.5221476469999997</v>
      </c>
      <c r="K68">
        <f>G68-J68</f>
        <v>8.3778523530000015</v>
      </c>
      <c r="L68">
        <f>I68/K68</f>
        <v>118.16772584270915</v>
      </c>
      <c r="M68">
        <f>C68/L68</f>
        <v>481.67128201961413</v>
      </c>
      <c r="N68">
        <f>J68/G68</f>
        <v>0.43772802999999999</v>
      </c>
      <c r="O68">
        <f>LN(L68/(3.14*H68^2/4))</f>
        <v>0.57576961376161673</v>
      </c>
    </row>
    <row r="69">
      <c r="A69">
        <v>5.5</v>
      </c>
      <c r="B69">
        <v>7.1505999999999998</v>
      </c>
      <c r="C69" s="30">
        <v>57744</v>
      </c>
      <c r="D69"/>
      <c r="E69"/>
      <c r="F69"/>
      <c r="G69">
        <f>$G$11</f>
        <v>14.9</v>
      </c>
      <c r="H69">
        <f>$H$11</f>
        <v>9.1999999999999993</v>
      </c>
      <c r="I69">
        <f>(3.14*POWER(H69,2)*0.25*G69)</f>
        <v>989.99175999999989</v>
      </c>
      <c r="J69">
        <f>B69-C69/(2*10^5/1.8467)</f>
        <v>6.6174207759999994</v>
      </c>
      <c r="K69">
        <f>G69-J69</f>
        <v>8.2825792240000009</v>
      </c>
      <c r="L69">
        <f>I69/K69</f>
        <v>119.52698950724817</v>
      </c>
      <c r="M69">
        <f>C69/L69</f>
        <v>483.10427827263544</v>
      </c>
      <c r="N69">
        <f>J69/G69</f>
        <v>0.4441221997315436</v>
      </c>
      <c r="O69">
        <f>LN(L69/(3.14*H69^2/4))</f>
        <v>0.58720679257735575</v>
      </c>
    </row>
    <row r="70">
      <c r="A70">
        <v>5.5999999999999996</v>
      </c>
      <c r="B70">
        <v>7.2539999999999996</v>
      </c>
      <c r="C70" s="30">
        <v>58597</v>
      </c>
      <c r="D70"/>
      <c r="E70"/>
      <c r="F70"/>
      <c r="G70">
        <f>$G$11</f>
        <v>14.9</v>
      </c>
      <c r="H70">
        <f>$H$11</f>
        <v>9.1999999999999993</v>
      </c>
      <c r="I70">
        <f>(3.14*POWER(H70,2)*0.25*G70)</f>
        <v>989.99175999999989</v>
      </c>
      <c r="J70">
        <f>B70-C70/(2*10^5/1.8467)</f>
        <v>6.7129446004999993</v>
      </c>
      <c r="K70">
        <f>G70-J70</f>
        <v>8.1870553995000002</v>
      </c>
      <c r="L70">
        <f>I70/K70</f>
        <v>120.92159044880296</v>
      </c>
      <c r="M70">
        <f>C70/L70</f>
        <v>484.58674569624856</v>
      </c>
      <c r="N70">
        <f>J70/G70</f>
        <v>0.45053319466442948</v>
      </c>
      <c r="O70">
        <f>LN(L70/(3.14*H70^2/4))</f>
        <v>0.59880691581561429</v>
      </c>
    </row>
    <row r="71">
      <c r="A71">
        <v>5.7000000000000002</v>
      </c>
      <c r="B71">
        <v>7.3574000000000002</v>
      </c>
      <c r="C71" s="30">
        <v>59421</v>
      </c>
      <c r="D71"/>
      <c r="E71"/>
      <c r="F71"/>
      <c r="G71">
        <f>$G$11</f>
        <v>14.9</v>
      </c>
      <c r="H71">
        <f>$H$11</f>
        <v>9.1999999999999993</v>
      </c>
      <c r="I71">
        <f>(3.14*POWER(H71,2)*0.25*G71)</f>
        <v>989.99175999999989</v>
      </c>
      <c r="J71">
        <f>B71-C71/(2*10^5/1.8467)</f>
        <v>6.8087361964999999</v>
      </c>
      <c r="K71">
        <f>G71-J71</f>
        <v>8.0912638035000004</v>
      </c>
      <c r="L71">
        <f>I71/K71</f>
        <v>122.35316806402527</v>
      </c>
      <c r="M71">
        <f>C71/L71</f>
        <v>485.65150326884901</v>
      </c>
      <c r="N71">
        <f>J71/G71</f>
        <v>0.45696216083892616</v>
      </c>
      <c r="O71">
        <f>LN(L71/(3.14*H71^2/4))</f>
        <v>0.61057627609660503</v>
      </c>
    </row>
    <row r="72">
      <c r="A72">
        <v>5.7999999999999998</v>
      </c>
      <c r="B72">
        <v>7.4603000000000002</v>
      </c>
      <c r="C72" s="30">
        <v>60282</v>
      </c>
      <c r="D72"/>
      <c r="E72"/>
      <c r="F72"/>
      <c r="G72">
        <f>$G$11</f>
        <v>14.9</v>
      </c>
      <c r="H72">
        <f>$H$11</f>
        <v>9.1999999999999993</v>
      </c>
      <c r="I72">
        <f>(3.14*POWER(H72,2)*0.25*G72)</f>
        <v>989.99175999999989</v>
      </c>
      <c r="J72">
        <f>B72-C72/(2*10^5/1.8467)</f>
        <v>6.9036861529999998</v>
      </c>
      <c r="K72">
        <f>G72-J72</f>
        <v>7.9963138470000006</v>
      </c>
      <c r="L72">
        <f>I72/K72</f>
        <v>123.80601598965727</v>
      </c>
      <c r="M72">
        <f>C72/L72</f>
        <v>486.90687215907138</v>
      </c>
      <c r="N72">
        <f>J72/G72</f>
        <v>0.46333464114093958</v>
      </c>
      <c r="O72">
        <f>LN(L72/(3.14*H72^2/4))</f>
        <v>0.62238054658329045</v>
      </c>
    </row>
    <row r="73">
      <c r="A73">
        <v>5.9000000000000004</v>
      </c>
      <c r="B73">
        <v>7.5636000000000001</v>
      </c>
      <c r="C73" s="30">
        <v>61168</v>
      </c>
      <c r="D73"/>
      <c r="E73"/>
      <c r="F73"/>
      <c r="G73">
        <f>$G$11</f>
        <v>14.9</v>
      </c>
      <c r="H73">
        <f>$H$11</f>
        <v>9.1999999999999993</v>
      </c>
      <c r="I73">
        <f>(3.14*POWER(H73,2)*0.25*G73)</f>
        <v>989.99175999999989</v>
      </c>
      <c r="J73">
        <f>B73-C73/(2*10^5/1.8467)</f>
        <v>6.9988052720000002</v>
      </c>
      <c r="K73">
        <f>G73-J73</f>
        <v>7.9011947280000001</v>
      </c>
      <c r="L73">
        <f>I73/K73</f>
        <v>125.29646389952887</v>
      </c>
      <c r="M73">
        <f>C73/L73</f>
        <v>488.1861634103945</v>
      </c>
      <c r="N73">
        <f>J73/G73</f>
        <v>0.46971847463087246</v>
      </c>
      <c r="O73">
        <f>LN(L73/(3.14*H73^2/4))</f>
        <v>0.63434723352034672</v>
      </c>
    </row>
    <row r="74">
      <c r="A74">
        <v>6</v>
      </c>
      <c r="B74">
        <v>7.6666999999999996</v>
      </c>
      <c r="C74" s="30">
        <v>62136</v>
      </c>
      <c r="D74"/>
      <c r="E74"/>
      <c r="F74"/>
      <c r="G74">
        <f>$G$11</f>
        <v>14.9</v>
      </c>
      <c r="H74">
        <f>$H$11</f>
        <v>9.1999999999999993</v>
      </c>
      <c r="I74">
        <f>(3.14*POWER(H74,2)*0.25*G74)</f>
        <v>989.99175999999989</v>
      </c>
      <c r="J74">
        <f>B74-C74/(2*10^5/1.8467)</f>
        <v>7.0929672439999996</v>
      </c>
      <c r="K74">
        <f>G74-J74</f>
        <v>7.8070327560000008</v>
      </c>
      <c r="L74">
        <f>I74/K74</f>
        <v>126.80768621588703</v>
      </c>
      <c r="M74">
        <f>C74/L74</f>
        <v>490.0018433757632</v>
      </c>
      <c r="N74">
        <f>J74/G74</f>
        <v>0.47603807006711407</v>
      </c>
      <c r="O74">
        <f>LN(L74/(3.14*H74^2/4))</f>
        <v>0.64633625010027329</v>
      </c>
    </row>
    <row r="75">
      <c r="A75">
        <v>6.0999999999999996</v>
      </c>
      <c r="B75">
        <v>7.7835999999999999</v>
      </c>
      <c r="C75" s="30">
        <v>63208</v>
      </c>
      <c r="D75"/>
      <c r="E75"/>
      <c r="F75"/>
      <c r="G75">
        <f>$G$11</f>
        <v>14.9</v>
      </c>
      <c r="H75">
        <f>$H$11</f>
        <v>9.1999999999999993</v>
      </c>
      <c r="I75">
        <f>(3.14*POWER(H75,2)*0.25*G75)</f>
        <v>989.99175999999989</v>
      </c>
      <c r="J75">
        <f>B75-C75/(2*10^5/1.8467)</f>
        <v>7.199968932</v>
      </c>
      <c r="K75">
        <f>G75-J75</f>
        <v>7.7000310680000004</v>
      </c>
      <c r="L75">
        <f>I75/K75</f>
        <v>128.56983968730137</v>
      </c>
      <c r="M75">
        <f>C75/L75</f>
        <v>491.62385325928778</v>
      </c>
      <c r="N75">
        <f>J75/G75</f>
        <v>0.48321939140939596</v>
      </c>
      <c r="O75">
        <f>LN(L75/(3.14*H75^2/4))</f>
        <v>0.66013684929472038</v>
      </c>
    </row>
    <row r="76">
      <c r="A76">
        <v>6.2000000000000002</v>
      </c>
      <c r="B76">
        <v>7.8902000000000001</v>
      </c>
      <c r="C76" s="30">
        <v>64260</v>
      </c>
      <c r="D76"/>
      <c r="E76"/>
      <c r="F76"/>
      <c r="G76">
        <f>$G$11</f>
        <v>14.9</v>
      </c>
      <c r="H76">
        <f>$H$11</f>
        <v>9.1999999999999993</v>
      </c>
      <c r="I76">
        <f>(3.14*POWER(H76,2)*0.25*G76)</f>
        <v>989.99175999999989</v>
      </c>
      <c r="J76">
        <f>B76-C76/(2*10^5/1.8467)</f>
        <v>7.2968552899999999</v>
      </c>
      <c r="K76">
        <f>G76-J76</f>
        <v>7.6031447100000005</v>
      </c>
      <c r="L76">
        <f>I76/K76</f>
        <v>130.2081964450733</v>
      </c>
      <c r="M76">
        <f>C76/L76</f>
        <v>493.5173188356639</v>
      </c>
      <c r="N76">
        <f>J76/G76</f>
        <v>0.48972183154362414</v>
      </c>
      <c r="O76">
        <f>LN(L76/(3.14*H76^2/4))</f>
        <v>0.6727992736099061</v>
      </c>
    </row>
    <row r="77">
      <c r="A77">
        <v>6.2999999999999998</v>
      </c>
      <c r="B77">
        <v>7.9936999999999996</v>
      </c>
      <c r="C77" s="30">
        <v>65321</v>
      </c>
      <c r="D77"/>
      <c r="E77"/>
      <c r="F77"/>
      <c r="G77">
        <f>$G$11</f>
        <v>14.9</v>
      </c>
      <c r="H77">
        <f>$H$11</f>
        <v>9.1999999999999993</v>
      </c>
      <c r="I77">
        <f>(3.14*POWER(H77,2)*0.25*G77)</f>
        <v>989.99175999999989</v>
      </c>
      <c r="J77">
        <f>B77-C77/(2*10^5/1.8467)</f>
        <v>7.3905585464999994</v>
      </c>
      <c r="K77">
        <f>G77-J77</f>
        <v>7.5094414535000009</v>
      </c>
      <c r="L77">
        <f>I77/K77</f>
        <v>131.8329420543767</v>
      </c>
      <c r="M77">
        <f>C77/L77</f>
        <v>495.4831393587292</v>
      </c>
      <c r="N77">
        <f>J77/G77</f>
        <v>0.49601064070469791</v>
      </c>
      <c r="O77">
        <f>LN(L77/(3.14*H77^2/4))</f>
        <v>0.6852001236429619</v>
      </c>
    </row>
    <row r="78">
      <c r="A78">
        <v>6.4000000000000004</v>
      </c>
      <c r="B78">
        <v>8.0970999999999993</v>
      </c>
      <c r="C78" s="30">
        <v>66363</v>
      </c>
      <c r="D78"/>
      <c r="E78"/>
      <c r="F78"/>
      <c r="G78">
        <f>$G$11</f>
        <v>14.9</v>
      </c>
      <c r="H78">
        <f>$H$11</f>
        <v>9.1999999999999993</v>
      </c>
      <c r="I78">
        <f>(3.14*POWER(H78,2)*0.25*G78)</f>
        <v>989.99175999999989</v>
      </c>
      <c r="J78">
        <f>B78-C78/(2*10^5/1.8467)</f>
        <v>7.4843372394999994</v>
      </c>
      <c r="K78">
        <f>G78-J78</f>
        <v>7.4156627605000009</v>
      </c>
      <c r="L78">
        <f>I78/K78</f>
        <v>133.50010538144397</v>
      </c>
      <c r="M78">
        <f>C78/L78</f>
        <v>497.10073119705726</v>
      </c>
      <c r="N78">
        <f>J78/G78</f>
        <v>0.50230451271812071</v>
      </c>
      <c r="O78">
        <f>LN(L78/(3.14*H78^2/4))</f>
        <v>0.69776686030384427</v>
      </c>
    </row>
    <row r="79">
      <c r="A79">
        <v>6.5</v>
      </c>
      <c r="B79">
        <v>8.2002000000000006</v>
      </c>
      <c r="C79" s="30">
        <v>67482</v>
      </c>
      <c r="D79"/>
      <c r="E79"/>
      <c r="F79"/>
      <c r="G79">
        <f>$G$11</f>
        <v>14.9</v>
      </c>
      <c r="H79">
        <f>$H$11</f>
        <v>9.1999999999999993</v>
      </c>
      <c r="I79">
        <f>(3.14*POWER(H79,2)*0.25*G79)</f>
        <v>989.99175999999989</v>
      </c>
      <c r="J79">
        <f>B79-C79/(2*10^5/1.8467)</f>
        <v>7.577104953000001</v>
      </c>
      <c r="K79">
        <f>G79-J79</f>
        <v>7.3228950469999994</v>
      </c>
      <c r="L79">
        <f>I79/K79</f>
        <v>135.19130803405054</v>
      </c>
      <c r="M79">
        <f>C79/L79</f>
        <v>499.15930973168304</v>
      </c>
      <c r="N79">
        <f>J79/G79</f>
        <v>0.5085305337583893</v>
      </c>
      <c r="O79">
        <f>LN(L79/(3.14*H79^2/4))</f>
        <v>0.7103554649429572</v>
      </c>
    </row>
    <row r="80">
      <c r="A80">
        <v>6.5999999999999996</v>
      </c>
      <c r="B80">
        <v>8.3035999999999994</v>
      </c>
      <c r="C80" s="30">
        <v>68630</v>
      </c>
      <c r="D80"/>
      <c r="E80"/>
      <c r="F80"/>
      <c r="G80">
        <f>$G$11</f>
        <v>14.9</v>
      </c>
      <c r="H80">
        <f>$H$11</f>
        <v>9.1999999999999993</v>
      </c>
      <c r="I80">
        <f>(3.14*POWER(H80,2)*0.25*G80)</f>
        <v>989.99175999999989</v>
      </c>
      <c r="J80">
        <f>B80-C80/(2*10^5/1.8467)</f>
        <v>7.6699048949999993</v>
      </c>
      <c r="K80">
        <f>G80-J80</f>
        <v>7.2300951050000011</v>
      </c>
      <c r="L80">
        <f>I80/K80</f>
        <v>136.92651972383698</v>
      </c>
      <c r="M80">
        <f>C80/L80</f>
        <v>501.2177344346282</v>
      </c>
      <c r="N80">
        <f>J80/G80</f>
        <v>0.51475871778523485</v>
      </c>
      <c r="O80">
        <f>LN(L80/(3.14*H80^2/4))</f>
        <v>0.72310902264872201</v>
      </c>
    </row>
    <row r="81">
      <c r="A81">
        <v>6.7000000000000002</v>
      </c>
      <c r="B81">
        <v>8.4067000000000007</v>
      </c>
      <c r="C81" s="30">
        <v>69828</v>
      </c>
      <c r="D81"/>
      <c r="E81"/>
      <c r="F81"/>
      <c r="G81">
        <f>$G$11</f>
        <v>14.9</v>
      </c>
      <c r="H81">
        <f>$H$11</f>
        <v>9.1999999999999993</v>
      </c>
      <c r="I81">
        <f>(3.14*POWER(H81,2)*0.25*G81)</f>
        <v>989.99175999999989</v>
      </c>
      <c r="J81">
        <f>B81-C81/(2*10^5/1.8467)</f>
        <v>7.7619431620000006</v>
      </c>
      <c r="K81">
        <f>G81-J81</f>
        <v>7.1380568379999998</v>
      </c>
      <c r="L81">
        <f>I81/K81</f>
        <v>138.69205337924768</v>
      </c>
      <c r="M81">
        <f>C81/L81</f>
        <v>503.47513284743303</v>
      </c>
      <c r="N81">
        <f>J81/G81</f>
        <v>0.52093578268456375</v>
      </c>
      <c r="O81">
        <f>LN(L81/(3.14*H81^2/4))</f>
        <v>0.73592062518048784</v>
      </c>
    </row>
    <row r="82">
      <c r="A82">
        <v>6.7999999999999998</v>
      </c>
      <c r="B82">
        <v>8.5099999999999998</v>
      </c>
      <c r="C82" s="30">
        <v>70965</v>
      </c>
      <c r="D82"/>
      <c r="E82"/>
      <c r="F82"/>
      <c r="G82">
        <f>$G$11</f>
        <v>14.9</v>
      </c>
      <c r="H82">
        <f>$H$11</f>
        <v>9.1999999999999993</v>
      </c>
      <c r="I82">
        <f>(3.14*POWER(H82,2)*0.25*G82)</f>
        <v>989.99175999999989</v>
      </c>
      <c r="J82">
        <f>B82-C82/(2*10^5/1.8467)</f>
        <v>7.8547446724999999</v>
      </c>
      <c r="K82">
        <f>G82-J82</f>
        <v>7.0452553275000005</v>
      </c>
      <c r="L82">
        <f>I82/K82</f>
        <v>140.51893281081371</v>
      </c>
      <c r="M82">
        <f>C82/L82</f>
        <v>505.02091483674326</v>
      </c>
      <c r="N82">
        <f>J82/G82</f>
        <v>0.5271640719798657</v>
      </c>
      <c r="O82">
        <f>LN(L82/(3.14*H82^2/4))</f>
        <v>0.74900682588703327</v>
      </c>
    </row>
    <row r="83">
      <c r="A83">
        <v>6.9000000000000004</v>
      </c>
      <c r="B83">
        <v>8.6135999999999999</v>
      </c>
      <c r="C83" s="30">
        <v>72213</v>
      </c>
      <c r="D83"/>
      <c r="E83"/>
      <c r="F83"/>
      <c r="G83">
        <f>$G$11</f>
        <v>14.9</v>
      </c>
      <c r="H83">
        <f>$H$11</f>
        <v>9.1999999999999993</v>
      </c>
      <c r="I83">
        <f>(3.14*POWER(H83,2)*0.25*G83)</f>
        <v>989.99175999999989</v>
      </c>
      <c r="J83">
        <f>B83-C83/(2*10^5/1.8467)</f>
        <v>7.9468212644999996</v>
      </c>
      <c r="K83">
        <f>G83-J83</f>
        <v>6.9531787355000008</v>
      </c>
      <c r="L83">
        <f>I83/K83</f>
        <v>142.37973704681559</v>
      </c>
      <c r="M83">
        <f>C83/L83</f>
        <v>507.18593458460867</v>
      </c>
      <c r="N83">
        <f>J83/G83</f>
        <v>0.53334370902684558</v>
      </c>
      <c r="O83">
        <f>LN(L83/(3.14*H83^2/4))</f>
        <v>0.76216228592302238</v>
      </c>
    </row>
    <row r="84">
      <c r="A84">
        <v>7</v>
      </c>
      <c r="B84">
        <v>8.8208000000000002</v>
      </c>
      <c r="C84" s="30">
        <v>74779</v>
      </c>
      <c r="D84"/>
      <c r="E84"/>
      <c r="F84"/>
      <c r="G84">
        <f>$G$11</f>
        <v>14.9</v>
      </c>
      <c r="H84">
        <f>$H$11</f>
        <v>9.1999999999999993</v>
      </c>
      <c r="I84">
        <f>(3.14*POWER(H84,2)*0.25*G84)</f>
        <v>989.99175999999989</v>
      </c>
      <c r="J84">
        <f>B84-C84/(2*10^5/1.8467)</f>
        <v>8.1303281035000001</v>
      </c>
      <c r="K84">
        <f>G84-J84</f>
        <v>6.7696718965000002</v>
      </c>
      <c r="L84">
        <f>I84/K84</f>
        <v>146.2392528228491</v>
      </c>
      <c r="M84">
        <f>C84/L84</f>
        <v>511.34697802775003</v>
      </c>
      <c r="N84">
        <f>J84/G84</f>
        <v>0.54565960426174498</v>
      </c>
      <c r="O84">
        <f>LN(L84/(3.14*H84^2/4))</f>
        <v>0.78890859152958059</v>
      </c>
    </row>
    <row r="85">
      <c r="A85">
        <v>7.0999999999999996</v>
      </c>
      <c r="B85">
        <v>8.9239999999999995</v>
      </c>
      <c r="C85" s="30">
        <v>76205</v>
      </c>
      <c r="D85"/>
      <c r="E85"/>
      <c r="F85"/>
      <c r="G85">
        <f>$G$11</f>
        <v>14.9</v>
      </c>
      <c r="H85">
        <f>$H$11</f>
        <v>9.1999999999999993</v>
      </c>
      <c r="I85">
        <f>(3.14*POWER(H85,2)*0.25*G85)</f>
        <v>989.99175999999989</v>
      </c>
      <c r="J85">
        <f>B85-C85/(2*10^5/1.8467)</f>
        <v>8.220361132499999</v>
      </c>
      <c r="K85">
        <f>G85-J85</f>
        <v>6.6796388675000014</v>
      </c>
      <c r="L85">
        <f>I85/K85</f>
        <v>148.21037179372627</v>
      </c>
      <c r="M85">
        <f>C85/L85</f>
        <v>514.16779458632834</v>
      </c>
      <c r="N85">
        <f>J85/G85</f>
        <v>0.55170208942953014</v>
      </c>
      <c r="O85">
        <f>LN(L85/(3.14*H85^2/4))</f>
        <v>0.80229728861574512</v>
      </c>
    </row>
    <row r="86">
      <c r="A86">
        <v>7.2000000000000002</v>
      </c>
      <c r="B86">
        <v>9.0274000000000001</v>
      </c>
      <c r="C86" s="30">
        <v>77524</v>
      </c>
      <c r="D86"/>
      <c r="E86"/>
      <c r="F86"/>
      <c r="G86">
        <f>$G$11</f>
        <v>14.9</v>
      </c>
      <c r="H86">
        <f>$H$11</f>
        <v>9.1999999999999993</v>
      </c>
      <c r="I86">
        <f>(3.14*POWER(H86,2)*0.25*G86)</f>
        <v>989.99175999999989</v>
      </c>
      <c r="J86">
        <f>B86-C86/(2*10^5/1.8467)</f>
        <v>8.3115821459999992</v>
      </c>
      <c r="K86">
        <f>G86-J86</f>
        <v>6.5884178540000011</v>
      </c>
      <c r="L86">
        <f>I86/K86</f>
        <v>150.26244265896855</v>
      </c>
      <c r="M86">
        <f>C86/L86</f>
        <v>515.92399689619253</v>
      </c>
      <c r="N86">
        <f>J86/G86</f>
        <v>0.55782430510067105</v>
      </c>
      <c r="O86">
        <f>LN(L86/(3.14*H86^2/4))</f>
        <v>0.81604797611430646</v>
      </c>
    </row>
    <row r="87">
      <c r="A87">
        <v>7.2999999999999998</v>
      </c>
      <c r="B87">
        <v>9.1309000000000005</v>
      </c>
      <c r="C87" s="30">
        <v>78946</v>
      </c>
      <c r="D87"/>
      <c r="E87"/>
      <c r="F87"/>
      <c r="G87">
        <f>$G$11</f>
        <v>14.9</v>
      </c>
      <c r="H87">
        <f>$H$11</f>
        <v>9.1999999999999993</v>
      </c>
      <c r="I87">
        <f>(3.14*POWER(H87,2)*0.25*G87)</f>
        <v>989.99175999999989</v>
      </c>
      <c r="J87">
        <f>B87-C87/(2*10^5/1.8467)</f>
        <v>8.4019521089999998</v>
      </c>
      <c r="K87">
        <f>G87-J87</f>
        <v>6.4980478910000006</v>
      </c>
      <c r="L87">
        <f>I87/K87</f>
        <v>152.35217970171772</v>
      </c>
      <c r="M87">
        <f>C87/L87</f>
        <v>518.18096829703518</v>
      </c>
      <c r="N87">
        <f>J87/G87</f>
        <v>0.56388940328859061</v>
      </c>
      <c r="O87">
        <f>LN(L87/(3.14*H87^2/4))</f>
        <v>0.82985940561778282</v>
      </c>
    </row>
    <row r="88">
      <c r="A88">
        <v>7.4000000000000004</v>
      </c>
      <c r="B88">
        <v>9.2341999999999995</v>
      </c>
      <c r="C88" s="30">
        <v>80438</v>
      </c>
      <c r="D88"/>
      <c r="E88"/>
      <c r="F88"/>
      <c r="G88">
        <f>$G$11</f>
        <v>14.9</v>
      </c>
      <c r="H88">
        <f>$H$11</f>
        <v>9.1999999999999993</v>
      </c>
      <c r="I88">
        <f>(3.14*POWER(H88,2)*0.25*G88)</f>
        <v>989.99175999999989</v>
      </c>
      <c r="J88">
        <f>B88-C88/(2*10^5/1.8467)</f>
        <v>8.4914757269999992</v>
      </c>
      <c r="K88">
        <f>G88-J88</f>
        <v>6.4085242730000012</v>
      </c>
      <c r="L88">
        <f>I88/K88</f>
        <v>154.48045725144118</v>
      </c>
      <c r="M88">
        <f>C88/L88</f>
        <v>520.70016771813755</v>
      </c>
      <c r="N88">
        <f>J88/G88</f>
        <v>0.56989769979865768</v>
      </c>
      <c r="O88">
        <f>LN(L88/(3.14*H88^2/4))</f>
        <v>0.84373219114503517</v>
      </c>
    </row>
    <row r="89">
      <c r="A89">
        <v>7.5</v>
      </c>
      <c r="B89">
        <v>9.3376000000000001</v>
      </c>
      <c r="C89" s="30">
        <v>81885</v>
      </c>
      <c r="D89"/>
      <c r="E89"/>
      <c r="F89"/>
      <c r="G89">
        <f>$G$11</f>
        <v>14.9</v>
      </c>
      <c r="H89">
        <f>$H$11</f>
        <v>9.1999999999999993</v>
      </c>
      <c r="I89">
        <f>(3.14*POWER(H89,2)*0.25*G89)</f>
        <v>989.99175999999989</v>
      </c>
      <c r="J89">
        <f>B89-C89/(2*10^5/1.8467)</f>
        <v>8.5815148524999998</v>
      </c>
      <c r="K89">
        <f>G89-J89</f>
        <v>6.3184851475000006</v>
      </c>
      <c r="L89">
        <f>I89/K89</f>
        <v>156.68182117856276</v>
      </c>
      <c r="M89">
        <f>C89/L89</f>
        <v>522.61965928184861</v>
      </c>
      <c r="N89">
        <f>J89/G89</f>
        <v>0.57594059412751675</v>
      </c>
      <c r="O89">
        <f>LN(L89/(3.14*H89^2/4))</f>
        <v>0.85788172537459595</v>
      </c>
    </row>
    <row r="90">
      <c r="A90">
        <v>7.5999999999999996</v>
      </c>
      <c r="B90">
        <v>9.4405999999999999</v>
      </c>
      <c r="C90" s="30">
        <v>83426</v>
      </c>
      <c r="D90"/>
      <c r="E90"/>
      <c r="F90"/>
      <c r="G90">
        <f>$G$11</f>
        <v>14.9</v>
      </c>
      <c r="H90">
        <f>$H$11</f>
        <v>9.1999999999999993</v>
      </c>
      <c r="I90">
        <f>(3.14*POWER(H90,2)*0.25*G90)</f>
        <v>989.99175999999989</v>
      </c>
      <c r="J90">
        <f>B90-C90/(2*10^5/1.8467)</f>
        <v>8.6702860289999997</v>
      </c>
      <c r="K90">
        <f>G90-J90</f>
        <v>6.2297139710000007</v>
      </c>
      <c r="L90">
        <f>I90/K90</f>
        <v>158.91448060192164</v>
      </c>
      <c r="M90">
        <f>C90/L90</f>
        <v>524.97418538579166</v>
      </c>
      <c r="N90">
        <f>J90/G90</f>
        <v>0.58189839120805364</v>
      </c>
      <c r="O90">
        <f>LN(L90/(3.14*H90^2/4))</f>
        <v>0.87203079276300166</v>
      </c>
    </row>
    <row r="91">
      <c r="A91">
        <v>7.7000000000000002</v>
      </c>
      <c r="B91">
        <v>9.5470000000000006</v>
      </c>
      <c r="C91" s="30">
        <v>85112</v>
      </c>
      <c r="D91"/>
      <c r="E91"/>
      <c r="F91"/>
      <c r="G91">
        <f>$G$11</f>
        <v>14.9</v>
      </c>
      <c r="H91">
        <f>$H$11</f>
        <v>9.1999999999999993</v>
      </c>
      <c r="I91">
        <f>(3.14*POWER(H91,2)*0.25*G91)</f>
        <v>989.99175999999989</v>
      </c>
      <c r="J91">
        <f>B91-C91/(2*10^5/1.8467)</f>
        <v>8.7611183480000001</v>
      </c>
      <c r="K91">
        <f>G91-J91</f>
        <v>6.1388816520000002</v>
      </c>
      <c r="L91">
        <f>I91/K91</f>
        <v>161.26581617312468</v>
      </c>
      <c r="M91">
        <f>C91/L91</f>
        <v>527.77458992691413</v>
      </c>
      <c r="N91">
        <f>J91/G91</f>
        <v>0.58799451999999996</v>
      </c>
      <c r="O91">
        <f>LN(L91/(3.14*H91^2/4))</f>
        <v>0.88671862875019403</v>
      </c>
    </row>
    <row r="92">
      <c r="A92">
        <v>7.7999999999999998</v>
      </c>
      <c r="B92">
        <v>9.6503999999999994</v>
      </c>
      <c r="C92" s="30">
        <v>86657</v>
      </c>
      <c r="D92"/>
      <c r="E92"/>
      <c r="F92"/>
      <c r="G92">
        <f>$G$11</f>
        <v>14.9</v>
      </c>
      <c r="H92">
        <f>$H$11</f>
        <v>9.1999999999999993</v>
      </c>
      <c r="I92">
        <f>(3.14*POWER(H92,2)*0.25*G92)</f>
        <v>989.99175999999989</v>
      </c>
      <c r="J92">
        <f>B92-C92/(2*10^5/1.8467)</f>
        <v>8.8502525905000002</v>
      </c>
      <c r="K92">
        <f>G92-J92</f>
        <v>6.0497474095000001</v>
      </c>
      <c r="L92">
        <f>I92/K92</f>
        <v>163.64183378059758</v>
      </c>
      <c r="M92">
        <f>C92/L92</f>
        <v>529.55285331368987</v>
      </c>
      <c r="N92">
        <f>J92/G92</f>
        <v>0.59397668392617453</v>
      </c>
      <c r="O92">
        <f>LN(L92/(3.14*H92^2/4))</f>
        <v>0.90134469227610725</v>
      </c>
    </row>
    <row r="93">
      <c r="A93">
        <v>7.9000000000000004</v>
      </c>
      <c r="B93">
        <v>9.7539999999999996</v>
      </c>
      <c r="C93" s="30">
        <v>88332</v>
      </c>
      <c r="D93"/>
      <c r="E93"/>
      <c r="F93"/>
      <c r="G93">
        <f>$G$11</f>
        <v>14.9</v>
      </c>
      <c r="H93">
        <f>$H$11</f>
        <v>9.1999999999999993</v>
      </c>
      <c r="I93">
        <f>(3.14*POWER(H93,2)*0.25*G93)</f>
        <v>989.99175999999989</v>
      </c>
      <c r="J93">
        <f>B93-C93/(2*10^5/1.8467)</f>
        <v>8.938386478</v>
      </c>
      <c r="K93">
        <f>G93-J93</f>
        <v>5.9616135220000004</v>
      </c>
      <c r="L93">
        <f>I93/K93</f>
        <v>166.06104309624516</v>
      </c>
      <c r="M93">
        <f>C93/L93</f>
        <v>531.92487746090342</v>
      </c>
      <c r="N93">
        <f>J93/G93</f>
        <v>0.59989170993288587</v>
      </c>
      <c r="O93">
        <f>LN(L93/(3.14*H93^2/4))</f>
        <v>0.91602004334581533</v>
      </c>
    </row>
    <row r="94">
      <c r="A94">
        <v>8</v>
      </c>
      <c r="B94">
        <v>9.8574999999999999</v>
      </c>
      <c r="C94" s="30">
        <v>90077</v>
      </c>
      <c r="D94"/>
      <c r="E94"/>
      <c r="F94"/>
      <c r="G94">
        <f>$G$11</f>
        <v>14.9</v>
      </c>
      <c r="H94">
        <f>$H$11</f>
        <v>9.1999999999999993</v>
      </c>
      <c r="I94">
        <f>(3.14*POWER(H94,2)*0.25*G94)</f>
        <v>989.99175999999989</v>
      </c>
      <c r="J94">
        <f>B94-C94/(2*10^5/1.8467)</f>
        <v>9.0257740205000001</v>
      </c>
      <c r="K94">
        <f>G94-J94</f>
        <v>5.8742259795000002</v>
      </c>
      <c r="L94">
        <f>I94/K94</f>
        <v>168.53143945345215</v>
      </c>
      <c r="M94">
        <f>C94/L94</f>
        <v>534.48187645058943</v>
      </c>
      <c r="N94">
        <f>J94/G94</f>
        <v>0.60575664567114096</v>
      </c>
      <c r="O94">
        <f>LN(L94/(3.14*H94^2/4))</f>
        <v>0.93078690977095613</v>
      </c>
    </row>
    <row r="95">
      <c r="A95">
        <v>8.0999999999999996</v>
      </c>
      <c r="B95">
        <v>9.9606999999999992</v>
      </c>
      <c r="C95" s="30">
        <v>91730</v>
      </c>
      <c r="D95"/>
      <c r="E95"/>
      <c r="F95"/>
      <c r="G95">
        <f>$G$11</f>
        <v>14.9</v>
      </c>
      <c r="H95">
        <f>$H$11</f>
        <v>9.1999999999999993</v>
      </c>
      <c r="I95">
        <f>(3.14*POWER(H95,2)*0.25*G95)</f>
        <v>989.99175999999989</v>
      </c>
      <c r="J95">
        <f>B95-C95/(2*10^5/1.8467)</f>
        <v>9.1137110449999987</v>
      </c>
      <c r="K95">
        <f>G95-J95</f>
        <v>5.7862889550000016</v>
      </c>
      <c r="L95">
        <f>I95/K95</f>
        <v>171.09269303679281</v>
      </c>
      <c r="M95">
        <f>C95/L95</f>
        <v>536.14212490228226</v>
      </c>
      <c r="N95">
        <f>J95/G95</f>
        <v>0.61165845939597308</v>
      </c>
      <c r="O95">
        <f>LN(L95/(3.14*H95^2/4))</f>
        <v>0.94587006727113376</v>
      </c>
    </row>
    <row r="96">
      <c r="A96">
        <v>8.1999999999999993</v>
      </c>
      <c r="B96">
        <v>10.0642</v>
      </c>
      <c r="C96" s="30">
        <v>93512</v>
      </c>
      <c r="D96"/>
      <c r="E96"/>
      <c r="F96"/>
      <c r="G96">
        <f>$G$11</f>
        <v>14.9</v>
      </c>
      <c r="H96">
        <f>$H$11</f>
        <v>9.1999999999999993</v>
      </c>
      <c r="I96">
        <f>(3.14*POWER(H96,2)*0.25*G96)</f>
        <v>989.99175999999989</v>
      </c>
      <c r="J96">
        <f>B96-C96/(2*10^5/1.8467)</f>
        <v>9.2007569479999987</v>
      </c>
      <c r="K96">
        <f>G96-J96</f>
        <v>5.6992430520000017</v>
      </c>
      <c r="L96">
        <f>I96/K96</f>
        <v>173.7058326811642</v>
      </c>
      <c r="M96">
        <f>C96/L96</f>
        <v>538.33540622461771</v>
      </c>
      <c r="N96">
        <f>J96/G96</f>
        <v>0.61750046630872468</v>
      </c>
      <c r="O96">
        <f>LN(L96/(3.14*H96^2/4))</f>
        <v>0.96102784482406656</v>
      </c>
    </row>
    <row r="97">
      <c r="A97">
        <v>8.3000000000000007</v>
      </c>
      <c r="B97">
        <v>10.167299999999999</v>
      </c>
      <c r="C97" s="30">
        <v>95373</v>
      </c>
      <c r="D97"/>
      <c r="E97"/>
      <c r="F97"/>
      <c r="G97">
        <f>$G$11</f>
        <v>14.9</v>
      </c>
      <c r="H97">
        <f>$H$11</f>
        <v>9.1999999999999993</v>
      </c>
      <c r="I97">
        <f>(3.14*POWER(H97,2)*0.25*G97)</f>
        <v>989.99175999999989</v>
      </c>
      <c r="J97">
        <f>B97-C97/(2*10^5/1.8467)</f>
        <v>9.2866734044999983</v>
      </c>
      <c r="K97">
        <f>G97-J97</f>
        <v>5.613326595500002</v>
      </c>
      <c r="L97">
        <f>I97/K97</f>
        <v>176.36453948602241</v>
      </c>
      <c r="M97">
        <f>C97/L97</f>
        <v>540.77197308452526</v>
      </c>
      <c r="N97">
        <f>J97/G97</f>
        <v>0.62326667144295289</v>
      </c>
      <c r="O97">
        <f>LN(L97/(3.14*H97^2/4))</f>
        <v>0.97621769313266582</v>
      </c>
    </row>
    <row r="98">
      <c r="A98">
        <v>8.4000000000000004</v>
      </c>
      <c r="B98">
        <v>10.271000000000001</v>
      </c>
      <c r="C98" s="30">
        <v>97312</v>
      </c>
      <c r="D98"/>
      <c r="E98"/>
      <c r="F98"/>
      <c r="G98">
        <f>$G$11</f>
        <v>14.9</v>
      </c>
      <c r="H98">
        <f>$H$11</f>
        <v>9.1999999999999993</v>
      </c>
      <c r="I98">
        <f>(3.14*POWER(H98,2)*0.25*G98)</f>
        <v>989.99175999999989</v>
      </c>
      <c r="J98">
        <f>B98-C98/(2*10^5/1.8467)</f>
        <v>9.3724696480000009</v>
      </c>
      <c r="K98">
        <f>G98-J98</f>
        <v>5.5275303519999994</v>
      </c>
      <c r="L98">
        <f>I98/K98</f>
        <v>179.10200341854224</v>
      </c>
      <c r="M98">
        <f>C98/L98</f>
        <v>543.3328390670888</v>
      </c>
      <c r="N98">
        <f>J98/G98</f>
        <v>0.62902480859060406</v>
      </c>
      <c r="O98">
        <f>LN(L98/(3.14*H98^2/4))</f>
        <v>0.99162008812702063</v>
      </c>
    </row>
    <row r="99">
      <c r="A99">
        <v>8.5</v>
      </c>
      <c r="B99">
        <v>10.377800000000001</v>
      </c>
      <c r="C99" s="30">
        <v>99274</v>
      </c>
      <c r="D99"/>
      <c r="E99"/>
      <c r="F99"/>
      <c r="G99">
        <f>$G$11</f>
        <v>14.9</v>
      </c>
      <c r="H99">
        <f>$H$11</f>
        <v>9.1999999999999993</v>
      </c>
      <c r="I99">
        <f>(3.14*POWER(H99,2)*0.25*G99)</f>
        <v>989.99175999999989</v>
      </c>
      <c r="J99">
        <f>B99-C99/(2*10^5/1.8467)</f>
        <v>9.461153521</v>
      </c>
      <c r="K99">
        <f>G99-J99</f>
        <v>5.4388464790000004</v>
      </c>
      <c r="L99">
        <f>I99/K99</f>
        <v>182.02237621938212</v>
      </c>
      <c r="M99">
        <f>C99/L99</f>
        <v>545.39448424928923</v>
      </c>
      <c r="N99">
        <f>J99/G99</f>
        <v>0.6349767463758389</v>
      </c>
      <c r="O99">
        <f>LN(L99/(3.14*H99^2/4))</f>
        <v>1.0077942188696041</v>
      </c>
    </row>
    <row r="100">
      <c r="A100">
        <v>8.5999999999999996</v>
      </c>
      <c r="B100">
        <v>10.481299999999999</v>
      </c>
      <c r="C100" s="30">
        <v>101293</v>
      </c>
      <c r="D100"/>
      <c r="E100"/>
      <c r="F100"/>
      <c r="G100">
        <f>$G$11</f>
        <v>14.9</v>
      </c>
      <c r="H100">
        <f>$H$11</f>
        <v>9.1999999999999993</v>
      </c>
      <c r="I100">
        <f>(3.14*POWER(H100,2)*0.25*G100)</f>
        <v>989.99175999999989</v>
      </c>
      <c r="J100">
        <f>B100-C100/(2*10^5/1.8467)</f>
        <v>9.5460110844999999</v>
      </c>
      <c r="K100">
        <f>G100-J100</f>
        <v>5.3539889155000004</v>
      </c>
      <c r="L100">
        <f>I100/K100</f>
        <v>184.9073234227169</v>
      </c>
      <c r="M100">
        <f>C100/L100</f>
        <v>547.80415467068292</v>
      </c>
      <c r="N100">
        <f>J100/G100</f>
        <v>0.64067188486577176</v>
      </c>
      <c r="O100">
        <f>LN(L100/(3.14*H100^2/4))</f>
        <v>1.023519338176651</v>
      </c>
    </row>
    <row r="101">
      <c r="A101">
        <v>8.6999999999999993</v>
      </c>
      <c r="B101">
        <v>10.5848</v>
      </c>
      <c r="C101" s="30">
        <v>103291</v>
      </c>
      <c r="D101"/>
      <c r="E101"/>
      <c r="F101"/>
      <c r="G101">
        <f>$G$11</f>
        <v>14.9</v>
      </c>
      <c r="H101">
        <f>$H$11</f>
        <v>9.1999999999999993</v>
      </c>
      <c r="I101">
        <f>(3.14*POWER(H101,2)*0.25*G101)</f>
        <v>989.99175999999989</v>
      </c>
      <c r="J101">
        <f>B101-C101/(2*10^5/1.8467)</f>
        <v>9.6310625514999995</v>
      </c>
      <c r="K101">
        <f>G101-J101</f>
        <v>5.2689374485000009</v>
      </c>
      <c r="L101">
        <f>I101/K101</f>
        <v>187.89210721828513</v>
      </c>
      <c r="M101">
        <f>C101/L101</f>
        <v>549.73570486386029</v>
      </c>
      <c r="N101">
        <f>J101/G101</f>
        <v>0.64638003701342273</v>
      </c>
      <c r="O101">
        <f>LN(L101/(3.14*H101^2/4))</f>
        <v>1.0395324934022483</v>
      </c>
    </row>
    <row r="102">
      <c r="A102">
        <v>8.8000000000000007</v>
      </c>
      <c r="B102">
        <v>10.688000000000001</v>
      </c>
      <c r="C102" s="30">
        <v>105439</v>
      </c>
      <c r="D102"/>
      <c r="E102"/>
      <c r="F102"/>
      <c r="G102">
        <f>$G$11</f>
        <v>14.9</v>
      </c>
      <c r="H102">
        <f>$H$11</f>
        <v>9.1999999999999993</v>
      </c>
      <c r="I102">
        <f>(3.14*POWER(H102,2)*0.25*G102)</f>
        <v>989.99175999999989</v>
      </c>
      <c r="J102">
        <f>B102-C102/(2*10^5/1.8467)</f>
        <v>9.7144289935000003</v>
      </c>
      <c r="K102">
        <f>G102-J102</f>
        <v>5.1855710065</v>
      </c>
      <c r="L102">
        <f>I102/K102</f>
        <v>190.91277677213691</v>
      </c>
      <c r="M102">
        <f>C102/L102</f>
        <v>552.28886082279473</v>
      </c>
      <c r="N102">
        <f>J102/G102</f>
        <v>0.65197510023489935</v>
      </c>
      <c r="O102">
        <f>LN(L102/(3.14*H102^2/4))</f>
        <v>1.055481250718177</v>
      </c>
    </row>
    <row r="103">
      <c r="A103">
        <v>8.9000000000000004</v>
      </c>
      <c r="B103">
        <v>10.8931</v>
      </c>
      <c r="C103" s="30">
        <v>109844</v>
      </c>
      <c r="D103"/>
      <c r="E103"/>
      <c r="F103"/>
      <c r="G103">
        <f>$G$11</f>
        <v>14.9</v>
      </c>
      <c r="H103">
        <f>$H$11</f>
        <v>9.1999999999999993</v>
      </c>
      <c r="I103">
        <f>(3.14*POWER(H103,2)*0.25*G103)</f>
        <v>989.99175999999989</v>
      </c>
      <c r="J103">
        <f>B103-C103/(2*10^5/1.8467)</f>
        <v>9.8788554260000012</v>
      </c>
      <c r="K103">
        <f>G103-J103</f>
        <v>5.0211445739999991</v>
      </c>
      <c r="L103">
        <f>I103/K103</f>
        <v>197.16455987471036</v>
      </c>
      <c r="M103">
        <f>C103/L103</f>
        <v>557.11837903222136</v>
      </c>
      <c r="N103">
        <f>J103/G103</f>
        <v>0.6630104312751679</v>
      </c>
      <c r="O103">
        <f>LN(L103/(3.14*H103^2/4))</f>
        <v>1.0877033024476168</v>
      </c>
    </row>
    <row r="104">
      <c r="A104">
        <v>9</v>
      </c>
      <c r="B104">
        <v>10.996600000000001</v>
      </c>
      <c r="C104" s="30">
        <v>112219</v>
      </c>
      <c r="D104"/>
      <c r="E104"/>
      <c r="F104"/>
      <c r="G104">
        <f>$G$11</f>
        <v>14.9</v>
      </c>
      <c r="H104">
        <f>$H$11</f>
        <v>9.1999999999999993</v>
      </c>
      <c r="I104">
        <f>(3.14*POWER(H104,2)*0.25*G104)</f>
        <v>989.99175999999989</v>
      </c>
      <c r="J104">
        <f>B104-C104/(2*10^5/1.8467)</f>
        <v>9.9604258635000011</v>
      </c>
      <c r="K104">
        <f>G104-J104</f>
        <v>4.9395741364999992</v>
      </c>
      <c r="L104">
        <f>I104/K104</f>
        <v>200.42046796800821</v>
      </c>
      <c r="M104">
        <f>C104/L104</f>
        <v>559.91786237078725</v>
      </c>
      <c r="N104">
        <f>J104/G104</f>
        <v>0.66848495728187929</v>
      </c>
      <c r="O104">
        <f>LN(L104/(3.14*H104^2/4))</f>
        <v>1.1040820926538704</v>
      </c>
    </row>
    <row r="105">
      <c r="A105">
        <v>9.0999999999999996</v>
      </c>
      <c r="B105">
        <v>11.1005</v>
      </c>
      <c r="C105" s="30">
        <v>114685</v>
      </c>
      <c r="D105"/>
      <c r="E105"/>
      <c r="F105"/>
      <c r="G105">
        <f>$G$11</f>
        <v>14.9</v>
      </c>
      <c r="H105">
        <f>$H$11</f>
        <v>9.1999999999999993</v>
      </c>
      <c r="I105">
        <f>(3.14*POWER(H105,2)*0.25*G105)</f>
        <v>989.99175999999989</v>
      </c>
      <c r="J105">
        <f>B105-C105/(2*10^5/1.8467)</f>
        <v>10.041556052500001</v>
      </c>
      <c r="K105">
        <f>G105-J105</f>
        <v>4.8584439474999996</v>
      </c>
      <c r="L105">
        <f>I105/K105</f>
        <v>203.76724949341406</v>
      </c>
      <c r="M105">
        <f>C105/L105</f>
        <v>562.8235169543608</v>
      </c>
      <c r="N105">
        <f>J105/G105</f>
        <v>0.67392993640939602</v>
      </c>
      <c r="O105">
        <f>LN(L105/(3.14*H105^2/4))</f>
        <v>1.1206430017176241</v>
      </c>
    </row>
    <row r="106">
      <c r="A106">
        <v>9.1999999999999993</v>
      </c>
      <c r="B106">
        <v>11.206899999999999</v>
      </c>
      <c r="C106" s="30">
        <v>117224</v>
      </c>
      <c r="D106"/>
      <c r="E106"/>
      <c r="F106"/>
      <c r="G106">
        <f>$G$11</f>
        <v>14.9</v>
      </c>
      <c r="H106">
        <f>$H$11</f>
        <v>9.1999999999999993</v>
      </c>
      <c r="I106">
        <f>(3.14*POWER(H106,2)*0.25*G106)</f>
        <v>989.99175999999989</v>
      </c>
      <c r="J106">
        <f>B106-C106/(2*10^5/1.8467)</f>
        <v>10.124512196</v>
      </c>
      <c r="K106">
        <f>G106-J106</f>
        <v>4.7754878040000008</v>
      </c>
      <c r="L106">
        <f>I106/K106</f>
        <v>207.30693923472529</v>
      </c>
      <c r="M106">
        <f>C106/L106</f>
        <v>565.4610522577442</v>
      </c>
      <c r="N106">
        <f>J106/G106</f>
        <v>0.67949746281879186</v>
      </c>
      <c r="O106">
        <f>LN(L106/(3.14*H106^2/4))</f>
        <v>1.137865086330724</v>
      </c>
    </row>
    <row r="107">
      <c r="A107">
        <v>9.3000000000000007</v>
      </c>
      <c r="B107">
        <v>11.310499999999999</v>
      </c>
      <c r="C107" s="30">
        <v>119858</v>
      </c>
      <c r="D107"/>
      <c r="E107"/>
      <c r="F107"/>
      <c r="G107">
        <f>$G$11</f>
        <v>14.9</v>
      </c>
      <c r="H107">
        <f>$H$11</f>
        <v>9.1999999999999993</v>
      </c>
      <c r="I107">
        <f>(3.14*POWER(H107,2)*0.25*G107)</f>
        <v>989.99175999999989</v>
      </c>
      <c r="J107">
        <f>B107-C107/(2*10^5/1.8467)</f>
        <v>10.203791157</v>
      </c>
      <c r="K107">
        <f>G107-J107</f>
        <v>4.6962088430000009</v>
      </c>
      <c r="L107">
        <f>I107/K107</f>
        <v>210.80658741905097</v>
      </c>
      <c r="M107">
        <f>C107/L107</f>
        <v>568.56857021142696</v>
      </c>
      <c r="N107">
        <f>J107/G107</f>
        <v>0.68481819845637582</v>
      </c>
      <c r="O107">
        <f>LN(L107/(3.14*H107^2/4))</f>
        <v>1.1546056588846789</v>
      </c>
    </row>
    <row r="108">
      <c r="A108">
        <v>9.4000000000000004</v>
      </c>
      <c r="B108">
        <v>11.4137</v>
      </c>
      <c r="C108" s="30">
        <v>122584</v>
      </c>
      <c r="D108"/>
      <c r="E108"/>
      <c r="F108"/>
      <c r="G108">
        <f>$G$11</f>
        <v>14.9</v>
      </c>
      <c r="H108">
        <f>$H$11</f>
        <v>9.1999999999999993</v>
      </c>
      <c r="I108">
        <f>(3.14*POWER(H108,2)*0.25*G108)</f>
        <v>989.99175999999989</v>
      </c>
      <c r="J108">
        <f>B108-C108/(2*10^5/1.8467)</f>
        <v>10.281820636000001</v>
      </c>
      <c r="K108">
        <f>G108-J108</f>
        <v>4.6181793639999995</v>
      </c>
      <c r="L108">
        <f>I108/K108</f>
        <v>214.36840840727467</v>
      </c>
      <c r="M108">
        <f>C108/L108</f>
        <v>571.83799101173929</v>
      </c>
      <c r="N108">
        <f>J108/G108</f>
        <v>0.69005507624161078</v>
      </c>
      <c r="O108">
        <f>LN(L108/(3.14*H108^2/4))</f>
        <v>1.1713606625828119</v>
      </c>
    </row>
    <row r="109">
      <c r="A109">
        <v>9.5</v>
      </c>
      <c r="B109">
        <v>11.5175</v>
      </c>
      <c r="C109" s="30">
        <v>125299</v>
      </c>
      <c r="D109"/>
      <c r="E109"/>
      <c r="F109"/>
      <c r="G109">
        <f>$G$11</f>
        <v>14.9</v>
      </c>
      <c r="H109">
        <f>$H$11</f>
        <v>9.1999999999999993</v>
      </c>
      <c r="I109">
        <f>(3.14*POWER(H109,2)*0.25*G109)</f>
        <v>989.99175999999989</v>
      </c>
      <c r="J109">
        <f>B109-C109/(2*10^5/1.8467)</f>
        <v>10.360551683500001</v>
      </c>
      <c r="K109">
        <f>G109-J109</f>
        <v>4.5394483164999997</v>
      </c>
      <c r="L109">
        <f>I109/K109</f>
        <v>218.08636005427687</v>
      </c>
      <c r="M109">
        <f>C109/L109</f>
        <v>574.53845333938284</v>
      </c>
      <c r="N109">
        <f>J109/G109</f>
        <v>0.69533903916107387</v>
      </c>
      <c r="O109">
        <f>LN(L109/(3.14*H109^2/4))</f>
        <v>1.1885557244712746</v>
      </c>
    </row>
    <row r="110">
      <c r="A110">
        <v>9.5999999999999996</v>
      </c>
      <c r="B110">
        <v>11.621499999999999</v>
      </c>
      <c r="C110" s="30">
        <v>128286</v>
      </c>
      <c r="D110"/>
      <c r="E110"/>
      <c r="F110"/>
      <c r="G110">
        <f>$G$11</f>
        <v>14.9</v>
      </c>
      <c r="H110">
        <f>$H$11</f>
        <v>9.1999999999999993</v>
      </c>
      <c r="I110">
        <f>(3.14*POWER(H110,2)*0.25*G110)</f>
        <v>989.99175999999989</v>
      </c>
      <c r="J110">
        <f>B110-C110/(2*10^5/1.8467)</f>
        <v>10.436971219</v>
      </c>
      <c r="K110">
        <f>G110-J110</f>
        <v>4.4630287810000002</v>
      </c>
      <c r="L110">
        <f>I110/K110</f>
        <v>221.82060851020978</v>
      </c>
      <c r="M110">
        <f>C110/L110</f>
        <v>578.33219763300463</v>
      </c>
      <c r="N110">
        <f>J110/G110</f>
        <v>0.70046786704697983</v>
      </c>
      <c r="O110">
        <f>LN(L110/(3.14*H110^2/4))</f>
        <v>1.2055335785238193</v>
      </c>
    </row>
    <row r="111">
      <c r="A111">
        <v>9.6999999999999993</v>
      </c>
      <c r="B111">
        <v>11.725</v>
      </c>
      <c r="C111" s="30">
        <v>131428</v>
      </c>
      <c r="D111"/>
      <c r="E111"/>
      <c r="F111"/>
      <c r="G111">
        <f>$G$11</f>
        <v>14.9</v>
      </c>
      <c r="H111">
        <f>$H$11</f>
        <v>9.1999999999999993</v>
      </c>
      <c r="I111">
        <f>(3.14*POWER(H111,2)*0.25*G111)</f>
        <v>989.99175999999989</v>
      </c>
      <c r="J111">
        <f>B111-C111/(2*10^5/1.8467)</f>
        <v>10.511459561999999</v>
      </c>
      <c r="K111">
        <f>G111-J111</f>
        <v>4.3885404380000015</v>
      </c>
      <c r="L111">
        <f>I111/K111</f>
        <v>225.58565290358152</v>
      </c>
      <c r="M111">
        <f>C111/L111</f>
        <v>582.6079731062249</v>
      </c>
      <c r="N111">
        <f>J111/G111</f>
        <v>0.70546708469798647</v>
      </c>
      <c r="O111">
        <f>LN(L111/(3.14*H111^2/4))</f>
        <v>1.2223645154058345</v>
      </c>
    </row>
    <row r="112">
      <c r="A112">
        <v>9.8000000000000007</v>
      </c>
      <c r="B112">
        <v>11.8285</v>
      </c>
      <c r="C112" s="30">
        <v>134574</v>
      </c>
      <c r="D112"/>
      <c r="E112"/>
      <c r="F112"/>
      <c r="G112">
        <f>$G$11</f>
        <v>14.9</v>
      </c>
      <c r="H112">
        <f>$H$11</f>
        <v>9.1999999999999993</v>
      </c>
      <c r="I112">
        <f>(3.14*POWER(H112,2)*0.25*G112)</f>
        <v>989.99175999999989</v>
      </c>
      <c r="J112">
        <f>B112-C112/(2*10^5/1.8467)</f>
        <v>10.585910971000001</v>
      </c>
      <c r="K112">
        <f>G112-J112</f>
        <v>4.3140890289999998</v>
      </c>
      <c r="L112">
        <f>I112/K112</f>
        <v>229.47875051838665</v>
      </c>
      <c r="M112">
        <f>C112/L112</f>
        <v>586.43338303002247</v>
      </c>
      <c r="N112">
        <f>J112/G112</f>
        <v>0.71046382355704696</v>
      </c>
      <c r="O112">
        <f>LN(L112/(3.14*H112^2/4))</f>
        <v>1.2394750279697626</v>
      </c>
    </row>
    <row r="113">
      <c r="A113">
        <v>9.9000000000000004</v>
      </c>
      <c r="B113">
        <v>11.931800000000001</v>
      </c>
      <c r="C113" s="30">
        <v>137656</v>
      </c>
      <c r="D113"/>
      <c r="E113"/>
      <c r="F113"/>
      <c r="G113">
        <f>$G$11</f>
        <v>14.9</v>
      </c>
      <c r="H113">
        <f>$H$11</f>
        <v>9.1999999999999993</v>
      </c>
      <c r="I113">
        <f>(3.14*POWER(H113,2)*0.25*G113)</f>
        <v>989.99175999999989</v>
      </c>
      <c r="J113">
        <f>B113-C113/(2*10^5/1.8467)</f>
        <v>10.660753324000002</v>
      </c>
      <c r="K113">
        <f>G113-J113</f>
        <v>4.2392466759999987</v>
      </c>
      <c r="L113">
        <f>I113/K113</f>
        <v>233.5301141131331</v>
      </c>
      <c r="M113">
        <f>C113/L113</f>
        <v>589.45716925104091</v>
      </c>
      <c r="N113">
        <f>J113/G113</f>
        <v>0.71548680026845646</v>
      </c>
      <c r="O113">
        <f>LN(L113/(3.14*H113^2/4))</f>
        <v>1.2569756302475825</v>
      </c>
    </row>
    <row r="114">
      <c r="A114">
        <v>10</v>
      </c>
      <c r="B114">
        <v>12.038399999999999</v>
      </c>
      <c r="C114" s="30">
        <v>141225</v>
      </c>
      <c r="D114"/>
      <c r="E114"/>
      <c r="F114"/>
      <c r="G114">
        <f>$G$11</f>
        <v>14.9</v>
      </c>
      <c r="H114">
        <f>$H$11</f>
        <v>9.1999999999999993</v>
      </c>
      <c r="I114">
        <f>(3.14*POWER(H114,2)*0.25*G114)</f>
        <v>989.99175999999989</v>
      </c>
      <c r="J114">
        <f>B114-C114/(2*10^5/1.8467)</f>
        <v>10.734398962499998</v>
      </c>
      <c r="K114">
        <f>G114-J114</f>
        <v>4.1656010375000019</v>
      </c>
      <c r="L114">
        <f>I114/K114</f>
        <v>237.65880387675014</v>
      </c>
      <c r="M114">
        <f>C114/L114</f>
        <v>594.23424546577826</v>
      </c>
      <c r="N114">
        <f>J114/G114</f>
        <v>0.72042946057046964</v>
      </c>
      <c r="O114">
        <f>LN(L114/(3.14*H114^2/4))</f>
        <v>1.2745006410211315</v>
      </c>
    </row>
    <row r="115">
      <c r="A115">
        <v>10.1</v>
      </c>
      <c r="B115">
        <v>12.2432</v>
      </c>
      <c r="C115" s="30">
        <v>148252</v>
      </c>
      <c r="D115"/>
      <c r="E115"/>
      <c r="F115"/>
      <c r="G115">
        <f>$G$11</f>
        <v>14.9</v>
      </c>
      <c r="H115">
        <f>$H$11</f>
        <v>9.1999999999999993</v>
      </c>
      <c r="I115">
        <f>(3.14*POWER(H115,2)*0.25*G115)</f>
        <v>989.99175999999989</v>
      </c>
      <c r="J115">
        <f>B115-C115/(2*10^5/1.8467)</f>
        <v>10.874315158</v>
      </c>
      <c r="K115">
        <f>G115-J115</f>
        <v>4.0256848420000004</v>
      </c>
      <c r="L115">
        <f>I115/K115</f>
        <v>245.91884334099092</v>
      </c>
      <c r="M115">
        <f>C115/L115</f>
        <v>602.84928957003046</v>
      </c>
      <c r="N115">
        <f>J115/G115</f>
        <v>0.72981980926174495</v>
      </c>
      <c r="O115">
        <f>LN(L115/(3.14*H115^2/4))</f>
        <v>1.3086661694735142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2</v>
      </c>
      <c r="B1" t="s">
        <v>50</v>
      </c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s">
        <v>4</v>
      </c>
      <c r="B2" t="s">
        <v>5</v>
      </c>
      <c r="C2">
        <v>1</v>
      </c>
      <c r="D2"/>
      <c r="E2"/>
      <c r="F2"/>
      <c r="G2"/>
      <c r="H2"/>
      <c r="I2"/>
      <c r="J2"/>
      <c r="K2"/>
      <c r="L2"/>
      <c r="M2"/>
      <c r="N2"/>
      <c r="O2"/>
    </row>
    <row r="3">
      <c r="A3" t="s">
        <v>6</v>
      </c>
      <c r="B3" t="s">
        <v>49</v>
      </c>
      <c r="C3" s="29">
        <v>0.65754629629629624</v>
      </c>
      <c r="D3"/>
      <c r="E3"/>
      <c r="F3"/>
      <c r="G3"/>
      <c r="H3"/>
      <c r="I3"/>
      <c r="J3"/>
      <c r="K3"/>
      <c r="L3"/>
      <c r="M3"/>
      <c r="N3"/>
      <c r="O3"/>
    </row>
    <row r="4">
      <c r="A4" t="s">
        <v>8</v>
      </c>
      <c r="B4">
        <v>30</v>
      </c>
      <c r="C4"/>
      <c r="D4"/>
      <c r="E4"/>
      <c r="F4"/>
      <c r="G4"/>
      <c r="H4"/>
      <c r="I4"/>
      <c r="J4"/>
      <c r="K4"/>
      <c r="L4"/>
      <c r="M4"/>
      <c r="N4"/>
      <c r="O4"/>
    </row>
    <row r="5">
      <c r="A5" t="s">
        <v>9</v>
      </c>
      <c r="B5" t="s">
        <v>10</v>
      </c>
      <c r="C5">
        <v>0</v>
      </c>
      <c r="D5"/>
      <c r="E5"/>
      <c r="F5"/>
      <c r="G5"/>
      <c r="H5"/>
      <c r="I5"/>
      <c r="J5"/>
      <c r="K5"/>
      <c r="L5"/>
      <c r="M5"/>
      <c r="N5"/>
      <c r="O5"/>
    </row>
    <row r="6">
      <c r="A6" t="s">
        <v>11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  <c r="G7"/>
      <c r="H7"/>
      <c r="I7"/>
      <c r="J7"/>
      <c r="K7"/>
      <c r="L7"/>
      <c r="M7"/>
      <c r="N7"/>
      <c r="O7"/>
    </row>
    <row r="8">
      <c r="A8">
        <v>9.1999999999999993</v>
      </c>
      <c r="B8"/>
      <c r="C8"/>
      <c r="D8">
        <v>14.9</v>
      </c>
      <c r="E8">
        <v>10</v>
      </c>
      <c r="F8">
        <v>14.9</v>
      </c>
      <c r="G8"/>
      <c r="H8"/>
      <c r="I8"/>
      <c r="J8"/>
      <c r="K8"/>
      <c r="L8"/>
      <c r="M8"/>
      <c r="N8"/>
      <c r="O8"/>
    </row>
    <row r="9">
      <c r="A9" t="s">
        <v>18</v>
      </c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/>
      <c r="B10"/>
      <c r="C10"/>
      <c r="D10"/>
      <c r="E10"/>
      <c r="F10"/>
      <c r="G10" t="s">
        <v>20</v>
      </c>
      <c r="H10" t="s">
        <v>21</v>
      </c>
      <c r="I10" t="s">
        <v>22</v>
      </c>
      <c r="J10" t="s">
        <v>23</v>
      </c>
      <c r="K10"/>
      <c r="L10"/>
      <c r="M10"/>
      <c r="N10"/>
      <c r="O10"/>
    </row>
    <row r="11">
      <c r="A11" t="s">
        <v>24</v>
      </c>
      <c r="B11">
        <v>188</v>
      </c>
      <c r="C11"/>
      <c r="D11"/>
      <c r="E11"/>
      <c r="F11"/>
      <c r="G11">
        <v>14.9</v>
      </c>
      <c r="H11">
        <v>9.1999999999999993</v>
      </c>
      <c r="I11">
        <f>I14</f>
        <v>989.99175999999989</v>
      </c>
      <c r="J11">
        <v>4.46</v>
      </c>
      <c r="K11"/>
      <c r="L11"/>
      <c r="M11"/>
      <c r="N11"/>
      <c r="O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 t="s">
        <v>28</v>
      </c>
      <c r="B13" t="s">
        <v>29</v>
      </c>
      <c r="C13" t="s">
        <v>30</v>
      </c>
      <c r="D13"/>
      <c r="E13"/>
      <c r="F13"/>
      <c r="G13" t="s">
        <v>20</v>
      </c>
      <c r="H13" t="s">
        <v>21</v>
      </c>
      <c r="I13" t="s">
        <v>22</v>
      </c>
      <c r="J13" t="s">
        <v>31</v>
      </c>
      <c r="K13" t="s">
        <v>32</v>
      </c>
      <c r="L13" t="s">
        <v>33</v>
      </c>
      <c r="M13" t="s">
        <v>34</v>
      </c>
      <c r="N13" t="s">
        <v>35</v>
      </c>
      <c r="O13" t="s">
        <v>36</v>
      </c>
    </row>
    <row r="14">
      <c r="A14">
        <v>0</v>
      </c>
      <c r="B14">
        <v>0</v>
      </c>
      <c r="C14" s="30">
        <v>103</v>
      </c>
      <c r="D14"/>
      <c r="E14"/>
      <c r="F14"/>
      <c r="G14">
        <f>$G$11</f>
        <v>14.9</v>
      </c>
      <c r="H14">
        <f>$H$11</f>
        <v>9.1999999999999993</v>
      </c>
      <c r="I14">
        <f>(3.14*POWER(H14,2)*0.25*G14)</f>
        <v>989.99175999999989</v>
      </c>
      <c r="J14">
        <f>0</f>
        <v>0</v>
      </c>
      <c r="K14">
        <f>G14-J14</f>
        <v>14.9</v>
      </c>
      <c r="L14">
        <f>I14/K14</f>
        <v>66.442399999999992</v>
      </c>
      <c r="M14">
        <f>C14/L14</f>
        <v>1.5502149230009754</v>
      </c>
      <c r="N14">
        <f>J14/G14</f>
        <v>0</v>
      </c>
      <c r="O14">
        <f>LN(L14/(3.14*H14^2/4))</f>
        <v>0</v>
      </c>
    </row>
    <row r="15">
      <c r="A15">
        <v>0.10000000000000001</v>
      </c>
      <c r="B15">
        <v>0.24299999999999999</v>
      </c>
      <c r="C15" s="30">
        <v>712</v>
      </c>
      <c r="D15"/>
      <c r="E15"/>
      <c r="F15"/>
      <c r="G15">
        <f>$G$11</f>
        <v>14.9</v>
      </c>
      <c r="H15">
        <f>$H$11</f>
        <v>9.1999999999999993</v>
      </c>
      <c r="I15">
        <f>(3.14*POWER(H15,2)*0.25*G15)</f>
        <v>989.99175999999989</v>
      </c>
      <c r="J15">
        <f>B15-C15/(2*10^5/1.8467)</f>
        <v>0.23642574799999999</v>
      </c>
      <c r="K15">
        <f>G15-J15</f>
        <v>14.663574252</v>
      </c>
      <c r="L15">
        <f>I15/K15</f>
        <v>67.513673200445822</v>
      </c>
      <c r="M15">
        <f>C15/L15</f>
        <v>10.5460118854161</v>
      </c>
      <c r="N15">
        <f>J15/G15</f>
        <v>0.015867499865771812</v>
      </c>
      <c r="O15">
        <f>LN(L15/(3.14*H15^2/4))</f>
        <v>0.015994736387046092</v>
      </c>
    </row>
    <row r="16">
      <c r="A16">
        <v>0.20000000000000001</v>
      </c>
      <c r="B16">
        <v>0.36020000000000002</v>
      </c>
      <c r="C16" s="30">
        <v>1096</v>
      </c>
      <c r="D16"/>
      <c r="E16"/>
      <c r="F16"/>
      <c r="G16">
        <f>$G$11</f>
        <v>14.9</v>
      </c>
      <c r="H16">
        <f>$H$11</f>
        <v>9.1999999999999993</v>
      </c>
      <c r="I16">
        <f>(3.14*POWER(H16,2)*0.25*G16)</f>
        <v>989.99175999999989</v>
      </c>
      <c r="J16">
        <f>B16-C16/(2*10^5/1.8467)</f>
        <v>0.35008008400000001</v>
      </c>
      <c r="K16">
        <f>G16-J16</f>
        <v>14.549919916</v>
      </c>
      <c r="L16">
        <f>I16/K16</f>
        <v>68.041045292032379</v>
      </c>
      <c r="M16">
        <f>C16/L16</f>
        <v>16.107924199223639</v>
      </c>
      <c r="N16">
        <f>J16/G16</f>
        <v>0.02349530765100671</v>
      </c>
      <c r="O16">
        <f>LN(L16/(3.14*H16^2/4))</f>
        <v>0.023775723404042284</v>
      </c>
    </row>
    <row r="17">
      <c r="A17">
        <v>0.29999999999999999</v>
      </c>
      <c r="B17">
        <v>0.53979999999999995</v>
      </c>
      <c r="C17" s="30">
        <v>1475</v>
      </c>
      <c r="D17"/>
      <c r="E17"/>
      <c r="F17"/>
      <c r="G17">
        <f>$G$11</f>
        <v>14.9</v>
      </c>
      <c r="H17">
        <f>$H$11</f>
        <v>9.1999999999999993</v>
      </c>
      <c r="I17">
        <f>(3.14*POWER(H17,2)*0.25*G17)</f>
        <v>989.99175999999989</v>
      </c>
      <c r="J17">
        <f>B17-C17/(2*10^5/1.8467)</f>
        <v>0.52618058749999996</v>
      </c>
      <c r="K17">
        <f>G17-J17</f>
        <v>14.3738194125</v>
      </c>
      <c r="L17">
        <f>I17/K17</f>
        <v>68.874648525155862</v>
      </c>
      <c r="M17">
        <f>C17/L17</f>
        <v>21.415717271664466</v>
      </c>
      <c r="N17">
        <f>J17/G17</f>
        <v>0.035314133389261738</v>
      </c>
      <c r="O17">
        <f>LN(L17/(3.14*H17^2/4))</f>
        <v>0.035952757466760764</v>
      </c>
    </row>
    <row r="18">
      <c r="A18">
        <v>0.40000000000000002</v>
      </c>
      <c r="B18">
        <v>0.60050000000000003</v>
      </c>
      <c r="C18" s="30">
        <v>1611</v>
      </c>
      <c r="D18"/>
      <c r="E18"/>
      <c r="F18"/>
      <c r="G18">
        <f>$G$11</f>
        <v>14.9</v>
      </c>
      <c r="H18">
        <f>$H$11</f>
        <v>9.1999999999999993</v>
      </c>
      <c r="I18">
        <f>(3.14*POWER(H18,2)*0.25*G18)</f>
        <v>989.99175999999989</v>
      </c>
      <c r="J18">
        <f>B18-C18/(2*10^5/1.8467)</f>
        <v>0.5856248315</v>
      </c>
      <c r="K18">
        <f>G18-J18</f>
        <v>14.3143751685</v>
      </c>
      <c r="L18">
        <f>I18/K18</f>
        <v>69.160668792484984</v>
      </c>
      <c r="M18">
        <f>C18/L18</f>
        <v>23.293586197579565</v>
      </c>
      <c r="N18">
        <f>J18/G18</f>
        <v>0.039303679966442955</v>
      </c>
      <c r="O18">
        <f>LN(L18/(3.14*H18^2/4))</f>
        <v>0.040096924079082032</v>
      </c>
    </row>
    <row r="19">
      <c r="A19">
        <v>0.5</v>
      </c>
      <c r="B19">
        <v>0.6613</v>
      </c>
      <c r="C19" s="30">
        <v>2046</v>
      </c>
      <c r="D19"/>
      <c r="E19"/>
      <c r="F19"/>
      <c r="G19">
        <f>$G$11</f>
        <v>14.9</v>
      </c>
      <c r="H19">
        <f>$H$11</f>
        <v>9.1999999999999993</v>
      </c>
      <c r="I19">
        <f>(3.14*POWER(H19,2)*0.25*G19)</f>
        <v>989.99175999999989</v>
      </c>
      <c r="J19">
        <f>B19-C19/(2*10^5/1.8467)</f>
        <v>0.64240825899999998</v>
      </c>
      <c r="K19">
        <f>G19-J19</f>
        <v>14.257591741000001</v>
      </c>
      <c r="L19">
        <f>I19/K19</f>
        <v>69.436113614694065</v>
      </c>
      <c r="M19">
        <f>C19/L19</f>
        <v>29.46593484988805</v>
      </c>
      <c r="N19">
        <f>J19/G19</f>
        <v>0.043114648255033555</v>
      </c>
      <c r="O19">
        <f>LN(L19/(3.14*H19^2/4))</f>
        <v>0.044071694345266241</v>
      </c>
    </row>
    <row r="20">
      <c r="A20">
        <v>0.59999999999999998</v>
      </c>
      <c r="B20">
        <v>0.72240000000000004</v>
      </c>
      <c r="C20" s="30">
        <v>2344</v>
      </c>
      <c r="D20"/>
      <c r="E20"/>
      <c r="F20"/>
      <c r="G20">
        <f>$G$11</f>
        <v>14.9</v>
      </c>
      <c r="H20">
        <f>$H$11</f>
        <v>9.1999999999999993</v>
      </c>
      <c r="I20">
        <f>(3.14*POWER(H20,2)*0.25*G20)</f>
        <v>989.99175999999989</v>
      </c>
      <c r="J20">
        <f>B20-C20/(2*10^5/1.8467)</f>
        <v>0.70075667600000002</v>
      </c>
      <c r="K20">
        <f>G20-J20</f>
        <v>14.199243324000001</v>
      </c>
      <c r="L20">
        <f>I20/K20</f>
        <v>69.721444827041253</v>
      </c>
      <c r="M20">
        <f>C20/L20</f>
        <v>33.619498359719685</v>
      </c>
      <c r="N20">
        <f>J20/G20</f>
        <v>0.047030649395973158</v>
      </c>
      <c r="O20">
        <f>LN(L20/(3.14*H20^2/4))</f>
        <v>0.048172536806256702</v>
      </c>
    </row>
    <row r="21">
      <c r="A21">
        <v>0.69999999999999996</v>
      </c>
      <c r="B21">
        <v>0.90410000000000001</v>
      </c>
      <c r="C21" s="30">
        <v>3633</v>
      </c>
      <c r="D21"/>
      <c r="E21"/>
      <c r="F21"/>
      <c r="G21">
        <f>$G$11</f>
        <v>14.9</v>
      </c>
      <c r="H21">
        <f>$H$11</f>
        <v>9.1999999999999993</v>
      </c>
      <c r="I21">
        <f>(3.14*POWER(H21,2)*0.25*G21)</f>
        <v>989.99175999999989</v>
      </c>
      <c r="J21">
        <f>B21-C21/(2*10^5/1.8467)</f>
        <v>0.8705546945</v>
      </c>
      <c r="K21">
        <f>G21-J21</f>
        <v>14.029445305500001</v>
      </c>
      <c r="L21">
        <f>I21/K21</f>
        <v>70.565281694486572</v>
      </c>
      <c r="M21">
        <f>C21/L21</f>
        <v>51.484241439425226</v>
      </c>
      <c r="N21">
        <f>J21/G21</f>
        <v>0.058426489563758385</v>
      </c>
      <c r="O21">
        <f>LN(L21/(3.14*H21^2/4))</f>
        <v>0.060202855933663597</v>
      </c>
    </row>
    <row r="22">
      <c r="A22">
        <v>0.80000000000000004</v>
      </c>
      <c r="B22">
        <v>0.9647</v>
      </c>
      <c r="C22" s="30">
        <v>4698</v>
      </c>
      <c r="D22"/>
      <c r="E22"/>
      <c r="F22"/>
      <c r="G22">
        <f>$G$11</f>
        <v>14.9</v>
      </c>
      <c r="H22">
        <f>$H$11</f>
        <v>9.1999999999999993</v>
      </c>
      <c r="I22">
        <f>(3.14*POWER(H22,2)*0.25*G22)</f>
        <v>989.99175999999989</v>
      </c>
      <c r="J22">
        <f>B22-C22/(2*10^5/1.8467)</f>
        <v>0.92132101700000002</v>
      </c>
      <c r="K22">
        <f>G22-J22</f>
        <v>13.978678983</v>
      </c>
      <c r="L22">
        <f>I22/K22</f>
        <v>70.821553395994442</v>
      </c>
      <c r="M22">
        <f>C22/L22</f>
        <v>66.335737847084715</v>
      </c>
      <c r="N22">
        <f>J22/G22</f>
        <v>0.061833625302013424</v>
      </c>
      <c r="O22">
        <f>LN(L22/(3.14*H22^2/4))</f>
        <v>0.063827973958166265</v>
      </c>
    </row>
    <row r="23">
      <c r="A23">
        <v>0.90000000000000002</v>
      </c>
      <c r="B23">
        <v>1.0838000000000001</v>
      </c>
      <c r="C23" s="30">
        <v>7550</v>
      </c>
      <c r="D23"/>
      <c r="E23"/>
      <c r="F23"/>
      <c r="G23">
        <f>$G$11</f>
        <v>14.9</v>
      </c>
      <c r="H23">
        <f>$H$11</f>
        <v>9.1999999999999993</v>
      </c>
      <c r="I23">
        <f>(3.14*POWER(H23,2)*0.25*G23)</f>
        <v>989.99175999999989</v>
      </c>
      <c r="J23">
        <f>B23-C23/(2*10^5/1.8467)</f>
        <v>1.0140870750000002</v>
      </c>
      <c r="K23">
        <f>G23-J23</f>
        <v>13.885912925</v>
      </c>
      <c r="L23">
        <f>I23/K23</f>
        <v>71.29468298894723</v>
      </c>
      <c r="M23">
        <f>C23/L23</f>
        <v>105.89850018928441</v>
      </c>
      <c r="N23">
        <f>J23/G23</f>
        <v>0.06805953523489934</v>
      </c>
      <c r="O23">
        <f>LN(L23/(3.14*H23^2/4))</f>
        <v>0.070486345344299317</v>
      </c>
    </row>
    <row r="24">
      <c r="A24">
        <v>1</v>
      </c>
      <c r="B24">
        <v>1.2601</v>
      </c>
      <c r="C24" s="30">
        <v>14476</v>
      </c>
      <c r="D24"/>
      <c r="E24"/>
      <c r="F24"/>
      <c r="G24">
        <f>$G$11</f>
        <v>14.9</v>
      </c>
      <c r="H24">
        <f>$H$11</f>
        <v>9.1999999999999993</v>
      </c>
      <c r="I24">
        <f>(3.14*POWER(H24,2)*0.25*G24)</f>
        <v>989.99175999999989</v>
      </c>
      <c r="J24">
        <f>B24-C24/(2*10^5/1.8467)</f>
        <v>1.1264358539999999</v>
      </c>
      <c r="K24">
        <f>G24-J24</f>
        <v>13.773564146</v>
      </c>
      <c r="L24">
        <f>I24/K24</f>
        <v>71.876222414624962</v>
      </c>
      <c r="M24">
        <f>C24/L24</f>
        <v>201.40179204875</v>
      </c>
      <c r="N24">
        <f>J24/G24</f>
        <v>0.07559972174496643</v>
      </c>
      <c r="O24">
        <f>LN(L24/(3.14*H24^2/4))</f>
        <v>0.078610099570453562</v>
      </c>
    </row>
    <row r="25">
      <c r="A25">
        <v>1.1000000000000001</v>
      </c>
      <c r="B25">
        <v>1.3227</v>
      </c>
      <c r="C25" s="30">
        <v>17768</v>
      </c>
      <c r="D25"/>
      <c r="E25"/>
      <c r="F25"/>
      <c r="G25">
        <f>$G$11</f>
        <v>14.9</v>
      </c>
      <c r="H25">
        <f>$H$11</f>
        <v>9.1999999999999993</v>
      </c>
      <c r="I25">
        <f>(3.14*POWER(H25,2)*0.25*G25)</f>
        <v>989.99175999999989</v>
      </c>
      <c r="J25">
        <f>B25-C25/(2*10^5/1.8467)</f>
        <v>1.158639172</v>
      </c>
      <c r="K25">
        <f>G25-J25</f>
        <v>13.741360828000001</v>
      </c>
      <c r="L25">
        <f>I25/K25</f>
        <v>72.044666637582878</v>
      </c>
      <c r="M25">
        <f>C25/L25</f>
        <v>246.62477917180243</v>
      </c>
      <c r="N25">
        <f>J25/G25</f>
        <v>0.077761018255033551</v>
      </c>
      <c r="O25">
        <f>LN(L25/(3.14*H25^2/4))</f>
        <v>0.080950889722324101</v>
      </c>
    </row>
    <row r="26">
      <c r="A26">
        <v>1.2</v>
      </c>
      <c r="B26">
        <v>1.3819999999999999</v>
      </c>
      <c r="C26" s="30">
        <v>18258</v>
      </c>
      <c r="D26"/>
      <c r="E26"/>
      <c r="F26"/>
      <c r="G26">
        <f>$G$11</f>
        <v>14.9</v>
      </c>
      <c r="H26">
        <f>$H$11</f>
        <v>9.1999999999999993</v>
      </c>
      <c r="I26">
        <f>(3.14*POWER(H26,2)*0.25*G26)</f>
        <v>989.99175999999989</v>
      </c>
      <c r="J26">
        <f>B26-C26/(2*10^5/1.8467)</f>
        <v>1.2134147569999998</v>
      </c>
      <c r="K26">
        <f>G26-J26</f>
        <v>13.686585243</v>
      </c>
      <c r="L26">
        <f>I26/K26</f>
        <v>72.332999241452939</v>
      </c>
      <c r="M26">
        <f>C26/L26</f>
        <v>252.41591239779007</v>
      </c>
      <c r="N26">
        <f>J26/G26</f>
        <v>0.081437232013422803</v>
      </c>
      <c r="O26">
        <f>LN(L26/(3.14*H26^2/4))</f>
        <v>0.084945039169666198</v>
      </c>
    </row>
    <row r="27">
      <c r="A27">
        <v>1.3</v>
      </c>
      <c r="B27">
        <v>1.4427000000000001</v>
      </c>
      <c r="C27" s="30">
        <v>19179</v>
      </c>
      <c r="D27"/>
      <c r="E27"/>
      <c r="F27"/>
      <c r="G27">
        <f>$G$11</f>
        <v>14.9</v>
      </c>
      <c r="H27">
        <f>$H$11</f>
        <v>9.1999999999999993</v>
      </c>
      <c r="I27">
        <f>(3.14*POWER(H27,2)*0.25*G27)</f>
        <v>989.99175999999989</v>
      </c>
      <c r="J27">
        <f>B27-C27/(2*10^5/1.8467)</f>
        <v>1.2656107035000002</v>
      </c>
      <c r="K27">
        <f>G27-J27</f>
        <v>13.6343892965</v>
      </c>
      <c r="L27">
        <f>I27/K27</f>
        <v>72.609908553376471</v>
      </c>
      <c r="M27">
        <f>C27/L27</f>
        <v>264.13750384909616</v>
      </c>
      <c r="N27">
        <f>J27/G27</f>
        <v>0.084940315671140951</v>
      </c>
      <c r="O27">
        <f>LN(L27/(3.14*H27^2/4))</f>
        <v>0.088765987059210447</v>
      </c>
    </row>
    <row r="28">
      <c r="A28">
        <v>1.3999999999999999</v>
      </c>
      <c r="B28">
        <v>1.5038</v>
      </c>
      <c r="C28" s="30">
        <v>20041</v>
      </c>
      <c r="D28"/>
      <c r="E28"/>
      <c r="F28"/>
      <c r="G28">
        <f>$G$11</f>
        <v>14.9</v>
      </c>
      <c r="H28">
        <f>$H$11</f>
        <v>9.1999999999999993</v>
      </c>
      <c r="I28">
        <f>(3.14*POWER(H28,2)*0.25*G28)</f>
        <v>989.99175999999989</v>
      </c>
      <c r="J28">
        <f>B28-C28/(2*10^5/1.8467)</f>
        <v>1.3187514265</v>
      </c>
      <c r="K28">
        <f>G28-J28</f>
        <v>13.5812485735</v>
      </c>
      <c r="L28">
        <f>I28/K28</f>
        <v>72.894016676175951</v>
      </c>
      <c r="M28">
        <f>C28/L28</f>
        <v>274.933402134088</v>
      </c>
      <c r="N28">
        <f>J28/G28</f>
        <v>0.088506807147651009</v>
      </c>
      <c r="O28">
        <f>LN(L28/(3.14*H28^2/4))</f>
        <v>0.09267115296333063</v>
      </c>
    </row>
    <row r="29">
      <c r="A29">
        <v>1.5</v>
      </c>
      <c r="B29">
        <v>1.5648</v>
      </c>
      <c r="C29" s="30">
        <v>21054</v>
      </c>
      <c r="D29"/>
      <c r="E29"/>
      <c r="F29"/>
      <c r="G29">
        <f>$G$11</f>
        <v>14.9</v>
      </c>
      <c r="H29">
        <f>$H$11</f>
        <v>9.1999999999999993</v>
      </c>
      <c r="I29">
        <f>(3.14*POWER(H29,2)*0.25*G29)</f>
        <v>989.99175999999989</v>
      </c>
      <c r="J29">
        <f>B29-C29/(2*10^5/1.8467)</f>
        <v>1.3703978910000001</v>
      </c>
      <c r="K29">
        <f>G29-J29</f>
        <v>13.529602109000001</v>
      </c>
      <c r="L29">
        <f>I29/K29</f>
        <v>73.172274544677805</v>
      </c>
      <c r="M29">
        <f>C29/L29</f>
        <v>287.73193304445891</v>
      </c>
      <c r="N29">
        <f>J29/G29</f>
        <v>0.091973012818791944</v>
      </c>
      <c r="O29">
        <f>LN(L29/(3.14*H29^2/4))</f>
        <v>0.096481179257313518</v>
      </c>
    </row>
    <row r="30">
      <c r="A30">
        <v>1.6000000000000001</v>
      </c>
      <c r="B30">
        <v>1.6857</v>
      </c>
      <c r="C30" s="30">
        <v>22736</v>
      </c>
      <c r="D30"/>
      <c r="E30"/>
      <c r="F30"/>
      <c r="G30">
        <f>$G$11</f>
        <v>14.9</v>
      </c>
      <c r="H30">
        <f>$H$11</f>
        <v>9.1999999999999993</v>
      </c>
      <c r="I30">
        <f>(3.14*POWER(H30,2)*0.25*G30)</f>
        <v>989.99175999999989</v>
      </c>
      <c r="J30">
        <f>B30-C30/(2*10^5/1.8467)</f>
        <v>1.475767144</v>
      </c>
      <c r="K30">
        <f>G30-J30</f>
        <v>13.424232856</v>
      </c>
      <c r="L30">
        <f>I30/K30</f>
        <v>73.74661707819827</v>
      </c>
      <c r="M30">
        <f>C30/L30</f>
        <v>308.29888747156446</v>
      </c>
      <c r="N30">
        <f>J30/G30</f>
        <v>0.099044774765100665</v>
      </c>
      <c r="O30">
        <f>LN(L30/(3.14*H30^2/4))</f>
        <v>0.10429971713147715</v>
      </c>
    </row>
    <row r="31">
      <c r="A31">
        <v>1.7</v>
      </c>
      <c r="B31">
        <v>1.7472000000000001</v>
      </c>
      <c r="C31" s="30">
        <v>23835</v>
      </c>
      <c r="D31"/>
      <c r="E31"/>
      <c r="F31"/>
      <c r="G31">
        <f>$G$11</f>
        <v>14.9</v>
      </c>
      <c r="H31">
        <f>$H$11</f>
        <v>9.1999999999999993</v>
      </c>
      <c r="I31">
        <f>(3.14*POWER(H31,2)*0.25*G31)</f>
        <v>989.99175999999989</v>
      </c>
      <c r="J31">
        <f>B31-C31/(2*10^5/1.8467)</f>
        <v>1.5271195275</v>
      </c>
      <c r="K31">
        <f>G31-J31</f>
        <v>13.3728804725</v>
      </c>
      <c r="L31">
        <f>I31/K31</f>
        <v>74.02980696909836</v>
      </c>
      <c r="M31">
        <f>C31/L31</f>
        <v>321.96490813422281</v>
      </c>
      <c r="N31">
        <f>J31/G31</f>
        <v>0.10249124345637584</v>
      </c>
      <c r="O31">
        <f>LN(L31/(3.14*H31^2/4))</f>
        <v>0.10813240207273095</v>
      </c>
    </row>
    <row r="32">
      <c r="A32">
        <v>1.8</v>
      </c>
      <c r="B32">
        <v>1.8700000000000001</v>
      </c>
      <c r="C32" s="30">
        <v>26193</v>
      </c>
      <c r="D32"/>
      <c r="E32"/>
      <c r="F32"/>
      <c r="G32">
        <f>$G$11</f>
        <v>14.9</v>
      </c>
      <c r="H32">
        <f>$H$11</f>
        <v>9.1999999999999993</v>
      </c>
      <c r="I32">
        <f>(3.14*POWER(H32,2)*0.25*G32)</f>
        <v>989.99175999999989</v>
      </c>
      <c r="J32">
        <f>B32-C32/(2*10^5/1.8467)</f>
        <v>1.6281469345000001</v>
      </c>
      <c r="K32">
        <f>G32-J32</f>
        <v>13.2718530655</v>
      </c>
      <c r="L32">
        <f>I32/K32</f>
        <v>74.593333358509668</v>
      </c>
      <c r="M32">
        <f>C32/L32</f>
        <v>351.14398057680955</v>
      </c>
      <c r="N32">
        <f>J32/G32</f>
        <v>0.10927160634228189</v>
      </c>
      <c r="O32">
        <f>LN(L32/(3.14*H32^2/4))</f>
        <v>0.1157157311387194</v>
      </c>
    </row>
    <row r="33">
      <c r="A33">
        <v>1.8999999999999999</v>
      </c>
      <c r="B33">
        <v>1.9308000000000001</v>
      </c>
      <c r="C33" s="30">
        <v>27206</v>
      </c>
      <c r="D33"/>
      <c r="E33"/>
      <c r="F33"/>
      <c r="G33">
        <f>$G$11</f>
        <v>14.9</v>
      </c>
      <c r="H33">
        <f>$H$11</f>
        <v>9.1999999999999993</v>
      </c>
      <c r="I33">
        <f>(3.14*POWER(H33,2)*0.25*G33)</f>
        <v>989.99175999999989</v>
      </c>
      <c r="J33">
        <f>B33-C33/(2*10^5/1.8467)</f>
        <v>1.679593399</v>
      </c>
      <c r="K33">
        <f>G33-J33</f>
        <v>13.220406601000001</v>
      </c>
      <c r="L33">
        <f>I33/K33</f>
        <v>74.883609096040686</v>
      </c>
      <c r="M33">
        <f>C33/L33</f>
        <v>363.31048046986371</v>
      </c>
      <c r="N33">
        <f>J33/G33</f>
        <v>0.11272438919463088</v>
      </c>
      <c r="O33">
        <f>LN(L33/(3.14*H33^2/4))</f>
        <v>0.11959962249554995</v>
      </c>
    </row>
    <row r="34">
      <c r="A34">
        <v>2</v>
      </c>
      <c r="B34">
        <v>1.992</v>
      </c>
      <c r="C34" s="30">
        <v>28140</v>
      </c>
      <c r="D34"/>
      <c r="E34"/>
      <c r="F34"/>
      <c r="G34">
        <f>$G$11</f>
        <v>14.9</v>
      </c>
      <c r="H34">
        <f>$H$11</f>
        <v>9.1999999999999993</v>
      </c>
      <c r="I34">
        <f>(3.14*POWER(H34,2)*0.25*G34)</f>
        <v>989.99175999999989</v>
      </c>
      <c r="J34">
        <f>B34-C34/(2*10^5/1.8467)</f>
        <v>1.73216931</v>
      </c>
      <c r="K34">
        <f>G34-J34</f>
        <v>13.167830690000001</v>
      </c>
      <c r="L34">
        <f>I34/K34</f>
        <v>75.182600939107289</v>
      </c>
      <c r="M34">
        <f>C34/L34</f>
        <v>374.2887270259705</v>
      </c>
      <c r="N34">
        <f>J34/G34</f>
        <v>0.11625297382550336</v>
      </c>
      <c r="O34">
        <f>LN(L34/(3.14*H34^2/4))</f>
        <v>0.12358442678465779</v>
      </c>
    </row>
    <row r="35">
      <c r="A35">
        <v>2.1000000000000001</v>
      </c>
      <c r="B35">
        <v>2.0531999999999999</v>
      </c>
      <c r="C35" s="30">
        <v>28804</v>
      </c>
      <c r="D35"/>
      <c r="E35"/>
      <c r="F35"/>
      <c r="G35">
        <f>$G$11</f>
        <v>14.9</v>
      </c>
      <c r="H35">
        <f>$H$11</f>
        <v>9.1999999999999993</v>
      </c>
      <c r="I35">
        <f>(3.14*POWER(H35,2)*0.25*G35)</f>
        <v>989.99175999999989</v>
      </c>
      <c r="J35">
        <f>B35-C35/(2*10^5/1.8467)</f>
        <v>1.7872382659999999</v>
      </c>
      <c r="K35">
        <f>G35-J35</f>
        <v>13.112761734000001</v>
      </c>
      <c r="L35">
        <f>I35/K35</f>
        <v>75.498341240583684</v>
      </c>
      <c r="M35">
        <f>C35/L35</f>
        <v>381.51831585561484</v>
      </c>
      <c r="N35">
        <f>J35/G35</f>
        <v>0.11994887691275168</v>
      </c>
      <c r="O35">
        <f>LN(L35/(3.14*H35^2/4))</f>
        <v>0.12777527877997252</v>
      </c>
    </row>
    <row r="36">
      <c r="A36">
        <v>2.2000000000000002</v>
      </c>
      <c r="B36">
        <v>2.1139999999999999</v>
      </c>
      <c r="C36" s="30">
        <v>29324</v>
      </c>
      <c r="D36"/>
      <c r="E36"/>
      <c r="F36"/>
      <c r="G36">
        <f>$G$11</f>
        <v>14.9</v>
      </c>
      <c r="H36">
        <f>$H$11</f>
        <v>9.1999999999999993</v>
      </c>
      <c r="I36">
        <f>(3.14*POWER(H36,2)*0.25*G36)</f>
        <v>989.99175999999989</v>
      </c>
      <c r="J36">
        <f>B36-C36/(2*10^5/1.8467)</f>
        <v>1.8432368459999999</v>
      </c>
      <c r="K36">
        <f>G36-J36</f>
        <v>13.056763154</v>
      </c>
      <c r="L36">
        <f>I36/K36</f>
        <v>75.822142771787298</v>
      </c>
      <c r="M36">
        <f>C36/L36</f>
        <v>386.74718133805078</v>
      </c>
      <c r="N36">
        <f>J36/G36</f>
        <v>0.12370717087248322</v>
      </c>
      <c r="O36">
        <f>LN(L36/(3.14*H36^2/4))</f>
        <v>0.13205496407886608</v>
      </c>
    </row>
    <row r="37">
      <c r="A37">
        <v>2.2999999999999998</v>
      </c>
      <c r="B37">
        <v>2.1749999999999998</v>
      </c>
      <c r="C37" s="30">
        <v>29658</v>
      </c>
      <c r="D37"/>
      <c r="E37"/>
      <c r="F37"/>
      <c r="G37">
        <f>$G$11</f>
        <v>14.9</v>
      </c>
      <c r="H37">
        <f>$H$11</f>
        <v>9.1999999999999993</v>
      </c>
      <c r="I37">
        <f>(3.14*POWER(H37,2)*0.25*G37)</f>
        <v>989.99175999999989</v>
      </c>
      <c r="J37">
        <f>B37-C37/(2*10^5/1.8467)</f>
        <v>1.9011528569999998</v>
      </c>
      <c r="K37">
        <f>G37-J37</f>
        <v>12.998847143000001</v>
      </c>
      <c r="L37">
        <f>I37/K37</f>
        <v>76.159966273095193</v>
      </c>
      <c r="M37">
        <f>C37/L37</f>
        <v>389.41718925730663</v>
      </c>
      <c r="N37">
        <f>J37/G37</f>
        <v>0.12759415147651004</v>
      </c>
      <c r="O37">
        <f>LN(L37/(3.14*H37^2/4))</f>
        <v>0.1365005407299886</v>
      </c>
    </row>
    <row r="38">
      <c r="A38">
        <v>2.3999999999999999</v>
      </c>
      <c r="B38">
        <v>2.2334999999999998</v>
      </c>
      <c r="C38" s="30">
        <v>29932</v>
      </c>
      <c r="D38"/>
      <c r="E38"/>
      <c r="F38"/>
      <c r="G38">
        <f>$G$11</f>
        <v>14.9</v>
      </c>
      <c r="H38">
        <f>$H$11</f>
        <v>9.1999999999999993</v>
      </c>
      <c r="I38">
        <f>(3.14*POWER(H38,2)*0.25*G38)</f>
        <v>989.99175999999989</v>
      </c>
      <c r="J38">
        <f>B38-C38/(2*10^5/1.8467)</f>
        <v>1.9571228779999998</v>
      </c>
      <c r="K38">
        <f>G38-J38</f>
        <v>12.942877122000001</v>
      </c>
      <c r="L38">
        <f>I38/K38</f>
        <v>76.48931150843076</v>
      </c>
      <c r="M38">
        <f>C38/L38</f>
        <v>391.32264900437565</v>
      </c>
      <c r="N38">
        <f>J38/G38</f>
        <v>0.13135052872483219</v>
      </c>
      <c r="O38">
        <f>LN(L38/(3.14*H38^2/4))</f>
        <v>0.14081560531660037</v>
      </c>
    </row>
    <row r="39">
      <c r="A39">
        <v>2.5</v>
      </c>
      <c r="B39">
        <v>2.2953000000000001</v>
      </c>
      <c r="C39" s="30">
        <v>30256</v>
      </c>
      <c r="D39"/>
      <c r="E39"/>
      <c r="F39"/>
      <c r="G39">
        <f>$G$11</f>
        <v>14.9</v>
      </c>
      <c r="H39">
        <f>$H$11</f>
        <v>9.1999999999999993</v>
      </c>
      <c r="I39">
        <f>(3.14*POWER(H39,2)*0.25*G39)</f>
        <v>989.99175999999989</v>
      </c>
      <c r="J39">
        <f>B39-C39/(2*10^5/1.8467)</f>
        <v>2.015931224</v>
      </c>
      <c r="K39">
        <f>G39-J39</f>
        <v>12.884068775999999</v>
      </c>
      <c r="L39">
        <f>I39/K39</f>
        <v>76.838441117616711</v>
      </c>
      <c r="M39">
        <f>C39/L39</f>
        <v>393.76124189827198</v>
      </c>
      <c r="N39">
        <f>J39/G39</f>
        <v>0.13529739758389261</v>
      </c>
      <c r="O39">
        <f>LN(L39/(3.14*H39^2/4))</f>
        <v>0.14536964340294914</v>
      </c>
    </row>
    <row r="40">
      <c r="A40">
        <v>2.6000000000000001</v>
      </c>
      <c r="B40">
        <v>2.3565</v>
      </c>
      <c r="C40" s="30">
        <v>30385</v>
      </c>
      <c r="D40"/>
      <c r="E40"/>
      <c r="F40"/>
      <c r="G40">
        <f>$G$11</f>
        <v>14.9</v>
      </c>
      <c r="H40">
        <f>$H$11</f>
        <v>9.1999999999999993</v>
      </c>
      <c r="I40">
        <f>(3.14*POWER(H40,2)*0.25*G40)</f>
        <v>989.99175999999989</v>
      </c>
      <c r="J40">
        <f>B40-C40/(2*10^5/1.8467)</f>
        <v>2.0759401025000002</v>
      </c>
      <c r="K40">
        <f>G40-J40</f>
        <v>12.8240598975</v>
      </c>
      <c r="L40">
        <f>I40/K40</f>
        <v>77.197998754902486</v>
      </c>
      <c r="M40">
        <f>C40/L40</f>
        <v>393.59828609637879</v>
      </c>
      <c r="N40">
        <f>J40/G40</f>
        <v>0.13932483909395973</v>
      </c>
      <c r="O40">
        <f>LN(L40/(3.14*H40^2/4))</f>
        <v>0.15003812692050922</v>
      </c>
    </row>
    <row r="41">
      <c r="A41">
        <v>2.7000000000000002</v>
      </c>
      <c r="B41">
        <v>2.4178000000000002</v>
      </c>
      <c r="C41" s="30">
        <v>30757</v>
      </c>
      <c r="D41"/>
      <c r="E41"/>
      <c r="F41"/>
      <c r="G41">
        <f>$G$11</f>
        <v>14.9</v>
      </c>
      <c r="H41">
        <f>$H$11</f>
        <v>9.1999999999999993</v>
      </c>
      <c r="I41">
        <f>(3.14*POWER(H41,2)*0.25*G41)</f>
        <v>989.99175999999989</v>
      </c>
      <c r="J41">
        <f>B41-C41/(2*10^5/1.8467)</f>
        <v>2.1338052405000001</v>
      </c>
      <c r="K41">
        <f>G41-J41</f>
        <v>12.766194759499999</v>
      </c>
      <c r="L41">
        <f>I41/K41</f>
        <v>77.547912956857786</v>
      </c>
      <c r="M41">
        <f>C41/L41</f>
        <v>396.61931349604515</v>
      </c>
      <c r="N41">
        <f>J41/G41</f>
        <v>0.14320840540268456</v>
      </c>
      <c r="O41">
        <f>LN(L41/(3.14*H41^2/4))</f>
        <v>0.15456057012394173</v>
      </c>
    </row>
    <row r="42">
      <c r="A42">
        <v>2.7999999999999998</v>
      </c>
      <c r="B42">
        <v>2.4792999999999998</v>
      </c>
      <c r="C42" s="30">
        <v>30992</v>
      </c>
      <c r="D42"/>
      <c r="E42"/>
      <c r="F42"/>
      <c r="G42">
        <f>$G$11</f>
        <v>14.9</v>
      </c>
      <c r="H42">
        <f>$H$11</f>
        <v>9.1999999999999993</v>
      </c>
      <c r="I42">
        <f>(3.14*POWER(H42,2)*0.25*G42)</f>
        <v>989.99175999999989</v>
      </c>
      <c r="J42">
        <f>B42-C42/(2*10^5/1.8467)</f>
        <v>2.1931353679999996</v>
      </c>
      <c r="K42">
        <f>G42-J42</f>
        <v>12.706864632</v>
      </c>
      <c r="L42">
        <f>I42/K42</f>
        <v>77.909995004344353</v>
      </c>
      <c r="M42">
        <f>C42/L42</f>
        <v>397.79234998374534</v>
      </c>
      <c r="N42">
        <f>J42/G42</f>
        <v>0.14719029315436238</v>
      </c>
      <c r="O42">
        <f>LN(L42/(3.14*H42^2/4))</f>
        <v>0.15921884331165137</v>
      </c>
    </row>
    <row r="43">
      <c r="A43">
        <v>2.8999999999999999</v>
      </c>
      <c r="B43">
        <v>2.5411999999999999</v>
      </c>
      <c r="C43" s="30">
        <v>31359</v>
      </c>
      <c r="D43"/>
      <c r="E43"/>
      <c r="F43"/>
      <c r="G43">
        <f>$G$11</f>
        <v>14.9</v>
      </c>
      <c r="H43">
        <f>$H$11</f>
        <v>9.1999999999999993</v>
      </c>
      <c r="I43">
        <f>(3.14*POWER(H43,2)*0.25*G43)</f>
        <v>989.99175999999989</v>
      </c>
      <c r="J43">
        <f>B43-C43/(2*10^5/1.8467)</f>
        <v>2.2516466734999998</v>
      </c>
      <c r="K43">
        <f>G43-J43</f>
        <v>12.648353326500001</v>
      </c>
      <c r="L43">
        <f>I43/K43</f>
        <v>78.270406782978938</v>
      </c>
      <c r="M43">
        <f>C43/L43</f>
        <v>400.64950840167961</v>
      </c>
      <c r="N43">
        <f>J43/G43</f>
        <v>0.15111722640939595</v>
      </c>
      <c r="O43">
        <f>LN(L43/(3.14*H43^2/4))</f>
        <v>0.16383417806915238</v>
      </c>
    </row>
    <row r="44">
      <c r="A44">
        <v>3</v>
      </c>
      <c r="B44">
        <v>2.6025</v>
      </c>
      <c r="C44" s="30">
        <v>31715</v>
      </c>
      <c r="D44"/>
      <c r="E44"/>
      <c r="F44"/>
      <c r="G44">
        <f>$G$11</f>
        <v>14.9</v>
      </c>
      <c r="H44">
        <f>$H$11</f>
        <v>9.1999999999999993</v>
      </c>
      <c r="I44">
        <f>(3.14*POWER(H44,2)*0.25*G44)</f>
        <v>989.99175999999989</v>
      </c>
      <c r="J44">
        <f>B44-C44/(2*10^5/1.8467)</f>
        <v>2.3096595474999999</v>
      </c>
      <c r="K44">
        <f>G44-J44</f>
        <v>12.590340452500001</v>
      </c>
      <c r="L44">
        <f>I44/K44</f>
        <v>78.631055588605804</v>
      </c>
      <c r="M44">
        <f>C44/L44</f>
        <v>403.33936461353733</v>
      </c>
      <c r="N44">
        <f>J44/G44</f>
        <v>0.15501070788590604</v>
      </c>
      <c r="O44">
        <f>LN(L44/(3.14*H44^2/4))</f>
        <v>0.16843132375958103</v>
      </c>
    </row>
    <row r="45">
      <c r="A45">
        <v>3.1000000000000001</v>
      </c>
      <c r="B45">
        <v>2.6638999999999999</v>
      </c>
      <c r="C45" s="30">
        <v>31905</v>
      </c>
      <c r="D45"/>
      <c r="E45"/>
      <c r="F45"/>
      <c r="G45">
        <f>$G$11</f>
        <v>14.9</v>
      </c>
      <c r="H45">
        <f>$H$11</f>
        <v>9.1999999999999993</v>
      </c>
      <c r="I45">
        <f>(3.14*POWER(H45,2)*0.25*G45)</f>
        <v>989.99175999999989</v>
      </c>
      <c r="J45">
        <f>B45-C45/(2*10^5/1.8467)</f>
        <v>2.3693051824999998</v>
      </c>
      <c r="K45">
        <f>G45-J45</f>
        <v>12.530694817500001</v>
      </c>
      <c r="L45">
        <f>I45/K45</f>
        <v>79.005336449293011</v>
      </c>
      <c r="M45">
        <f>C45/L45</f>
        <v>403.83348054567404</v>
      </c>
      <c r="N45">
        <f>J45/G45</f>
        <v>0.15901377063758387</v>
      </c>
      <c r="O45">
        <f>LN(L45/(3.14*H45^2/4))</f>
        <v>0.17317999326641392</v>
      </c>
    </row>
    <row r="46">
      <c r="A46">
        <v>3.2000000000000002</v>
      </c>
      <c r="B46">
        <v>2.7254999999999998</v>
      </c>
      <c r="C46" s="30">
        <v>32194</v>
      </c>
      <c r="D46"/>
      <c r="E46"/>
      <c r="F46"/>
      <c r="G46">
        <f>$G$11</f>
        <v>14.9</v>
      </c>
      <c r="H46">
        <f>$H$11</f>
        <v>9.1999999999999993</v>
      </c>
      <c r="I46">
        <f>(3.14*POWER(H46,2)*0.25*G46)</f>
        <v>989.99175999999989</v>
      </c>
      <c r="J46">
        <f>B46-C46/(2*10^5/1.8467)</f>
        <v>2.4282367009999999</v>
      </c>
      <c r="K46">
        <f>G46-J46</f>
        <v>12.471763299000001</v>
      </c>
      <c r="L46">
        <f>I46/K46</f>
        <v>79.378652101213177</v>
      </c>
      <c r="M46">
        <f>C46/L46</f>
        <v>405.57503998619757</v>
      </c>
      <c r="N46">
        <f>J46/G46</f>
        <v>0.16296890610738254</v>
      </c>
      <c r="O46">
        <f>LN(L46/(3.14*H46^2/4))</f>
        <v>0.17789405996807986</v>
      </c>
    </row>
    <row r="47">
      <c r="A47">
        <v>3.2999999999999998</v>
      </c>
      <c r="B47">
        <v>2.8502999999999998</v>
      </c>
      <c r="C47" s="30">
        <v>32800</v>
      </c>
      <c r="D47"/>
      <c r="E47"/>
      <c r="F47"/>
      <c r="G47">
        <f>$G$11</f>
        <v>14.9</v>
      </c>
      <c r="H47">
        <f>$H$11</f>
        <v>9.1999999999999993</v>
      </c>
      <c r="I47">
        <f>(3.14*POWER(H47,2)*0.25*G47)</f>
        <v>989.99175999999989</v>
      </c>
      <c r="J47">
        <f>B47-C47/(2*10^5/1.8467)</f>
        <v>2.5474411999999997</v>
      </c>
      <c r="K47">
        <f>G47-J47</f>
        <v>12.352558800000001</v>
      </c>
      <c r="L47">
        <f>I47/K47</f>
        <v>80.144670916280106</v>
      </c>
      <c r="M47">
        <f>C47/L47</f>
        <v>409.25989994098541</v>
      </c>
      <c r="N47">
        <f>J47/G47</f>
        <v>0.17096920805369126</v>
      </c>
      <c r="O47">
        <f>LN(L47/(3.14*H47^2/4))</f>
        <v>0.1874979810549689</v>
      </c>
    </row>
    <row r="48">
      <c r="A48">
        <v>3.3999999999999999</v>
      </c>
      <c r="B48">
        <v>2.9115000000000002</v>
      </c>
      <c r="C48" s="30">
        <v>33106</v>
      </c>
      <c r="D48"/>
      <c r="E48"/>
      <c r="F48"/>
      <c r="G48">
        <f>$G$11</f>
        <v>14.9</v>
      </c>
      <c r="H48">
        <f>$H$11</f>
        <v>9.1999999999999993</v>
      </c>
      <c r="I48">
        <f>(3.14*POWER(H48,2)*0.25*G48)</f>
        <v>989.99175999999989</v>
      </c>
      <c r="J48">
        <f>B48-C48/(2*10^5/1.8467)</f>
        <v>2.605815749</v>
      </c>
      <c r="K48">
        <f>G48-J48</f>
        <v>12.294184251000001</v>
      </c>
      <c r="L48">
        <f>I48/K48</f>
        <v>80.52520930125759</v>
      </c>
      <c r="M48">
        <f>C48/L48</f>
        <v>411.12591059708024</v>
      </c>
      <c r="N48">
        <f>J48/G48</f>
        <v>0.17488696302013423</v>
      </c>
      <c r="O48">
        <f>LN(L48/(3.14*H48^2/4))</f>
        <v>0.19223488751203863</v>
      </c>
    </row>
    <row r="49">
      <c r="A49">
        <v>3.5</v>
      </c>
      <c r="B49">
        <v>2.9731999999999998</v>
      </c>
      <c r="C49" s="30">
        <v>33394</v>
      </c>
      <c r="D49"/>
      <c r="E49"/>
      <c r="F49"/>
      <c r="G49">
        <f>$G$11</f>
        <v>14.9</v>
      </c>
      <c r="H49">
        <f>$H$11</f>
        <v>9.1999999999999993</v>
      </c>
      <c r="I49">
        <f>(3.14*POWER(H49,2)*0.25*G49)</f>
        <v>989.99175999999989</v>
      </c>
      <c r="J49">
        <f>B49-C49/(2*10^5/1.8467)</f>
        <v>2.664856501</v>
      </c>
      <c r="K49">
        <f>G49-J49</f>
        <v>12.235143498999999</v>
      </c>
      <c r="L49">
        <f>I49/K49</f>
        <v>80.913784139999152</v>
      </c>
      <c r="M49">
        <f>C49/L49</f>
        <v>412.71089165995284</v>
      </c>
      <c r="N49">
        <f>J49/G49</f>
        <v>0.17884942959731542</v>
      </c>
      <c r="O49">
        <f>LN(L49/(3.14*H49^2/4))</f>
        <v>0.19704878755996705</v>
      </c>
    </row>
    <row r="50">
      <c r="A50">
        <v>3.6000000000000001</v>
      </c>
      <c r="B50">
        <v>3.0354000000000001</v>
      </c>
      <c r="C50" s="30">
        <v>33694</v>
      </c>
      <c r="D50"/>
      <c r="E50"/>
      <c r="F50"/>
      <c r="G50">
        <f>$G$11</f>
        <v>14.9</v>
      </c>
      <c r="H50">
        <f>$H$11</f>
        <v>9.1999999999999993</v>
      </c>
      <c r="I50">
        <f>(3.14*POWER(H50,2)*0.25*G50)</f>
        <v>989.99175999999989</v>
      </c>
      <c r="J50">
        <f>B50-C50/(2*10^5/1.8467)</f>
        <v>2.7242864510000002</v>
      </c>
      <c r="K50">
        <f>G50-J50</f>
        <v>12.175713549000001</v>
      </c>
      <c r="L50">
        <f>I50/K50</f>
        <v>81.308726261986394</v>
      </c>
      <c r="M50">
        <f>C50/L50</f>
        <v>414.39586559791775</v>
      </c>
      <c r="N50">
        <f>J50/G50</f>
        <v>0.18283801684563761</v>
      </c>
      <c r="O50">
        <f>LN(L50/(3.14*H50^2/4))</f>
        <v>0.20191793797938612</v>
      </c>
    </row>
    <row r="51">
      <c r="A51">
        <v>3.7000000000000002</v>
      </c>
      <c r="B51">
        <v>3.0973999999999999</v>
      </c>
      <c r="C51" s="30">
        <v>33994</v>
      </c>
      <c r="D51"/>
      <c r="E51"/>
      <c r="F51"/>
      <c r="G51">
        <f>$G$11</f>
        <v>14.9</v>
      </c>
      <c r="H51">
        <f>$H$11</f>
        <v>9.1999999999999993</v>
      </c>
      <c r="I51">
        <f>(3.14*POWER(H51,2)*0.25*G51)</f>
        <v>989.99175999999989</v>
      </c>
      <c r="J51">
        <f>B51-C51/(2*10^5/1.8467)</f>
        <v>2.783516401</v>
      </c>
      <c r="K51">
        <f>G51-J51</f>
        <v>12.116483599</v>
      </c>
      <c r="L51">
        <f>I51/K51</f>
        <v>81.706194038153612</v>
      </c>
      <c r="M51">
        <f>C51/L51</f>
        <v>416.05168861648514</v>
      </c>
      <c r="N51">
        <f>J51/G51</f>
        <v>0.18681318127516777</v>
      </c>
      <c r="O51">
        <f>LN(L51/(3.14*H51^2/4))</f>
        <v>0.20679440650241357</v>
      </c>
    </row>
    <row r="52">
      <c r="A52">
        <v>3.7999999999999998</v>
      </c>
      <c r="B52">
        <v>3.1594000000000002</v>
      </c>
      <c r="C52" s="30">
        <v>34275</v>
      </c>
      <c r="D52"/>
      <c r="E52"/>
      <c r="F52"/>
      <c r="G52">
        <f>$G$11</f>
        <v>14.9</v>
      </c>
      <c r="H52">
        <f>$H$11</f>
        <v>9.1999999999999993</v>
      </c>
      <c r="I52">
        <f>(3.14*POWER(H52,2)*0.25*G52)</f>
        <v>989.99175999999989</v>
      </c>
      <c r="J52">
        <f>B52-C52/(2*10^5/1.8467)</f>
        <v>2.8429217875000004</v>
      </c>
      <c r="K52">
        <f>G52-J52</f>
        <v>12.0570782125</v>
      </c>
      <c r="L52">
        <f>I52/K52</f>
        <v>82.108761554987709</v>
      </c>
      <c r="M52">
        <f>C52/L52</f>
        <v>417.43413675830749</v>
      </c>
      <c r="N52">
        <f>J52/G52</f>
        <v>0.19080011996644297</v>
      </c>
      <c r="O52">
        <f>LN(L52/(3.14*H52^2/4))</f>
        <v>0.21170932194170022</v>
      </c>
    </row>
    <row r="53">
      <c r="A53">
        <v>3.8999999999999999</v>
      </c>
      <c r="B53">
        <v>3.2216999999999998</v>
      </c>
      <c r="C53" s="30">
        <v>34575</v>
      </c>
      <c r="D53"/>
      <c r="E53"/>
      <c r="F53"/>
      <c r="G53">
        <f>$G$11</f>
        <v>14.9</v>
      </c>
      <c r="H53">
        <f>$H$11</f>
        <v>9.1999999999999993</v>
      </c>
      <c r="I53">
        <f>(3.14*POWER(H53,2)*0.25*G53)</f>
        <v>989.99175999999989</v>
      </c>
      <c r="J53">
        <f>B53-C53/(2*10^5/1.8467)</f>
        <v>2.9024517374999999</v>
      </c>
      <c r="K53">
        <f>G53-J53</f>
        <v>11.997548262500001</v>
      </c>
      <c r="L53">
        <f>I53/K53</f>
        <v>82.516172332838721</v>
      </c>
      <c r="M53">
        <f>C53/L53</f>
        <v>419.00877152344947</v>
      </c>
      <c r="N53">
        <f>J53/G53</f>
        <v>0.19479541862416105</v>
      </c>
      <c r="O53">
        <f>LN(L53/(3.14*H53^2/4))</f>
        <v>0.21665889549617567</v>
      </c>
    </row>
    <row r="54">
      <c r="A54">
        <v>4</v>
      </c>
      <c r="B54">
        <v>3.286</v>
      </c>
      <c r="C54" s="30">
        <v>34880</v>
      </c>
      <c r="D54"/>
      <c r="E54"/>
      <c r="F54"/>
      <c r="G54">
        <f>$G$11</f>
        <v>14.9</v>
      </c>
      <c r="H54">
        <f>$H$11</f>
        <v>9.1999999999999993</v>
      </c>
      <c r="I54">
        <f>(3.14*POWER(H54,2)*0.25*G54)</f>
        <v>989.99175999999989</v>
      </c>
      <c r="J54">
        <f>B54-C54/(2*10^5/1.8467)</f>
        <v>2.9639355200000002</v>
      </c>
      <c r="K54">
        <f>G54-J54</f>
        <v>11.936064480000001</v>
      </c>
      <c r="L54">
        <f>I54/K54</f>
        <v>82.941220840321719</v>
      </c>
      <c r="M54">
        <f>C54/L54</f>
        <v>420.53878212319671</v>
      </c>
      <c r="N54">
        <f>J54/G54</f>
        <v>0.19892184697986579</v>
      </c>
      <c r="O54">
        <f>LN(L54/(3.14*H54^2/4))</f>
        <v>0.22179676735982778</v>
      </c>
    </row>
    <row r="55">
      <c r="A55">
        <v>4.0999999999999996</v>
      </c>
      <c r="B55">
        <v>3.3481000000000001</v>
      </c>
      <c r="C55" s="30">
        <v>35182</v>
      </c>
      <c r="D55"/>
      <c r="E55"/>
      <c r="F55"/>
      <c r="G55">
        <f>$G$11</f>
        <v>14.9</v>
      </c>
      <c r="H55">
        <f>$H$11</f>
        <v>9.1999999999999993</v>
      </c>
      <c r="I55">
        <f>(3.14*POWER(H55,2)*0.25*G55)</f>
        <v>989.99175999999989</v>
      </c>
      <c r="J55">
        <f>B55-C55/(2*10^5/1.8467)</f>
        <v>3.0232470030000003</v>
      </c>
      <c r="K55">
        <f>G55-J55</f>
        <v>11.876752997000001</v>
      </c>
      <c r="L55">
        <f>I55/K55</f>
        <v>83.355422163790564</v>
      </c>
      <c r="M55">
        <f>C55/L55</f>
        <v>422.07212304519999</v>
      </c>
      <c r="N55">
        <f>J55/G55</f>
        <v>0.2029024834228188</v>
      </c>
      <c r="O55">
        <f>LN(L55/(3.14*H55^2/4))</f>
        <v>0.22677825312558661</v>
      </c>
    </row>
    <row r="56">
      <c r="A56">
        <v>4.2000000000000002</v>
      </c>
      <c r="B56">
        <v>3.4100000000000001</v>
      </c>
      <c r="C56" s="30">
        <v>35480</v>
      </c>
      <c r="D56"/>
      <c r="E56"/>
      <c r="F56"/>
      <c r="G56">
        <f>$G$11</f>
        <v>14.9</v>
      </c>
      <c r="H56">
        <f>$H$11</f>
        <v>9.1999999999999993</v>
      </c>
      <c r="I56">
        <f>(3.14*POWER(H56,2)*0.25*G56)</f>
        <v>989.99175999999989</v>
      </c>
      <c r="J56">
        <f>B56-C56/(2*10^5/1.8467)</f>
        <v>3.0823954200000001</v>
      </c>
      <c r="K56">
        <f>G56-J56</f>
        <v>11.817604580000001</v>
      </c>
      <c r="L56">
        <f>I56/K56</f>
        <v>83.772625264129445</v>
      </c>
      <c r="M56">
        <f>C56/L56</f>
        <v>423.52737410501283</v>
      </c>
      <c r="N56">
        <f>J56/G56</f>
        <v>0.20687217583892617</v>
      </c>
      <c r="O56">
        <f>LN(L56/(3.14*H56^2/4))</f>
        <v>0.23177087971784027</v>
      </c>
    </row>
    <row r="57">
      <c r="A57">
        <v>4.2999999999999998</v>
      </c>
      <c r="B57">
        <v>3.4721000000000002</v>
      </c>
      <c r="C57" s="30">
        <v>35775</v>
      </c>
      <c r="D57"/>
      <c r="E57"/>
      <c r="F57"/>
      <c r="G57">
        <f>$G$11</f>
        <v>14.9</v>
      </c>
      <c r="H57">
        <f>$H$11</f>
        <v>9.1999999999999993</v>
      </c>
      <c r="I57">
        <f>(3.14*POWER(H57,2)*0.25*G57)</f>
        <v>989.99175999999989</v>
      </c>
      <c r="J57">
        <f>B57-C57/(2*10^5/1.8467)</f>
        <v>3.1417715375000004</v>
      </c>
      <c r="K57">
        <f>G57-J57</f>
        <v>11.7582284625</v>
      </c>
      <c r="L57">
        <f>I57/K57</f>
        <v>84.195656102221264</v>
      </c>
      <c r="M57">
        <f>C57/L57</f>
        <v>424.9031560080233</v>
      </c>
      <c r="N57">
        <f>J57/G57</f>
        <v>0.21085715016778525</v>
      </c>
      <c r="O57">
        <f>LN(L57/(3.14*H57^2/4))</f>
        <v>0.23680792277229676</v>
      </c>
    </row>
    <row r="58">
      <c r="A58">
        <v>4.4000000000000004</v>
      </c>
      <c r="B58">
        <v>3.5343</v>
      </c>
      <c r="C58" s="30">
        <v>36059</v>
      </c>
      <c r="D58"/>
      <c r="E58"/>
      <c r="F58"/>
      <c r="G58">
        <f>$G$11</f>
        <v>14.9</v>
      </c>
      <c r="H58">
        <f>$H$11</f>
        <v>9.1999999999999993</v>
      </c>
      <c r="I58">
        <f>(3.14*POWER(H58,2)*0.25*G58)</f>
        <v>989.99175999999989</v>
      </c>
      <c r="J58">
        <f>B58-C58/(2*10^5/1.8467)</f>
        <v>3.2013492234999998</v>
      </c>
      <c r="K58">
        <f>G58-J58</f>
        <v>11.698650776500001</v>
      </c>
      <c r="L58">
        <f>I58/K58</f>
        <v>84.624439083921899</v>
      </c>
      <c r="M58">
        <f>C58/L58</f>
        <v>426.10622168189923</v>
      </c>
      <c r="N58">
        <f>J58/G58</f>
        <v>0.21485565258389261</v>
      </c>
      <c r="O58">
        <f>LN(L58/(3.14*H58^2/4))</f>
        <v>0.24188769604522661</v>
      </c>
    </row>
    <row r="59">
      <c r="A59">
        <v>4.5</v>
      </c>
      <c r="B59">
        <v>3.5960999999999999</v>
      </c>
      <c r="C59" s="30">
        <v>36358</v>
      </c>
      <c r="D59"/>
      <c r="E59"/>
      <c r="F59"/>
      <c r="G59">
        <f>$G$11</f>
        <v>14.9</v>
      </c>
      <c r="H59">
        <f>$H$11</f>
        <v>9.1999999999999993</v>
      </c>
      <c r="I59">
        <f>(3.14*POWER(H59,2)*0.25*G59)</f>
        <v>989.99175999999989</v>
      </c>
      <c r="J59">
        <f>B59-C59/(2*10^5/1.8467)</f>
        <v>3.2603884069999998</v>
      </c>
      <c r="K59">
        <f>G59-J59</f>
        <v>11.639611593000001</v>
      </c>
      <c r="L59">
        <f>I59/K59</f>
        <v>85.053676584481181</v>
      </c>
      <c r="M59">
        <f>C59/L59</f>
        <v>427.47123299116561</v>
      </c>
      <c r="N59">
        <f>J59/G59</f>
        <v>0.21881801389261743</v>
      </c>
      <c r="O59">
        <f>LN(L59/(3.14*H59^2/4))</f>
        <v>0.24694713950382485</v>
      </c>
    </row>
    <row r="60">
      <c r="A60">
        <v>4.5999999999999996</v>
      </c>
      <c r="B60">
        <v>3.6579000000000002</v>
      </c>
      <c r="C60" s="30">
        <v>36652</v>
      </c>
      <c r="D60"/>
      <c r="E60"/>
      <c r="F60"/>
      <c r="G60">
        <f>$G$11</f>
        <v>14.9</v>
      </c>
      <c r="H60">
        <f>$H$11</f>
        <v>9.1999999999999993</v>
      </c>
      <c r="I60">
        <f>(3.14*POWER(H60,2)*0.25*G60)</f>
        <v>989.99175999999989</v>
      </c>
      <c r="J60">
        <f>B60-C60/(2*10^5/1.8467)</f>
        <v>3.319473758</v>
      </c>
      <c r="K60">
        <f>G60-J60</f>
        <v>11.580526242000001</v>
      </c>
      <c r="L60">
        <f>I60/K60</f>
        <v>85.487631504129681</v>
      </c>
      <c r="M60">
        <f>C60/L60</f>
        <v>428.74038448742658</v>
      </c>
      <c r="N60">
        <f>J60/G60</f>
        <v>0.22278347369127516</v>
      </c>
      <c r="O60">
        <f>LN(L60/(3.14*H60^2/4))</f>
        <v>0.25203629779766251</v>
      </c>
    </row>
    <row r="61">
      <c r="A61">
        <v>4.7000000000000002</v>
      </c>
      <c r="B61">
        <v>3.7199</v>
      </c>
      <c r="C61" s="30">
        <v>36928</v>
      </c>
      <c r="D61"/>
      <c r="E61"/>
      <c r="F61"/>
      <c r="G61">
        <f>$G$11</f>
        <v>14.9</v>
      </c>
      <c r="H61">
        <f>$H$11</f>
        <v>9.1999999999999993</v>
      </c>
      <c r="I61">
        <f>(3.14*POWER(H61,2)*0.25*G61)</f>
        <v>989.99175999999989</v>
      </c>
      <c r="J61">
        <f>B61-C61/(2*10^5/1.8467)</f>
        <v>3.3789253119999998</v>
      </c>
      <c r="K61">
        <f>G61-J61</f>
        <v>11.521074688000001</v>
      </c>
      <c r="L61">
        <f>I61/K61</f>
        <v>85.928768522883118</v>
      </c>
      <c r="M61">
        <f>C61/L61</f>
        <v>429.75130023149291</v>
      </c>
      <c r="N61">
        <f>J61/G61</f>
        <v>0.22677351087248321</v>
      </c>
      <c r="O61">
        <f>LN(L61/(3.14*H61^2/4))</f>
        <v>0.25718327314591721</v>
      </c>
    </row>
    <row r="62">
      <c r="A62">
        <v>4.7999999999999998</v>
      </c>
      <c r="B62">
        <v>3.7841</v>
      </c>
      <c r="C62" s="30">
        <v>37236</v>
      </c>
      <c r="D62"/>
      <c r="E62"/>
      <c r="F62"/>
      <c r="G62">
        <f>$G$11</f>
        <v>14.9</v>
      </c>
      <c r="H62">
        <f>$H$11</f>
        <v>9.1999999999999993</v>
      </c>
      <c r="I62">
        <f>(3.14*POWER(H62,2)*0.25*G62)</f>
        <v>989.99175999999989</v>
      </c>
      <c r="J62">
        <f>B62-C62/(2*10^5/1.8467)</f>
        <v>3.4402813939999999</v>
      </c>
      <c r="K62">
        <f>G62-J62</f>
        <v>11.459718606000001</v>
      </c>
      <c r="L62">
        <f>I62/K62</f>
        <v>86.388836762681663</v>
      </c>
      <c r="M62">
        <f>C62/L62</f>
        <v>431.02791281112889</v>
      </c>
      <c r="N62">
        <f>J62/G62</f>
        <v>0.23089136872483221</v>
      </c>
      <c r="O62">
        <f>LN(L62/(3.14*H62^2/4))</f>
        <v>0.26252305641654722</v>
      </c>
    </row>
    <row r="63">
      <c r="A63">
        <v>4.9000000000000004</v>
      </c>
      <c r="B63">
        <v>3.8449</v>
      </c>
      <c r="C63" s="30">
        <v>37610</v>
      </c>
      <c r="D63"/>
      <c r="E63"/>
      <c r="F63"/>
      <c r="G63">
        <f>$G$11</f>
        <v>14.9</v>
      </c>
      <c r="H63">
        <f>$H$11</f>
        <v>9.1999999999999993</v>
      </c>
      <c r="I63">
        <f>(3.14*POWER(H63,2)*0.25*G63)</f>
        <v>989.99175999999989</v>
      </c>
      <c r="J63">
        <f>B63-C63/(2*10^5/1.8467)</f>
        <v>3.4976280649999998</v>
      </c>
      <c r="K63">
        <f>G63-J63</f>
        <v>11.402371935000001</v>
      </c>
      <c r="L63">
        <f>I63/K63</f>
        <v>86.823317608258648</v>
      </c>
      <c r="M63">
        <f>C63/L63</f>
        <v>433.17856350173065</v>
      </c>
      <c r="N63">
        <f>J63/G63</f>
        <v>0.234740138590604</v>
      </c>
      <c r="O63">
        <f>LN(L63/(3.14*H63^2/4))</f>
        <v>0.26753981471969002</v>
      </c>
    </row>
    <row r="64">
      <c r="A64">
        <v>5</v>
      </c>
      <c r="B64">
        <v>3.9068000000000001</v>
      </c>
      <c r="C64" s="30">
        <v>37833</v>
      </c>
      <c r="D64"/>
      <c r="E64"/>
      <c r="F64"/>
      <c r="G64">
        <f>$G$11</f>
        <v>14.9</v>
      </c>
      <c r="H64">
        <f>$H$11</f>
        <v>9.1999999999999993</v>
      </c>
      <c r="I64">
        <f>(3.14*POWER(H64,2)*0.25*G64)</f>
        <v>989.99175999999989</v>
      </c>
      <c r="J64">
        <f>B64-C64/(2*10^5/1.8467)</f>
        <v>3.5574689945000002</v>
      </c>
      <c r="K64">
        <f>G64-J64</f>
        <v>11.3425310055</v>
      </c>
      <c r="L64">
        <f>I64/K64</f>
        <v>87.281380101139007</v>
      </c>
      <c r="M64">
        <f>C64/L64</f>
        <v>433.46014873000712</v>
      </c>
      <c r="N64">
        <f>J64/G64</f>
        <v>0.23875630835570472</v>
      </c>
      <c r="O64">
        <f>LN(L64/(3.14*H64^2/4))</f>
        <v>0.2728017468307305</v>
      </c>
    </row>
    <row r="65">
      <c r="A65">
        <v>5.0999999999999996</v>
      </c>
      <c r="B65">
        <v>3.9689000000000001</v>
      </c>
      <c r="C65" s="30">
        <v>38312</v>
      </c>
      <c r="D65"/>
      <c r="E65"/>
      <c r="F65"/>
      <c r="G65">
        <f>$G$11</f>
        <v>14.9</v>
      </c>
      <c r="H65">
        <f>$H$11</f>
        <v>9.1999999999999993</v>
      </c>
      <c r="I65">
        <f>(3.14*POWER(H65,2)*0.25*G65)</f>
        <v>989.99175999999989</v>
      </c>
      <c r="J65">
        <f>B65-C65/(2*10^5/1.8467)</f>
        <v>3.615146148</v>
      </c>
      <c r="K65">
        <f>G65-J65</f>
        <v>11.284853852000001</v>
      </c>
      <c r="L65">
        <f>I65/K65</f>
        <v>87.727477288023962</v>
      </c>
      <c r="M65">
        <f>C65/L65</f>
        <v>436.71608011951952</v>
      </c>
      <c r="N65">
        <f>J65/G65</f>
        <v>0.24262725825503356</v>
      </c>
      <c r="O65">
        <f>LN(L65/(3.14*H65^2/4))</f>
        <v>0.27789975340822026</v>
      </c>
    </row>
    <row r="66">
      <c r="A66">
        <v>5.2000000000000002</v>
      </c>
      <c r="B66">
        <v>4.0311000000000003</v>
      </c>
      <c r="C66" s="30">
        <v>38436</v>
      </c>
      <c r="D66"/>
      <c r="E66"/>
      <c r="F66"/>
      <c r="G66">
        <f>$G$11</f>
        <v>14.9</v>
      </c>
      <c r="H66">
        <f>$H$11</f>
        <v>9.1999999999999993</v>
      </c>
      <c r="I66">
        <f>(3.14*POWER(H66,2)*0.25*G66)</f>
        <v>989.99175999999989</v>
      </c>
      <c r="J66">
        <f>B66-C66/(2*10^5/1.8467)</f>
        <v>3.6762011940000003</v>
      </c>
      <c r="K66">
        <f>G66-J66</f>
        <v>11.223798806</v>
      </c>
      <c r="L66">
        <f>I66/K66</f>
        <v>88.204695853134126</v>
      </c>
      <c r="M66">
        <f>C66/L66</f>
        <v>435.75911268939859</v>
      </c>
      <c r="N66">
        <f>J66/G66</f>
        <v>0.2467249123489933</v>
      </c>
      <c r="O66">
        <f>LN(L66/(3.14*H66^2/4))</f>
        <v>0.28332479565047475</v>
      </c>
    </row>
    <row r="67">
      <c r="A67">
        <v>5.2999999999999998</v>
      </c>
      <c r="B67">
        <v>4.093</v>
      </c>
      <c r="C67" s="30">
        <v>38718</v>
      </c>
      <c r="D67"/>
      <c r="E67"/>
      <c r="F67"/>
      <c r="G67">
        <f>$G$11</f>
        <v>14.9</v>
      </c>
      <c r="H67">
        <f>$H$11</f>
        <v>9.1999999999999993</v>
      </c>
      <c r="I67">
        <f>(3.14*POWER(H67,2)*0.25*G67)</f>
        <v>989.99175999999989</v>
      </c>
      <c r="J67">
        <f>B67-C67/(2*10^5/1.8467)</f>
        <v>3.7354973469999999</v>
      </c>
      <c r="K67">
        <f>G67-J67</f>
        <v>11.164502653</v>
      </c>
      <c r="L67">
        <f>I67/K67</f>
        <v>88.673162680827559</v>
      </c>
      <c r="M67">
        <f>C67/L67</f>
        <v>436.63718344368243</v>
      </c>
      <c r="N67">
        <f>J67/G67</f>
        <v>0.25070451993288589</v>
      </c>
      <c r="O67">
        <f>LN(L67/(3.14*H67^2/4))</f>
        <v>0.28862187383730714</v>
      </c>
    </row>
    <row r="68">
      <c r="A68">
        <v>5.4000000000000004</v>
      </c>
      <c r="B68">
        <v>4.1547999999999998</v>
      </c>
      <c r="C68" s="30">
        <v>39015</v>
      </c>
      <c r="D68"/>
      <c r="E68"/>
      <c r="F68"/>
      <c r="G68">
        <f>$G$11</f>
        <v>14.9</v>
      </c>
      <c r="H68">
        <f>$H$11</f>
        <v>9.1999999999999993</v>
      </c>
      <c r="I68">
        <f>(3.14*POWER(H68,2)*0.25*G68)</f>
        <v>989.99175999999989</v>
      </c>
      <c r="J68">
        <f>B68-C68/(2*10^5/1.8467)</f>
        <v>3.7945549974999997</v>
      </c>
      <c r="K68">
        <f>G68-J68</f>
        <v>11.105445002500002</v>
      </c>
      <c r="L68">
        <f>I68/K68</f>
        <v>89.144717728748191</v>
      </c>
      <c r="M68">
        <f>C68/L68</f>
        <v>437.65913442808613</v>
      </c>
      <c r="N68">
        <f>J68/G68</f>
        <v>0.25466812063758387</v>
      </c>
      <c r="O68">
        <f>LN(L68/(3.14*H68^2/4))</f>
        <v>0.29392568414314874</v>
      </c>
    </row>
    <row r="69">
      <c r="A69">
        <v>5.5</v>
      </c>
      <c r="B69">
        <v>4.2167000000000003</v>
      </c>
      <c r="C69" s="30">
        <v>39300</v>
      </c>
      <c r="D69"/>
      <c r="E69"/>
      <c r="F69"/>
      <c r="G69">
        <f>$G$11</f>
        <v>14.9</v>
      </c>
      <c r="H69">
        <f>$H$11</f>
        <v>9.1999999999999993</v>
      </c>
      <c r="I69">
        <f>(3.14*POWER(H69,2)*0.25*G69)</f>
        <v>989.99175999999989</v>
      </c>
      <c r="J69">
        <f>B69-C69/(2*10^5/1.8467)</f>
        <v>3.8538234500000002</v>
      </c>
      <c r="K69">
        <f>G69-J69</f>
        <v>11.04617655</v>
      </c>
      <c r="L69">
        <f>I69/K69</f>
        <v>89.623025262981145</v>
      </c>
      <c r="M69">
        <f>C69/L69</f>
        <v>438.5033855382797</v>
      </c>
      <c r="N69">
        <f>J69/G69</f>
        <v>0.2586458691275168</v>
      </c>
      <c r="O69">
        <f>LN(L69/(3.14*H69^2/4))</f>
        <v>0.29927685843882174</v>
      </c>
    </row>
    <row r="70">
      <c r="A70">
        <v>5.5999999999999996</v>
      </c>
      <c r="B70">
        <v>4.3422000000000001</v>
      </c>
      <c r="C70" s="30">
        <v>39904</v>
      </c>
      <c r="D70"/>
      <c r="E70"/>
      <c r="F70"/>
      <c r="G70">
        <f>$G$11</f>
        <v>14.9</v>
      </c>
      <c r="H70">
        <f>$H$11</f>
        <v>9.1999999999999993</v>
      </c>
      <c r="I70">
        <f>(3.14*POWER(H70,2)*0.25*G70)</f>
        <v>989.99175999999989</v>
      </c>
      <c r="J70">
        <f>B70-C70/(2*10^5/1.8467)</f>
        <v>3.973746416</v>
      </c>
      <c r="K70">
        <f>G70-J70</f>
        <v>10.926253584000001</v>
      </c>
      <c r="L70">
        <f>I70/K70</f>
        <v>90.606698113771301</v>
      </c>
      <c r="M70">
        <f>C70/L70</f>
        <v>440.40894139960938</v>
      </c>
      <c r="N70">
        <f>J70/G70</f>
        <v>0.26669439033557046</v>
      </c>
      <c r="O70">
        <f>LN(L70/(3.14*H70^2/4))</f>
        <v>0.31019273402151715</v>
      </c>
    </row>
    <row r="71">
      <c r="A71">
        <v>5.7000000000000002</v>
      </c>
      <c r="B71">
        <v>4.4040999999999997</v>
      </c>
      <c r="C71" s="30">
        <v>40323</v>
      </c>
      <c r="D71"/>
      <c r="E71"/>
      <c r="F71"/>
      <c r="G71">
        <f>$G$11</f>
        <v>14.9</v>
      </c>
      <c r="H71">
        <f>$H$11</f>
        <v>9.1999999999999993</v>
      </c>
      <c r="I71">
        <f>(3.14*POWER(H71,2)*0.25*G71)</f>
        <v>989.99175999999989</v>
      </c>
      <c r="J71">
        <f>B71-C71/(2*10^5/1.8467)</f>
        <v>4.0317775794999999</v>
      </c>
      <c r="K71">
        <f>G71-J71</f>
        <v>10.8682224205</v>
      </c>
      <c r="L71">
        <f>I71/K71</f>
        <v>91.090494995082608</v>
      </c>
      <c r="M71">
        <f>C71/L71</f>
        <v>442.6696770302629</v>
      </c>
      <c r="N71">
        <f>J71/G71</f>
        <v>0.270589099295302</v>
      </c>
      <c r="O71">
        <f>LN(L71/(3.14*H71^2/4))</f>
        <v>0.31551805596367916</v>
      </c>
    </row>
    <row r="72">
      <c r="A72">
        <v>5.7999999999999998</v>
      </c>
      <c r="B72">
        <v>4.4661</v>
      </c>
      <c r="C72" s="30">
        <v>40767</v>
      </c>
      <c r="D72"/>
      <c r="E72"/>
      <c r="F72"/>
      <c r="G72">
        <f>$G$11</f>
        <v>14.9</v>
      </c>
      <c r="H72">
        <f>$H$11</f>
        <v>9.1999999999999993</v>
      </c>
      <c r="I72">
        <f>(3.14*POWER(H72,2)*0.25*G72)</f>
        <v>989.99175999999989</v>
      </c>
      <c r="J72">
        <f>B72-C72/(2*10^5/1.8467)</f>
        <v>4.0896779055000003</v>
      </c>
      <c r="K72">
        <f>G72-J72</f>
        <v>10.8103220945</v>
      </c>
      <c r="L72">
        <f>I72/K72</f>
        <v>91.578377715838911</v>
      </c>
      <c r="M72">
        <f>C72/L72</f>
        <v>445.15966559810715</v>
      </c>
      <c r="N72">
        <f>J72/G72</f>
        <v>0.27447502721476513</v>
      </c>
      <c r="O72">
        <f>LN(L72/(3.14*H72^2/4))</f>
        <v>0.32085978576823959</v>
      </c>
    </row>
    <row r="73">
      <c r="A73">
        <v>5.9000000000000004</v>
      </c>
      <c r="B73">
        <v>4.5270000000000001</v>
      </c>
      <c r="C73" s="30">
        <v>41050</v>
      </c>
      <c r="D73"/>
      <c r="E73"/>
      <c r="F73"/>
      <c r="G73">
        <f>$G$11</f>
        <v>14.9</v>
      </c>
      <c r="H73">
        <f>$H$11</f>
        <v>9.1999999999999993</v>
      </c>
      <c r="I73">
        <f>(3.14*POWER(H73,2)*0.25*G73)</f>
        <v>989.99175999999989</v>
      </c>
      <c r="J73">
        <f>B73-C73/(2*10^5/1.8467)</f>
        <v>4.1479648249999999</v>
      </c>
      <c r="K73">
        <f>G73-J73</f>
        <v>10.752035175</v>
      </c>
      <c r="L73">
        <f>I73/K73</f>
        <v>92.074825266743034</v>
      </c>
      <c r="M73">
        <f>C73/L73</f>
        <v>445.8330480788548</v>
      </c>
      <c r="N73">
        <f>J73/G73</f>
        <v>0.27838690100671137</v>
      </c>
      <c r="O73">
        <f>LN(L73/(3.14*H73^2/4))</f>
        <v>0.326266157691596</v>
      </c>
    </row>
    <row r="74">
      <c r="A74">
        <v>6</v>
      </c>
      <c r="B74">
        <v>4.5890000000000004</v>
      </c>
      <c r="C74" s="30">
        <v>41150</v>
      </c>
      <c r="D74"/>
      <c r="E74"/>
      <c r="F74"/>
      <c r="G74">
        <f>$G$11</f>
        <v>14.9</v>
      </c>
      <c r="H74">
        <f>$H$11</f>
        <v>9.1999999999999993</v>
      </c>
      <c r="I74">
        <f>(3.14*POWER(H74,2)*0.25*G74)</f>
        <v>989.99175999999989</v>
      </c>
      <c r="J74">
        <f>B74-C74/(2*10^5/1.8467)</f>
        <v>4.2090414750000003</v>
      </c>
      <c r="K74">
        <f>G74-J74</f>
        <v>10.690958524999999</v>
      </c>
      <c r="L74">
        <f>I74/K74</f>
        <v>92.600841887561245</v>
      </c>
      <c r="M74">
        <f>C74/L74</f>
        <v>444.38040908921306</v>
      </c>
      <c r="N74">
        <f>J74/G74</f>
        <v>0.28248600503355703</v>
      </c>
      <c r="O74">
        <f>LN(L74/(3.14*H74^2/4))</f>
        <v>0.3319628263588732</v>
      </c>
    </row>
    <row r="75">
      <c r="A75">
        <v>6.0999999999999996</v>
      </c>
      <c r="B75">
        <v>4.6509</v>
      </c>
      <c r="C75" s="30">
        <v>41527</v>
      </c>
      <c r="D75"/>
      <c r="E75"/>
      <c r="F75"/>
      <c r="G75">
        <f>$G$11</f>
        <v>14.9</v>
      </c>
      <c r="H75">
        <f>$H$11</f>
        <v>9.1999999999999993</v>
      </c>
      <c r="I75">
        <f>(3.14*POWER(H75,2)*0.25*G75)</f>
        <v>989.99175999999989</v>
      </c>
      <c r="J75">
        <f>B75-C75/(2*10^5/1.8467)</f>
        <v>4.2674604455000003</v>
      </c>
      <c r="K75">
        <f>G75-J75</f>
        <v>10.632539554499999</v>
      </c>
      <c r="L75">
        <f>I75/K75</f>
        <v>93.109623992041179</v>
      </c>
      <c r="M75">
        <f>C75/L75</f>
        <v>446.00115669621482</v>
      </c>
      <c r="N75">
        <f>J75/G75</f>
        <v>0.28640674130872484</v>
      </c>
      <c r="O75">
        <f>LN(L75/(3.14*H75^2/4))</f>
        <v>0.33744214466219968</v>
      </c>
    </row>
    <row r="76">
      <c r="A76">
        <v>6.2000000000000002</v>
      </c>
      <c r="B76">
        <v>4.7126999999999999</v>
      </c>
      <c r="C76" s="30">
        <v>41701</v>
      </c>
      <c r="D76"/>
      <c r="E76"/>
      <c r="F76"/>
      <c r="G76">
        <f>$G$11</f>
        <v>14.9</v>
      </c>
      <c r="H76">
        <f>$H$11</f>
        <v>9.1999999999999993</v>
      </c>
      <c r="I76">
        <f>(3.14*POWER(H76,2)*0.25*G76)</f>
        <v>989.99175999999989</v>
      </c>
      <c r="J76">
        <f>B76-C76/(2*10^5/1.8467)</f>
        <v>4.3276538164999998</v>
      </c>
      <c r="K76">
        <f>G76-J76</f>
        <v>10.572346183500001</v>
      </c>
      <c r="L76">
        <f>I76/K76</f>
        <v>93.63974115273065</v>
      </c>
      <c r="M76">
        <f>C76/L76</f>
        <v>445.3344219735057</v>
      </c>
      <c r="N76">
        <f>J76/G76</f>
        <v>0.29044656486577181</v>
      </c>
      <c r="O76">
        <f>LN(L76/(3.14*H76^2/4))</f>
        <v>0.34311947142766619</v>
      </c>
    </row>
    <row r="77">
      <c r="A77">
        <v>6.2999999999999998</v>
      </c>
      <c r="B77">
        <v>4.7766999999999999</v>
      </c>
      <c r="C77" s="30">
        <v>42019</v>
      </c>
      <c r="D77"/>
      <c r="E77"/>
      <c r="F77"/>
      <c r="G77">
        <f>$G$11</f>
        <v>14.9</v>
      </c>
      <c r="H77">
        <f>$H$11</f>
        <v>9.1999999999999993</v>
      </c>
      <c r="I77">
        <f>(3.14*POWER(H77,2)*0.25*G77)</f>
        <v>989.99175999999989</v>
      </c>
      <c r="J77">
        <f>B77-C77/(2*10^5/1.8467)</f>
        <v>4.3887175635000002</v>
      </c>
      <c r="K77">
        <f>G77-J77</f>
        <v>10.5112824365</v>
      </c>
      <c r="L77">
        <f>I77/K77</f>
        <v>94.183727435797351</v>
      </c>
      <c r="M77">
        <f>C77/L77</f>
        <v>446.13863927442543</v>
      </c>
      <c r="N77">
        <f>J77/G77</f>
        <v>0.29454480291946311</v>
      </c>
      <c r="O77">
        <f>LN(L77/(3.14*H77^2/4))</f>
        <v>0.34891201490703233</v>
      </c>
    </row>
    <row r="78">
      <c r="A78">
        <v>6.4000000000000004</v>
      </c>
      <c r="B78">
        <v>4.8385999999999996</v>
      </c>
      <c r="C78" s="30">
        <v>42423</v>
      </c>
      <c r="D78"/>
      <c r="E78"/>
      <c r="F78"/>
      <c r="G78">
        <f>$G$11</f>
        <v>14.9</v>
      </c>
      <c r="H78">
        <f>$H$11</f>
        <v>9.1999999999999993</v>
      </c>
      <c r="I78">
        <f>(3.14*POWER(H78,2)*0.25*G78)</f>
        <v>989.99175999999989</v>
      </c>
      <c r="J78">
        <f>B78-C78/(2*10^5/1.8467)</f>
        <v>4.4468872294999997</v>
      </c>
      <c r="K78">
        <f>G78-J78</f>
        <v>10.453112770500001</v>
      </c>
      <c r="L78">
        <f>I78/K78</f>
        <v>94.707842700585914</v>
      </c>
      <c r="M78">
        <f>C78/L78</f>
        <v>447.93544853638133</v>
      </c>
      <c r="N78">
        <f>J78/G78</f>
        <v>0.29844880734899326</v>
      </c>
      <c r="O78">
        <f>LN(L78/(3.14*H78^2/4))</f>
        <v>0.35446140612076094</v>
      </c>
    </row>
    <row r="79">
      <c r="A79">
        <v>6.5</v>
      </c>
      <c r="B79">
        <v>4.9694000000000003</v>
      </c>
      <c r="C79" s="30">
        <v>42958</v>
      </c>
      <c r="D79"/>
      <c r="E79"/>
      <c r="F79"/>
      <c r="G79">
        <f>$G$11</f>
        <v>14.9</v>
      </c>
      <c r="H79">
        <f>$H$11</f>
        <v>9.1999999999999993</v>
      </c>
      <c r="I79">
        <f>(3.14*POWER(H79,2)*0.25*G79)</f>
        <v>989.99175999999989</v>
      </c>
      <c r="J79">
        <f>B79-C79/(2*10^5/1.8467)</f>
        <v>4.5727473070000002</v>
      </c>
      <c r="K79">
        <f>G79-J79</f>
        <v>10.327252693</v>
      </c>
      <c r="L79">
        <f>I79/K79</f>
        <v>95.862064135511503</v>
      </c>
      <c r="M79">
        <f>C79/L79</f>
        <v>448.12304416139187</v>
      </c>
      <c r="N79">
        <f>J79/G79</f>
        <v>0.30689579241610737</v>
      </c>
      <c r="O79">
        <f>LN(L79/(3.14*H79^2/4))</f>
        <v>0.36657491940299503</v>
      </c>
    </row>
    <row r="80">
      <c r="A80">
        <v>6.5999999999999996</v>
      </c>
      <c r="B80">
        <v>5.0313999999999997</v>
      </c>
      <c r="C80" s="30">
        <v>43245</v>
      </c>
      <c r="D80"/>
      <c r="E80"/>
      <c r="F80"/>
      <c r="G80">
        <f>$G$11</f>
        <v>14.9</v>
      </c>
      <c r="H80">
        <f>$H$11</f>
        <v>9.1999999999999993</v>
      </c>
      <c r="I80">
        <f>(3.14*POWER(H80,2)*0.25*G80)</f>
        <v>989.99175999999989</v>
      </c>
      <c r="J80">
        <f>B80-C80/(2*10^5/1.8467)</f>
        <v>4.6320972924999992</v>
      </c>
      <c r="K80">
        <f>G80-J80</f>
        <v>10.267902707500001</v>
      </c>
      <c r="L80">
        <f>I80/K80</f>
        <v>96.416160943644172</v>
      </c>
      <c r="M80">
        <f>C80/L80</f>
        <v>448.52439235033393</v>
      </c>
      <c r="N80">
        <f>J80/G80</f>
        <v>0.31087901291946302</v>
      </c>
      <c r="O80">
        <f>LN(L80/(3.14*H80^2/4))</f>
        <v>0.37233842529905814</v>
      </c>
    </row>
    <row r="81">
      <c r="A81">
        <v>6.7000000000000002</v>
      </c>
      <c r="B81">
        <v>5.0933999999999999</v>
      </c>
      <c r="C81" s="30">
        <v>43550</v>
      </c>
      <c r="D81"/>
      <c r="E81"/>
      <c r="F81"/>
      <c r="G81">
        <f>$G$11</f>
        <v>14.9</v>
      </c>
      <c r="H81">
        <f>$H$11</f>
        <v>9.1999999999999993</v>
      </c>
      <c r="I81">
        <f>(3.14*POWER(H81,2)*0.25*G81)</f>
        <v>989.99175999999989</v>
      </c>
      <c r="J81">
        <f>B81-C81/(2*10^5/1.8467)</f>
        <v>4.691281075</v>
      </c>
      <c r="K81">
        <f>G81-J81</f>
        <v>10.208718924999999</v>
      </c>
      <c r="L81">
        <f>I81/K81</f>
        <v>96.975121685015921</v>
      </c>
      <c r="M81">
        <f>C81/L81</f>
        <v>449.08425215958368</v>
      </c>
      <c r="N81">
        <f>J81/G81</f>
        <v>0.31485107885906038</v>
      </c>
      <c r="O81">
        <f>LN(L81/(3.14*H81^2/4))</f>
        <v>0.37811906122308747</v>
      </c>
    </row>
    <row r="82">
      <c r="A82">
        <v>6.7999999999999998</v>
      </c>
      <c r="B82">
        <v>5.1555</v>
      </c>
      <c r="C82" s="30">
        <v>43863</v>
      </c>
      <c r="D82"/>
      <c r="E82"/>
      <c r="F82"/>
      <c r="G82">
        <f>$G$11</f>
        <v>14.9</v>
      </c>
      <c r="H82">
        <f>$H$11</f>
        <v>9.1999999999999993</v>
      </c>
      <c r="I82">
        <f>(3.14*POWER(H82,2)*0.25*G82)</f>
        <v>989.99175999999989</v>
      </c>
      <c r="J82">
        <f>B82-C82/(2*10^5/1.8467)</f>
        <v>4.7504909895000003</v>
      </c>
      <c r="K82">
        <f>G82-J82</f>
        <v>10.149509010500001</v>
      </c>
      <c r="L82">
        <f>I82/K82</f>
        <v>97.540852367914624</v>
      </c>
      <c r="M82">
        <f>C82/L82</f>
        <v>449.68850420286492</v>
      </c>
      <c r="N82">
        <f>J82/G82</f>
        <v>0.31882489862416108</v>
      </c>
      <c r="O82">
        <f>LN(L82/(3.14*H82^2/4))</f>
        <v>0.3839358819833989</v>
      </c>
    </row>
    <row r="83">
      <c r="A83">
        <v>6.9000000000000004</v>
      </c>
      <c r="B83">
        <v>5.2176999999999998</v>
      </c>
      <c r="C83" s="30">
        <v>44178</v>
      </c>
      <c r="D83"/>
      <c r="E83"/>
      <c r="F83"/>
      <c r="G83">
        <f>$G$11</f>
        <v>14.9</v>
      </c>
      <c r="H83">
        <f>$H$11</f>
        <v>9.1999999999999993</v>
      </c>
      <c r="I83">
        <f>(3.14*POWER(H83,2)*0.25*G83)</f>
        <v>989.99175999999989</v>
      </c>
      <c r="J83">
        <f>B83-C83/(2*10^5/1.8467)</f>
        <v>4.809782437</v>
      </c>
      <c r="K83">
        <f>G83-J83</f>
        <v>10.090217563</v>
      </c>
      <c r="L83">
        <f>I83/K83</f>
        <v>98.114015264667685</v>
      </c>
      <c r="M83">
        <f>C83/L83</f>
        <v>450.27206236364435</v>
      </c>
      <c r="N83">
        <f>J83/G83</f>
        <v>0.32280419040268454</v>
      </c>
      <c r="O83">
        <f>LN(L83/(3.14*H83^2/4))</f>
        <v>0.38979481657851628</v>
      </c>
    </row>
    <row r="84">
      <c r="A84">
        <v>7</v>
      </c>
      <c r="B84">
        <v>5.2819000000000003</v>
      </c>
      <c r="C84" s="30">
        <v>44703</v>
      </c>
      <c r="D84"/>
      <c r="E84"/>
      <c r="F84"/>
      <c r="G84">
        <f>$G$11</f>
        <v>14.9</v>
      </c>
      <c r="H84">
        <f>$H$11</f>
        <v>9.1999999999999993</v>
      </c>
      <c r="I84">
        <f>(3.14*POWER(H84,2)*0.25*G84)</f>
        <v>989.99175999999989</v>
      </c>
      <c r="J84">
        <f>B84-C84/(2*10^5/1.8467)</f>
        <v>4.8691348495</v>
      </c>
      <c r="K84">
        <f>G84-J84</f>
        <v>10.0308651505</v>
      </c>
      <c r="L84">
        <f>I84/K84</f>
        <v>98.694553774422189</v>
      </c>
      <c r="M84">
        <f>C84/L84</f>
        <v>452.94292633587332</v>
      </c>
      <c r="N84">
        <f>J84/G84</f>
        <v>0.32678757379194628</v>
      </c>
      <c r="O84">
        <f>LN(L84/(3.14*H84^2/4))</f>
        <v>0.39569435841627176</v>
      </c>
    </row>
    <row r="85">
      <c r="A85">
        <v>7.0999999999999996</v>
      </c>
      <c r="B85">
        <v>5.3426</v>
      </c>
      <c r="C85" s="30">
        <v>44944</v>
      </c>
      <c r="D85"/>
      <c r="E85"/>
      <c r="F85"/>
      <c r="G85">
        <f>$G$11</f>
        <v>14.9</v>
      </c>
      <c r="H85">
        <f>$H$11</f>
        <v>9.1999999999999993</v>
      </c>
      <c r="I85">
        <f>(3.14*POWER(H85,2)*0.25*G85)</f>
        <v>989.99175999999989</v>
      </c>
      <c r="J85">
        <f>B85-C85/(2*10^5/1.8467)</f>
        <v>4.927609576</v>
      </c>
      <c r="K85">
        <f>G85-J85</f>
        <v>9.9723904240000003</v>
      </c>
      <c r="L85">
        <f>I85/K85</f>
        <v>99.273265276241233</v>
      </c>
      <c r="M85">
        <f>C85/L85</f>
        <v>452.73014718451401</v>
      </c>
      <c r="N85">
        <f>J85/G85</f>
        <v>0.33071205208053689</v>
      </c>
      <c r="O85">
        <f>LN(L85/(3.14*H85^2/4))</f>
        <v>0.40154089603085064</v>
      </c>
    </row>
    <row r="86">
      <c r="A86">
        <v>7.2000000000000002</v>
      </c>
      <c r="B86">
        <v>5.4043999999999999</v>
      </c>
      <c r="C86" s="30">
        <v>45156</v>
      </c>
      <c r="D86"/>
      <c r="E86"/>
      <c r="F86"/>
      <c r="G86">
        <f>$G$11</f>
        <v>14.9</v>
      </c>
      <c r="H86">
        <f>$H$11</f>
        <v>9.1999999999999993</v>
      </c>
      <c r="I86">
        <f>(3.14*POWER(H86,2)*0.25*G86)</f>
        <v>989.99175999999989</v>
      </c>
      <c r="J86">
        <f>B86-C86/(2*10^5/1.8467)</f>
        <v>4.9874520740000001</v>
      </c>
      <c r="K86">
        <f>G86-J86</f>
        <v>9.9125479260000002</v>
      </c>
      <c r="L86">
        <f>I86/K86</f>
        <v>99.872582447073242</v>
      </c>
      <c r="M86">
        <f>C86/L86</f>
        <v>452.1361007554811</v>
      </c>
      <c r="N86">
        <f>J86/G86</f>
        <v>0.33472832711409395</v>
      </c>
      <c r="O86">
        <f>LN(L86/(3.14*H86^2/4))</f>
        <v>0.40755979109671275</v>
      </c>
    </row>
    <row r="87">
      <c r="A87">
        <v>7.2999999999999998</v>
      </c>
      <c r="B87">
        <v>5.4653</v>
      </c>
      <c r="C87" s="30">
        <v>45639</v>
      </c>
      <c r="D87"/>
      <c r="E87"/>
      <c r="F87"/>
      <c r="G87">
        <f>$G$11</f>
        <v>14.9</v>
      </c>
      <c r="H87">
        <f>$H$11</f>
        <v>9.1999999999999993</v>
      </c>
      <c r="I87">
        <f>(3.14*POWER(H87,2)*0.25*G87)</f>
        <v>989.99175999999989</v>
      </c>
      <c r="J87">
        <f>B87-C87/(2*10^5/1.8467)</f>
        <v>5.0438922934999999</v>
      </c>
      <c r="K87">
        <f>G87-J87</f>
        <v>9.8561077065000013</v>
      </c>
      <c r="L87">
        <f>I87/K87</f>
        <v>100.44449487368229</v>
      </c>
      <c r="M87">
        <f>C87/L87</f>
        <v>454.37034709960983</v>
      </c>
      <c r="N87">
        <f>J87/G87</f>
        <v>0.33851626130872481</v>
      </c>
      <c r="O87">
        <f>LN(L87/(3.14*H87^2/4))</f>
        <v>0.4132698782065668</v>
      </c>
    </row>
    <row r="88">
      <c r="A88">
        <v>7.4000000000000004</v>
      </c>
      <c r="B88">
        <v>5.5275999999999996</v>
      </c>
      <c r="C88" s="30">
        <v>45763</v>
      </c>
      <c r="D88"/>
      <c r="E88"/>
      <c r="F88"/>
      <c r="G88">
        <f>$G$11</f>
        <v>14.9</v>
      </c>
      <c r="H88">
        <f>$H$11</f>
        <v>9.1999999999999993</v>
      </c>
      <c r="I88">
        <f>(3.14*POWER(H88,2)*0.25*G88)</f>
        <v>989.99175999999989</v>
      </c>
      <c r="J88">
        <f>B88-C88/(2*10^5/1.8467)</f>
        <v>5.1050473394999996</v>
      </c>
      <c r="K88">
        <f>G88-J88</f>
        <v>9.7949526605000017</v>
      </c>
      <c r="L88">
        <f>I88/K88</f>
        <v>101.07162273405658</v>
      </c>
      <c r="M88">
        <f>C88/L88</f>
        <v>452.77792878039878</v>
      </c>
      <c r="N88">
        <f>J88/G88</f>
        <v>0.3426206268120805</v>
      </c>
      <c r="O88">
        <f>LN(L88/(3.14*H88^2/4))</f>
        <v>0.41949399459364295</v>
      </c>
    </row>
    <row r="89">
      <c r="A89">
        <v>7.5</v>
      </c>
      <c r="B89">
        <v>5.5883000000000003</v>
      </c>
      <c r="C89" s="30">
        <v>46218</v>
      </c>
      <c r="D89"/>
      <c r="E89"/>
      <c r="F89"/>
      <c r="G89">
        <f>$G$11</f>
        <v>14.9</v>
      </c>
      <c r="H89">
        <f>$H$11</f>
        <v>9.1999999999999993</v>
      </c>
      <c r="I89">
        <f>(3.14*POWER(H89,2)*0.25*G89)</f>
        <v>989.99175999999989</v>
      </c>
      <c r="J89">
        <f>B89-C89/(2*10^5/1.8467)</f>
        <v>5.1615460970000004</v>
      </c>
      <c r="K89">
        <f>G89-J89</f>
        <v>9.7384539029999999</v>
      </c>
      <c r="L89">
        <f>I89/K89</f>
        <v>101.65800134814273</v>
      </c>
      <c r="M89">
        <f>C89/L89</f>
        <v>454.64202902946795</v>
      </c>
      <c r="N89">
        <f>J89/G89</f>
        <v>0.34641248973154365</v>
      </c>
      <c r="O89">
        <f>LN(L89/(3.14*H89^2/4))</f>
        <v>0.42527884475531447</v>
      </c>
    </row>
    <row r="90">
      <c r="A90">
        <v>7.5999999999999996</v>
      </c>
      <c r="B90">
        <v>5.6490999999999998</v>
      </c>
      <c r="C90" s="30">
        <v>46430</v>
      </c>
      <c r="D90"/>
      <c r="E90"/>
      <c r="F90"/>
      <c r="G90">
        <f>$G$11</f>
        <v>14.9</v>
      </c>
      <c r="H90">
        <f>$H$11</f>
        <v>9.1999999999999993</v>
      </c>
      <c r="I90">
        <f>(3.14*POWER(H90,2)*0.25*G90)</f>
        <v>989.99175999999989</v>
      </c>
      <c r="J90">
        <f>B90-C90/(2*10^5/1.8467)</f>
        <v>5.2203885950000002</v>
      </c>
      <c r="K90">
        <f>G90-J90</f>
        <v>9.6796114049999993</v>
      </c>
      <c r="L90">
        <f>I90/K90</f>
        <v>102.27598181148264</v>
      </c>
      <c r="M90">
        <f>C90/L90</f>
        <v>453.96777598850929</v>
      </c>
      <c r="N90">
        <f>J90/G90</f>
        <v>0.35036165067114095</v>
      </c>
      <c r="O90">
        <f>LN(L90/(3.14*H90^2/4))</f>
        <v>0.43133945658029454</v>
      </c>
    </row>
    <row r="91">
      <c r="A91">
        <v>7.7000000000000002</v>
      </c>
      <c r="B91">
        <v>5.7111000000000001</v>
      </c>
      <c r="C91" s="30">
        <v>46847</v>
      </c>
      <c r="D91"/>
      <c r="E91"/>
      <c r="F91"/>
      <c r="G91">
        <f>$G$11</f>
        <v>14.9</v>
      </c>
      <c r="H91">
        <f>$H$11</f>
        <v>9.1999999999999993</v>
      </c>
      <c r="I91">
        <f>(3.14*POWER(H91,2)*0.25*G91)</f>
        <v>989.99175999999989</v>
      </c>
      <c r="J91">
        <f>B91-C91/(2*10^5/1.8467)</f>
        <v>5.2785382255000002</v>
      </c>
      <c r="K91">
        <f>G91-J91</f>
        <v>9.6214617745000002</v>
      </c>
      <c r="L91">
        <f>I91/K91</f>
        <v>102.89411143572796</v>
      </c>
      <c r="M91">
        <f>C91/L91</f>
        <v>455.2933044109393</v>
      </c>
      <c r="N91">
        <f>J91/G91</f>
        <v>0.35426431043624163</v>
      </c>
      <c r="O91">
        <f>LN(L91/(3.14*H91^2/4))</f>
        <v>0.43736500820604851</v>
      </c>
    </row>
    <row r="92">
      <c r="A92">
        <v>7.7999999999999998</v>
      </c>
      <c r="B92">
        <v>5.7752999999999997</v>
      </c>
      <c r="C92" s="30">
        <v>47263</v>
      </c>
      <c r="D92"/>
      <c r="E92"/>
      <c r="F92"/>
      <c r="G92">
        <f>$G$11</f>
        <v>14.9</v>
      </c>
      <c r="H92">
        <f>$H$11</f>
        <v>9.1999999999999993</v>
      </c>
      <c r="I92">
        <f>(3.14*POWER(H92,2)*0.25*G92)</f>
        <v>989.99175999999989</v>
      </c>
      <c r="J92">
        <f>B92-C92/(2*10^5/1.8467)</f>
        <v>5.3388970894999996</v>
      </c>
      <c r="K92">
        <f>G92-J92</f>
        <v>9.5611029105000007</v>
      </c>
      <c r="L92">
        <f>I92/K92</f>
        <v>103.54367788603041</v>
      </c>
      <c r="M92">
        <f>C92/L92</f>
        <v>456.45471519779272</v>
      </c>
      <c r="N92">
        <f>J92/G92</f>
        <v>0.35831524090604022</v>
      </c>
      <c r="O92">
        <f>LN(L92/(3.14*H92^2/4))</f>
        <v>0.44365812533527493</v>
      </c>
    </row>
    <row r="93">
      <c r="A93">
        <v>7.9000000000000004</v>
      </c>
      <c r="B93">
        <v>5.8361000000000001</v>
      </c>
      <c r="C93" s="30">
        <v>47566</v>
      </c>
      <c r="D93"/>
      <c r="E93"/>
      <c r="F93"/>
      <c r="G93">
        <f>$G$11</f>
        <v>14.9</v>
      </c>
      <c r="H93">
        <f>$H$11</f>
        <v>9.1999999999999993</v>
      </c>
      <c r="I93">
        <f>(3.14*POWER(H93,2)*0.25*G93)</f>
        <v>989.99175999999989</v>
      </c>
      <c r="J93">
        <f>B93-C93/(2*10^5/1.8467)</f>
        <v>5.396899339</v>
      </c>
      <c r="K93">
        <f>G93-J93</f>
        <v>9.5031006610000013</v>
      </c>
      <c r="L93">
        <f>I93/K93</f>
        <v>104.17565753700268</v>
      </c>
      <c r="M93">
        <f>C93/L93</f>
        <v>456.59419028005453</v>
      </c>
      <c r="N93">
        <f>J93/G93</f>
        <v>0.36220800932885905</v>
      </c>
      <c r="O93">
        <f>LN(L93/(3.14*H93^2/4))</f>
        <v>0.4497430822286147</v>
      </c>
    </row>
    <row r="94">
      <c r="A94">
        <v>8</v>
      </c>
      <c r="B94">
        <v>5.8967000000000001</v>
      </c>
      <c r="C94" s="30">
        <v>47868</v>
      </c>
      <c r="D94"/>
      <c r="E94"/>
      <c r="F94"/>
      <c r="G94">
        <f>$G$11</f>
        <v>14.9</v>
      </c>
      <c r="H94">
        <f>$H$11</f>
        <v>9.1999999999999993</v>
      </c>
      <c r="I94">
        <f>(3.14*POWER(H94,2)*0.25*G94)</f>
        <v>989.99175999999989</v>
      </c>
      <c r="J94">
        <f>B94-C94/(2*10^5/1.8467)</f>
        <v>5.454710822</v>
      </c>
      <c r="K94">
        <f>G94-J94</f>
        <v>9.4452891779999995</v>
      </c>
      <c r="L94">
        <f>I94/K94</f>
        <v>104.81328219213152</v>
      </c>
      <c r="M94">
        <f>C94/L94</f>
        <v>456.69784400276626</v>
      </c>
      <c r="N94">
        <f>J94/G94</f>
        <v>0.36608797463087245</v>
      </c>
      <c r="O94">
        <f>LN(L94/(3.14*H94^2/4))</f>
        <v>0.45584509542057672</v>
      </c>
    </row>
    <row r="95">
      <c r="A95">
        <v>8.0999999999999996</v>
      </c>
      <c r="B95">
        <v>5.9562999999999997</v>
      </c>
      <c r="C95" s="30">
        <v>48142</v>
      </c>
      <c r="D95"/>
      <c r="E95"/>
      <c r="F95"/>
      <c r="G95">
        <f>$G$11</f>
        <v>14.9</v>
      </c>
      <c r="H95">
        <f>$H$11</f>
        <v>9.1999999999999993</v>
      </c>
      <c r="I95">
        <f>(3.14*POWER(H95,2)*0.25*G95)</f>
        <v>989.99175999999989</v>
      </c>
      <c r="J95">
        <f>B95-C95/(2*10^5/1.8467)</f>
        <v>5.5117808429999995</v>
      </c>
      <c r="K95">
        <f>G95-J95</f>
        <v>9.3882191570000018</v>
      </c>
      <c r="L95">
        <f>I95/K95</f>
        <v>105.45043138046545</v>
      </c>
      <c r="M95">
        <f>C95/L95</f>
        <v>456.53677628215223</v>
      </c>
      <c r="N95">
        <f>J95/G95</f>
        <v>0.36991817738255028</v>
      </c>
      <c r="O95">
        <f>LN(L95/(3.14*H95^2/4))</f>
        <v>0.46190559085931293</v>
      </c>
    </row>
    <row r="96">
      <c r="A96">
        <v>8.1999999999999993</v>
      </c>
      <c r="B96">
        <v>6.0185000000000004</v>
      </c>
      <c r="C96" s="30">
        <v>48564</v>
      </c>
      <c r="D96"/>
      <c r="E96"/>
      <c r="F96"/>
      <c r="G96">
        <f>$G$11</f>
        <v>14.9</v>
      </c>
      <c r="H96">
        <f>$H$11</f>
        <v>9.1999999999999993</v>
      </c>
      <c r="I96">
        <f>(3.14*POWER(H96,2)*0.25*G96)</f>
        <v>989.99175999999989</v>
      </c>
      <c r="J96">
        <f>B96-C96/(2*10^5/1.8467)</f>
        <v>5.570084306</v>
      </c>
      <c r="K96">
        <f>G96-J96</f>
        <v>9.3299156940000003</v>
      </c>
      <c r="L96">
        <f>I96/K96</f>
        <v>106.1094003921875</v>
      </c>
      <c r="M96">
        <f>C96/L96</f>
        <v>457.6785828635746</v>
      </c>
      <c r="N96">
        <f>J96/G96</f>
        <v>0.37383116147651008</v>
      </c>
      <c r="O96">
        <f>LN(L96/(3.14*H96^2/4))</f>
        <v>0.46813523414584779</v>
      </c>
    </row>
    <row r="97">
      <c r="A97">
        <v>8.3000000000000007</v>
      </c>
      <c r="B97">
        <v>6.0778999999999996</v>
      </c>
      <c r="C97" s="30">
        <v>48845</v>
      </c>
      <c r="D97"/>
      <c r="E97"/>
      <c r="F97"/>
      <c r="G97">
        <f>$G$11</f>
        <v>14.9</v>
      </c>
      <c r="H97">
        <f>$H$11</f>
        <v>9.1999999999999993</v>
      </c>
      <c r="I97">
        <f>(3.14*POWER(H97,2)*0.25*G97)</f>
        <v>989.99175999999989</v>
      </c>
      <c r="J97">
        <f>B97-C97/(2*10^5/1.8467)</f>
        <v>5.6268896924999998</v>
      </c>
      <c r="K97">
        <f>G97-J97</f>
        <v>9.2731103075000014</v>
      </c>
      <c r="L97">
        <f>I97/K97</f>
        <v>106.75940727236946</v>
      </c>
      <c r="M97">
        <f>C97/L97</f>
        <v>457.52408380635171</v>
      </c>
      <c r="N97">
        <f>J97/G97</f>
        <v>0.37764360352348991</v>
      </c>
      <c r="O97">
        <f>LN(L97/(3.14*H97^2/4))</f>
        <v>0.47424236564708244</v>
      </c>
    </row>
    <row r="98">
      <c r="A98">
        <v>8.4000000000000004</v>
      </c>
      <c r="B98">
        <v>6.1372</v>
      </c>
      <c r="C98" s="30">
        <v>49175</v>
      </c>
      <c r="D98"/>
      <c r="E98"/>
      <c r="F98"/>
      <c r="G98">
        <f>$G$11</f>
        <v>14.9</v>
      </c>
      <c r="H98">
        <f>$H$11</f>
        <v>9.1999999999999993</v>
      </c>
      <c r="I98">
        <f>(3.14*POWER(H98,2)*0.25*G98)</f>
        <v>989.99175999999989</v>
      </c>
      <c r="J98">
        <f>B98-C98/(2*10^5/1.8467)</f>
        <v>5.6831426374999996</v>
      </c>
      <c r="K98">
        <f>G98-J98</f>
        <v>9.2168573625000008</v>
      </c>
      <c r="L98">
        <f>I98/K98</f>
        <v>107.41098848159589</v>
      </c>
      <c r="M98">
        <f>C98/L98</f>
        <v>457.82094267222749</v>
      </c>
      <c r="N98">
        <f>J98/G98</f>
        <v>0.38141896895973149</v>
      </c>
      <c r="O98">
        <f>LN(L98/(3.14*H98^2/4))</f>
        <v>0.48032708353972386</v>
      </c>
    </row>
    <row r="99">
      <c r="A99">
        <v>8.5</v>
      </c>
      <c r="B99">
        <v>6.1978999999999997</v>
      </c>
      <c r="C99" s="30">
        <v>49501</v>
      </c>
      <c r="D99"/>
      <c r="E99"/>
      <c r="F99"/>
      <c r="G99">
        <f>$G$11</f>
        <v>14.9</v>
      </c>
      <c r="H99">
        <f>$H$11</f>
        <v>9.1999999999999993</v>
      </c>
      <c r="I99">
        <f>(3.14*POWER(H99,2)*0.25*G99)</f>
        <v>989.99175999999989</v>
      </c>
      <c r="J99">
        <f>B99-C99/(2*10^5/1.8467)</f>
        <v>5.7408325164999994</v>
      </c>
      <c r="K99">
        <f>G99-J99</f>
        <v>9.159167483500001</v>
      </c>
      <c r="L99">
        <f>I99/K99</f>
        <v>108.08752670845293</v>
      </c>
      <c r="M99">
        <f>C99/L99</f>
        <v>457.97143766199991</v>
      </c>
      <c r="N99">
        <f>J99/G99</f>
        <v>0.38529077291946301</v>
      </c>
      <c r="O99">
        <f>LN(L99/(3.14*H99^2/4))</f>
        <v>0.48660592447655071</v>
      </c>
    </row>
    <row r="100">
      <c r="A100">
        <v>8.5999999999999996</v>
      </c>
      <c r="B100">
        <v>6.2622999999999998</v>
      </c>
      <c r="C100" s="30">
        <v>49870</v>
      </c>
      <c r="D100"/>
      <c r="E100"/>
      <c r="F100"/>
      <c r="G100">
        <f>$G$11</f>
        <v>14.9</v>
      </c>
      <c r="H100">
        <f>$H$11</f>
        <v>9.1999999999999993</v>
      </c>
      <c r="I100">
        <f>(3.14*POWER(H100,2)*0.25*G100)</f>
        <v>989.99175999999989</v>
      </c>
      <c r="J100">
        <f>B100-C100/(2*10^5/1.8467)</f>
        <v>5.8018253550000001</v>
      </c>
      <c r="K100">
        <f>G100-J100</f>
        <v>9.0981746450000003</v>
      </c>
      <c r="L100">
        <f>I100/K100</f>
        <v>108.81212975440744</v>
      </c>
      <c r="M100">
        <f>C100/L100</f>
        <v>458.31287479215996</v>
      </c>
      <c r="N100">
        <f>J100/G100</f>
        <v>0.3893842520134228</v>
      </c>
      <c r="O100">
        <f>LN(L100/(3.14*H100^2/4))</f>
        <v>0.49328740801070359</v>
      </c>
    </row>
    <row r="101">
      <c r="A101">
        <v>8.6999999999999993</v>
      </c>
      <c r="B101">
        <v>6.3205999999999998</v>
      </c>
      <c r="C101" s="30">
        <v>50202</v>
      </c>
      <c r="D101"/>
      <c r="E101"/>
      <c r="F101"/>
      <c r="G101">
        <f>$G$11</f>
        <v>14.9</v>
      </c>
      <c r="H101">
        <f>$H$11</f>
        <v>9.1999999999999993</v>
      </c>
      <c r="I101">
        <f>(3.14*POWER(H101,2)*0.25*G101)</f>
        <v>989.99175999999989</v>
      </c>
      <c r="J101">
        <f>B101-C101/(2*10^5/1.8467)</f>
        <v>5.8570598330000001</v>
      </c>
      <c r="K101">
        <f>G101-J101</f>
        <v>9.0429401670000011</v>
      </c>
      <c r="L101">
        <f>I101/K101</f>
        <v>109.47675664301448</v>
      </c>
      <c r="M101">
        <f>C101/L101</f>
        <v>458.56309174102029</v>
      </c>
      <c r="N101">
        <f>J101/G101</f>
        <v>0.39309126395973154</v>
      </c>
      <c r="O101">
        <f>LN(L101/(3.14*H101^2/4))</f>
        <v>0.49937685171390878</v>
      </c>
    </row>
    <row r="102">
      <c r="A102">
        <v>8.8000000000000007</v>
      </c>
      <c r="B102">
        <v>6.3811999999999998</v>
      </c>
      <c r="C102" s="30">
        <v>50539</v>
      </c>
      <c r="D102"/>
      <c r="E102"/>
      <c r="F102"/>
      <c r="G102">
        <f>$G$11</f>
        <v>14.9</v>
      </c>
      <c r="H102">
        <f>$H$11</f>
        <v>9.1999999999999993</v>
      </c>
      <c r="I102">
        <f>(3.14*POWER(H102,2)*0.25*G102)</f>
        <v>989.99175999999989</v>
      </c>
      <c r="J102">
        <f>B102-C102/(2*10^5/1.8467)</f>
        <v>5.9145481434999994</v>
      </c>
      <c r="K102">
        <f>G102-J102</f>
        <v>8.985451856500001</v>
      </c>
      <c r="L102">
        <f>I102/K102</f>
        <v>110.17718149408904</v>
      </c>
      <c r="M102">
        <f>C102/L102</f>
        <v>458.70659708890264</v>
      </c>
      <c r="N102">
        <f>J102/G102</f>
        <v>0.3969495398322147</v>
      </c>
      <c r="O102">
        <f>LN(L102/(3.14*H102^2/4))</f>
        <v>0.50575440388579329</v>
      </c>
    </row>
    <row r="103">
      <c r="A103">
        <v>8.9000000000000004</v>
      </c>
      <c r="B103">
        <v>6.4431000000000003</v>
      </c>
      <c r="C103" s="30">
        <v>50842</v>
      </c>
      <c r="D103"/>
      <c r="E103"/>
      <c r="F103"/>
      <c r="G103">
        <f>$G$11</f>
        <v>14.9</v>
      </c>
      <c r="H103">
        <f>$H$11</f>
        <v>9.1999999999999993</v>
      </c>
      <c r="I103">
        <f>(3.14*POWER(H103,2)*0.25*G103)</f>
        <v>989.99175999999989</v>
      </c>
      <c r="J103">
        <f>B103-C103/(2*10^5/1.8467)</f>
        <v>5.9736503930000007</v>
      </c>
      <c r="K103">
        <f>G103-J103</f>
        <v>8.9263496069999988</v>
      </c>
      <c r="L103">
        <f>I103/K103</f>
        <v>110.90667558255318</v>
      </c>
      <c r="M103">
        <f>C103/L103</f>
        <v>458.42145869890271</v>
      </c>
      <c r="N103">
        <f>J103/G103</f>
        <v>0.4009161337583893</v>
      </c>
      <c r="O103">
        <f>LN(L103/(3.14*H103^2/4))</f>
        <v>0.51235368024718064</v>
      </c>
    </row>
    <row r="104">
      <c r="A104">
        <v>9</v>
      </c>
      <c r="B104">
        <v>6.5041000000000002</v>
      </c>
      <c r="C104" s="30">
        <v>51203</v>
      </c>
      <c r="D104"/>
      <c r="E104"/>
      <c r="F104"/>
      <c r="G104">
        <f>$G$11</f>
        <v>14.9</v>
      </c>
      <c r="H104">
        <f>$H$11</f>
        <v>9.1999999999999993</v>
      </c>
      <c r="I104">
        <f>(3.14*POWER(H104,2)*0.25*G104)</f>
        <v>989.99175999999989</v>
      </c>
      <c r="J104">
        <f>B104-C104/(2*10^5/1.8467)</f>
        <v>6.0313170994999998</v>
      </c>
      <c r="K104">
        <f>G104-J104</f>
        <v>8.8686829005000014</v>
      </c>
      <c r="L104">
        <f>I104/K104</f>
        <v>111.62782242943716</v>
      </c>
      <c r="M104">
        <f>C104/L104</f>
        <v>458.69388908277546</v>
      </c>
      <c r="N104">
        <f>J104/G104</f>
        <v>0.40478638251677851</v>
      </c>
      <c r="O104">
        <f>LN(L104/(3.14*H104^2/4))</f>
        <v>0.5188349168889137</v>
      </c>
    </row>
    <row r="105">
      <c r="A105">
        <v>9.0999999999999996</v>
      </c>
      <c r="B105">
        <v>6.5648999999999997</v>
      </c>
      <c r="C105" s="30">
        <v>51537</v>
      </c>
      <c r="D105"/>
      <c r="E105"/>
      <c r="F105"/>
      <c r="G105">
        <f>$G$11</f>
        <v>14.9</v>
      </c>
      <c r="H105">
        <f>$H$11</f>
        <v>9.1999999999999993</v>
      </c>
      <c r="I105">
        <f>(3.14*POWER(H105,2)*0.25*G105)</f>
        <v>989.99175999999989</v>
      </c>
      <c r="J105">
        <f>B105-C105/(2*10^5/1.8467)</f>
        <v>6.0890331105</v>
      </c>
      <c r="K105">
        <f>G105-J105</f>
        <v>8.8109668895000013</v>
      </c>
      <c r="L105">
        <f>I105/K105</f>
        <v>112.35903759663081</v>
      </c>
      <c r="M105">
        <f>C105/L105</f>
        <v>458.68139405944311</v>
      </c>
      <c r="N105">
        <f>J105/G105</f>
        <v>0.40865994030201341</v>
      </c>
      <c r="O105">
        <f>LN(L105/(3.14*H105^2/4))</f>
        <v>0.52536402993337528</v>
      </c>
    </row>
    <row r="106">
      <c r="A106">
        <v>9.1999999999999993</v>
      </c>
      <c r="B106">
        <v>6.6871999999999998</v>
      </c>
      <c r="C106" s="30">
        <v>52339</v>
      </c>
      <c r="D106"/>
      <c r="E106"/>
      <c r="F106"/>
      <c r="G106">
        <f>$G$11</f>
        <v>14.9</v>
      </c>
      <c r="H106">
        <f>$H$11</f>
        <v>9.1999999999999993</v>
      </c>
      <c r="I106">
        <f>(3.14*POWER(H106,2)*0.25*G106)</f>
        <v>989.99175999999989</v>
      </c>
      <c r="J106">
        <f>B106-C106/(2*10^5/1.8467)</f>
        <v>6.2039278434999998</v>
      </c>
      <c r="K106">
        <f>G106-J106</f>
        <v>8.6960721565000014</v>
      </c>
      <c r="L106">
        <f>I106/K106</f>
        <v>113.84355398431424</v>
      </c>
      <c r="M106">
        <f>C106/L106</f>
        <v>459.74495848233488</v>
      </c>
      <c r="N106">
        <f>J106/G106</f>
        <v>0.41637099620805368</v>
      </c>
      <c r="O106">
        <f>LN(L106/(3.14*H106^2/4))</f>
        <v>0.53848976550133698</v>
      </c>
    </row>
    <row r="107">
      <c r="A107">
        <v>9.3000000000000007</v>
      </c>
      <c r="B107">
        <v>6.7512999999999996</v>
      </c>
      <c r="C107" s="30">
        <v>52686</v>
      </c>
      <c r="D107"/>
      <c r="E107"/>
      <c r="F107"/>
      <c r="G107">
        <f>$G$11</f>
        <v>14.9</v>
      </c>
      <c r="H107">
        <f>$H$11</f>
        <v>9.1999999999999993</v>
      </c>
      <c r="I107">
        <f>(3.14*POWER(H107,2)*0.25*G107)</f>
        <v>989.99175999999989</v>
      </c>
      <c r="J107">
        <f>B107-C107/(2*10^5/1.8467)</f>
        <v>6.2648238190000001</v>
      </c>
      <c r="K107">
        <f>G107-J107</f>
        <v>8.6351761810000003</v>
      </c>
      <c r="L107">
        <f>I107/K107</f>
        <v>114.64638812793203</v>
      </c>
      <c r="M107">
        <f>C107/L107</f>
        <v>459.55220099222453</v>
      </c>
      <c r="N107">
        <f>J107/G107</f>
        <v>0.4204579744295302</v>
      </c>
      <c r="O107">
        <f>LN(L107/(3.14*H107^2/4))</f>
        <v>0.5455170984341029</v>
      </c>
    </row>
    <row r="108">
      <c r="A108">
        <v>9.4000000000000004</v>
      </c>
      <c r="B108">
        <v>6.8132000000000001</v>
      </c>
      <c r="C108" s="30">
        <v>53091</v>
      </c>
      <c r="D108"/>
      <c r="E108"/>
      <c r="F108"/>
      <c r="G108">
        <f>$G$11</f>
        <v>14.9</v>
      </c>
      <c r="H108">
        <f>$H$11</f>
        <v>9.1999999999999993</v>
      </c>
      <c r="I108">
        <f>(3.14*POWER(H108,2)*0.25*G108)</f>
        <v>989.99175999999989</v>
      </c>
      <c r="J108">
        <f>B108-C108/(2*10^5/1.8467)</f>
        <v>6.3229842515000003</v>
      </c>
      <c r="K108">
        <f>G108-J108</f>
        <v>8.5770157484999991</v>
      </c>
      <c r="L108">
        <f>I108/K108</f>
        <v>115.42380112490008</v>
      </c>
      <c r="M108">
        <f>C108/L108</f>
        <v>459.96579113306308</v>
      </c>
      <c r="N108">
        <f>J108/G108</f>
        <v>0.42436135916107381</v>
      </c>
      <c r="O108">
        <f>LN(L108/(3.14*H108^2/4))</f>
        <v>0.55227517481330024</v>
      </c>
    </row>
    <row r="109">
      <c r="A109">
        <v>9.5</v>
      </c>
      <c r="B109">
        <v>6.8750999999999998</v>
      </c>
      <c r="C109" s="30">
        <v>53480</v>
      </c>
      <c r="D109"/>
      <c r="E109"/>
      <c r="F109"/>
      <c r="G109">
        <f>$G$11</f>
        <v>14.9</v>
      </c>
      <c r="H109">
        <f>$H$11</f>
        <v>9.1999999999999993</v>
      </c>
      <c r="I109">
        <f>(3.14*POWER(H109,2)*0.25*G109)</f>
        <v>989.99175999999989</v>
      </c>
      <c r="J109">
        <f>B109-C109/(2*10^5/1.8467)</f>
        <v>6.3812924199999994</v>
      </c>
      <c r="K109">
        <f>G109-J109</f>
        <v>8.5187075800000009</v>
      </c>
      <c r="L109">
        <f>I109/K109</f>
        <v>116.21384472971894</v>
      </c>
      <c r="M109">
        <f>C109/L109</f>
        <v>460.18613465873705</v>
      </c>
      <c r="N109">
        <f>J109/G109</f>
        <v>0.42827465906040263</v>
      </c>
      <c r="O109">
        <f>LN(L109/(3.14*H109^2/4))</f>
        <v>0.55909657610492103</v>
      </c>
    </row>
    <row r="110">
      <c r="A110">
        <v>9.5999999999999996</v>
      </c>
      <c r="B110">
        <v>6.9371</v>
      </c>
      <c r="C110" s="30">
        <v>53880</v>
      </c>
      <c r="D110"/>
      <c r="E110"/>
      <c r="F110"/>
      <c r="G110">
        <f>$G$11</f>
        <v>14.9</v>
      </c>
      <c r="H110">
        <f>$H$11</f>
        <v>9.1999999999999993</v>
      </c>
      <c r="I110">
        <f>(3.14*POWER(H110,2)*0.25*G110)</f>
        <v>989.99175999999989</v>
      </c>
      <c r="J110">
        <f>B110-C110/(2*10^5/1.8467)</f>
        <v>6.4395990200000002</v>
      </c>
      <c r="K110">
        <f>G110-J110</f>
        <v>8.4604009799999993</v>
      </c>
      <c r="L110">
        <f>I110/K110</f>
        <v>117.01475643297464</v>
      </c>
      <c r="M110">
        <f>C110/L110</f>
        <v>460.45474641364694</v>
      </c>
      <c r="N110">
        <f>J110/G110</f>
        <v>0.43218785369127516</v>
      </c>
      <c r="O110">
        <f>LN(L110/(3.14*H110^2/4))</f>
        <v>0.56596464329337104</v>
      </c>
    </row>
    <row r="111">
      <c r="A111">
        <v>9.6999999999999993</v>
      </c>
      <c r="B111">
        <v>6.9995000000000003</v>
      </c>
      <c r="C111" s="30">
        <v>54287</v>
      </c>
      <c r="D111"/>
      <c r="E111"/>
      <c r="F111"/>
      <c r="G111">
        <f>$G$11</f>
        <v>14.9</v>
      </c>
      <c r="H111">
        <f>$H$11</f>
        <v>9.1999999999999993</v>
      </c>
      <c r="I111">
        <f>(3.14*POWER(H111,2)*0.25*G111)</f>
        <v>989.99175999999989</v>
      </c>
      <c r="J111">
        <f>B111-C111/(2*10^5/1.8467)</f>
        <v>6.4982409855000007</v>
      </c>
      <c r="K111">
        <f>G111-J111</f>
        <v>8.4017590144999996</v>
      </c>
      <c r="L111">
        <f>I111/K111</f>
        <v>117.83148722683468</v>
      </c>
      <c r="M111">
        <f>C111/L111</f>
        <v>460.71726053574582</v>
      </c>
      <c r="N111">
        <f>J111/G111</f>
        <v>0.43612355607382552</v>
      </c>
      <c r="O111">
        <f>LN(L111/(3.14*H111^2/4))</f>
        <v>0.57292012253652846</v>
      </c>
    </row>
    <row r="112">
      <c r="A112">
        <v>9.8000000000000007</v>
      </c>
      <c r="B112">
        <v>7.0613999999999999</v>
      </c>
      <c r="C112" s="30">
        <v>54714</v>
      </c>
      <c r="D112"/>
      <c r="E112"/>
      <c r="F112"/>
      <c r="G112">
        <f>$G$11</f>
        <v>14.9</v>
      </c>
      <c r="H112">
        <f>$H$11</f>
        <v>9.1999999999999993</v>
      </c>
      <c r="I112">
        <f>(3.14*POWER(H112,2)*0.25*G112)</f>
        <v>989.99175999999989</v>
      </c>
      <c r="J112">
        <f>B112-C112/(2*10^5/1.8467)</f>
        <v>6.5561982810000003</v>
      </c>
      <c r="K112">
        <f>G112-J112</f>
        <v>8.343801719</v>
      </c>
      <c r="L112">
        <f>I112/K112</f>
        <v>118.64996237214633</v>
      </c>
      <c r="M112">
        <f>C112/L112</f>
        <v>461.13794649499511</v>
      </c>
      <c r="N112">
        <f>J112/G112</f>
        <v>0.44001330744966444</v>
      </c>
      <c r="O112">
        <f>LN(L112/(3.14*H112^2/4))</f>
        <v>0.57984225883826612</v>
      </c>
    </row>
    <row r="113">
      <c r="A113">
        <v>9.9000000000000004</v>
      </c>
      <c r="B113">
        <v>7.1231</v>
      </c>
      <c r="C113" s="30">
        <v>55149</v>
      </c>
      <c r="D113"/>
      <c r="E113"/>
      <c r="F113"/>
      <c r="G113">
        <f>$G$11</f>
        <v>14.9</v>
      </c>
      <c r="H113">
        <f>$H$11</f>
        <v>9.1999999999999993</v>
      </c>
      <c r="I113">
        <f>(3.14*POWER(H113,2)*0.25*G113)</f>
        <v>989.99175999999989</v>
      </c>
      <c r="J113">
        <f>B113-C113/(2*10^5/1.8467)</f>
        <v>6.6138817085000001</v>
      </c>
      <c r="K113">
        <f>G113-J113</f>
        <v>8.2861182914999993</v>
      </c>
      <c r="L113">
        <f>I113/K113</f>
        <v>119.47593857253347</v>
      </c>
      <c r="M113">
        <f>C113/L113</f>
        <v>461.59084966316641</v>
      </c>
      <c r="N113">
        <f>J113/G113</f>
        <v>0.44388467842281881</v>
      </c>
      <c r="O113">
        <f>LN(L113/(3.14*H113^2/4))</f>
        <v>0.58677959333003893</v>
      </c>
    </row>
    <row r="114">
      <c r="A114">
        <v>10</v>
      </c>
      <c r="B114">
        <v>7.1851000000000003</v>
      </c>
      <c r="C114" s="30">
        <v>55572</v>
      </c>
      <c r="D114"/>
      <c r="E114"/>
      <c r="F114"/>
      <c r="G114">
        <f>$G$11</f>
        <v>14.9</v>
      </c>
      <c r="H114">
        <f>$H$11</f>
        <v>9.1999999999999993</v>
      </c>
      <c r="I114">
        <f>(3.14*POWER(H114,2)*0.25*G114)</f>
        <v>989.99175999999989</v>
      </c>
      <c r="J114">
        <f>B114-C114/(2*10^5/1.8467)</f>
        <v>6.6719759380000001</v>
      </c>
      <c r="K114">
        <f>G114-J114</f>
        <v>8.2280240619999994</v>
      </c>
      <c r="L114">
        <f>I114/K114</f>
        <v>120.319502293648</v>
      </c>
      <c r="M114">
        <f>C114/L114</f>
        <v>461.87026160042387</v>
      </c>
      <c r="N114">
        <f>J114/G114</f>
        <v>0.44778361999999999</v>
      </c>
      <c r="O114">
        <f>LN(L114/(3.14*H114^2/4))</f>
        <v>0.59381531676050625</v>
      </c>
    </row>
    <row r="115">
      <c r="A115">
        <v>10.1</v>
      </c>
      <c r="B115">
        <v>7.2491000000000003</v>
      </c>
      <c r="C115" s="30">
        <v>56055</v>
      </c>
      <c r="D115"/>
      <c r="E115"/>
      <c r="F115"/>
      <c r="G115">
        <f>$G$11</f>
        <v>14.9</v>
      </c>
      <c r="H115">
        <f>$H$11</f>
        <v>9.1999999999999993</v>
      </c>
      <c r="I115">
        <f>(3.14*POWER(H115,2)*0.25*G115)</f>
        <v>989.99175999999989</v>
      </c>
      <c r="J115">
        <f>B115-C115/(2*10^5/1.8467)</f>
        <v>6.7315161575000007</v>
      </c>
      <c r="K115">
        <f>G115-J115</f>
        <v>8.1684838424999988</v>
      </c>
      <c r="L115">
        <f>I115/K115</f>
        <v>121.19651321939921</v>
      </c>
      <c r="M115">
        <f>C115/L115</f>
        <v>462.51330596058443</v>
      </c>
      <c r="N115">
        <f>J115/G115</f>
        <v>0.4517796078859061</v>
      </c>
      <c r="O115">
        <f>LN(L115/(3.14*H115^2/4))</f>
        <v>0.60107789749428497</v>
      </c>
    </row>
    <row r="116">
      <c r="A116">
        <v>10.199999999999999</v>
      </c>
      <c r="B116">
        <v>7.3110999999999997</v>
      </c>
      <c r="C116" s="30">
        <v>56479</v>
      </c>
      <c r="D116"/>
      <c r="E116"/>
      <c r="F116"/>
      <c r="G116">
        <f>$G$11</f>
        <v>14.9</v>
      </c>
      <c r="H116">
        <f>$H$11</f>
        <v>9.1999999999999993</v>
      </c>
      <c r="I116">
        <f>(3.14*POWER(H116,2)*0.25*G116)</f>
        <v>989.99175999999989</v>
      </c>
      <c r="J116">
        <f>B116-C116/(2*10^5/1.8467)</f>
        <v>6.7896011534999996</v>
      </c>
      <c r="K116">
        <f>G116-J116</f>
        <v>8.1103988465000008</v>
      </c>
      <c r="L116">
        <f>I116/K116</f>
        <v>122.06449753420272</v>
      </c>
      <c r="M116">
        <f>C116/L116</f>
        <v>462.69800917481734</v>
      </c>
      <c r="N116">
        <f>J116/G116</f>
        <v>0.45567792976510063</v>
      </c>
      <c r="O116">
        <f>LN(L116/(3.14*H116^2/4))</f>
        <v>0.60821416644027337</v>
      </c>
    </row>
    <row r="117">
      <c r="A117">
        <v>10.300000000000001</v>
      </c>
      <c r="B117">
        <v>7.3727999999999998</v>
      </c>
      <c r="C117" s="30">
        <v>56953</v>
      </c>
      <c r="D117"/>
      <c r="E117"/>
      <c r="F117"/>
      <c r="G117">
        <f>$G$11</f>
        <v>14.9</v>
      </c>
      <c r="H117">
        <f>$H$11</f>
        <v>9.1999999999999993</v>
      </c>
      <c r="I117">
        <f>(3.14*POWER(H117,2)*0.25*G117)</f>
        <v>989.99175999999989</v>
      </c>
      <c r="J117">
        <f>B117-C117/(2*10^5/1.8467)</f>
        <v>6.8469244744999997</v>
      </c>
      <c r="K117">
        <f>G117-J117</f>
        <v>8.0530755255000006</v>
      </c>
      <c r="L117">
        <f>I117/K117</f>
        <v>122.93337580967653</v>
      </c>
      <c r="M117">
        <f>C117/L117</f>
        <v>463.28346248437623</v>
      </c>
      <c r="N117">
        <f>J117/G117</f>
        <v>0.45952513251677851</v>
      </c>
      <c r="O117">
        <f>LN(L117/(3.14*H117^2/4))</f>
        <v>0.61530714162740807</v>
      </c>
    </row>
    <row r="118">
      <c r="A118">
        <v>10.4</v>
      </c>
      <c r="B118">
        <v>7.4345999999999997</v>
      </c>
      <c r="C118" s="30">
        <v>57440</v>
      </c>
      <c r="D118"/>
      <c r="E118"/>
      <c r="F118"/>
      <c r="G118">
        <f>$G$11</f>
        <v>14.9</v>
      </c>
      <c r="H118">
        <f>$H$11</f>
        <v>9.1999999999999993</v>
      </c>
      <c r="I118">
        <f>(3.14*POWER(H118,2)*0.25*G118)</f>
        <v>989.99175999999989</v>
      </c>
      <c r="J118">
        <f>B118-C118/(2*10^5/1.8467)</f>
        <v>6.9042277599999995</v>
      </c>
      <c r="K118">
        <f>G118-J118</f>
        <v>7.9957722400000009</v>
      </c>
      <c r="L118">
        <f>I118/K118</f>
        <v>123.81440219712908</v>
      </c>
      <c r="M118">
        <f>C118/L118</f>
        <v>463.92018198777748</v>
      </c>
      <c r="N118">
        <f>J118/G118</f>
        <v>0.46337099060402681</v>
      </c>
      <c r="O118">
        <f>LN(L118/(3.14*H118^2/4))</f>
        <v>0.62244828096106453</v>
      </c>
    </row>
    <row r="119">
      <c r="A119">
        <v>10.5</v>
      </c>
      <c r="B119">
        <v>7.4968000000000004</v>
      </c>
      <c r="C119" s="30">
        <v>57940</v>
      </c>
      <c r="D119"/>
      <c r="E119"/>
      <c r="F119"/>
      <c r="G119">
        <f>$G$11</f>
        <v>14.9</v>
      </c>
      <c r="H119">
        <f>$H$11</f>
        <v>9.1999999999999993</v>
      </c>
      <c r="I119">
        <f>(3.14*POWER(H119,2)*0.25*G119)</f>
        <v>989.99175999999989</v>
      </c>
      <c r="J119">
        <f>B119-C119/(2*10^5/1.8467)</f>
        <v>6.9618110099999999</v>
      </c>
      <c r="K119">
        <f>G119-J119</f>
        <v>7.9381889900000004</v>
      </c>
      <c r="L119">
        <f>I119/K119</f>
        <v>124.71254605390793</v>
      </c>
      <c r="M119">
        <f>C119/L119</f>
        <v>464.58838210996834</v>
      </c>
      <c r="N119">
        <f>J119/G119</f>
        <v>0.46723563825503356</v>
      </c>
      <c r="O119">
        <f>LN(L119/(3.14*H119^2/4))</f>
        <v>0.62967605060990561</v>
      </c>
    </row>
    <row r="120">
      <c r="A120">
        <v>10.6</v>
      </c>
      <c r="B120">
        <v>7.5590000000000002</v>
      </c>
      <c r="C120" s="30">
        <v>58419</v>
      </c>
      <c r="D120"/>
      <c r="E120"/>
      <c r="F120"/>
      <c r="G120">
        <f>$G$11</f>
        <v>14.9</v>
      </c>
      <c r="H120">
        <f>$H$11</f>
        <v>9.1999999999999993</v>
      </c>
      <c r="I120">
        <f>(3.14*POWER(H120,2)*0.25*G120)</f>
        <v>989.99175999999989</v>
      </c>
      <c r="J120">
        <f>B120-C120/(2*10^5/1.8467)</f>
        <v>7.0195881634999999</v>
      </c>
      <c r="K120">
        <f>G120-J120</f>
        <v>7.8804118365000004</v>
      </c>
      <c r="L120">
        <f>I120/K120</f>
        <v>125.62690637748369</v>
      </c>
      <c r="M120">
        <f>C120/L120</f>
        <v>465.01980892900923</v>
      </c>
      <c r="N120">
        <f>J120/G120</f>
        <v>0.47111329956375836</v>
      </c>
      <c r="O120">
        <f>LN(L120/(3.14*H120^2/4))</f>
        <v>0.63698104693208712</v>
      </c>
    </row>
    <row r="121">
      <c r="A121">
        <v>10.699999999999999</v>
      </c>
      <c r="B121">
        <v>7.6207000000000003</v>
      </c>
      <c r="C121" s="30">
        <v>58936</v>
      </c>
      <c r="D121"/>
      <c r="E121"/>
      <c r="F121"/>
      <c r="G121">
        <f>$G$11</f>
        <v>14.9</v>
      </c>
      <c r="H121">
        <f>$H$11</f>
        <v>9.1999999999999993</v>
      </c>
      <c r="I121">
        <f>(3.14*POWER(H121,2)*0.25*G121)</f>
        <v>989.99175999999989</v>
      </c>
      <c r="J121">
        <f>B121-C121/(2*10^5/1.8467)</f>
        <v>7.0765144440000007</v>
      </c>
      <c r="K121">
        <f>G121-J121</f>
        <v>7.8234855559999996</v>
      </c>
      <c r="L121">
        <f>I121/K121</f>
        <v>126.54100949170333</v>
      </c>
      <c r="M121">
        <f>C121/L121</f>
        <v>465.74624492674167</v>
      </c>
      <c r="N121">
        <f>J121/G121</f>
        <v>0.47493385530201349</v>
      </c>
      <c r="O121">
        <f>LN(L121/(3.14*H121^2/4))</f>
        <v>0.64423103442564755</v>
      </c>
    </row>
    <row r="122">
      <c r="A122">
        <v>10.800000000000001</v>
      </c>
      <c r="B122">
        <v>7.6825000000000001</v>
      </c>
      <c r="C122" s="30">
        <v>59433</v>
      </c>
      <c r="D122"/>
      <c r="E122"/>
      <c r="F122"/>
      <c r="G122">
        <f>$G$11</f>
        <v>14.9</v>
      </c>
      <c r="H122">
        <f>$H$11</f>
        <v>9.1999999999999993</v>
      </c>
      <c r="I122">
        <f>(3.14*POWER(H122,2)*0.25*G122)</f>
        <v>989.99175999999989</v>
      </c>
      <c r="J122">
        <f>B122-C122/(2*10^5/1.8467)</f>
        <v>7.1337253944999999</v>
      </c>
      <c r="K122">
        <f>G122-J122</f>
        <v>7.7662746055000005</v>
      </c>
      <c r="L122">
        <f>I122/K122</f>
        <v>127.47318505823851</v>
      </c>
      <c r="M122">
        <f>C122/L122</f>
        <v>466.23923276763594</v>
      </c>
      <c r="N122">
        <f>J122/G122</f>
        <v>0.47877351640939597</v>
      </c>
      <c r="O122">
        <f>LN(L122/(3.14*H122^2/4))</f>
        <v>0.65157062230056595</v>
      </c>
    </row>
    <row r="123">
      <c r="A123">
        <v>10.9</v>
      </c>
      <c r="B123">
        <v>7.7462999999999997</v>
      </c>
      <c r="C123" s="30">
        <v>59961</v>
      </c>
      <c r="D123"/>
      <c r="E123"/>
      <c r="F123"/>
      <c r="G123">
        <f>$G$11</f>
        <v>14.9</v>
      </c>
      <c r="H123">
        <f>$H$11</f>
        <v>9.1999999999999993</v>
      </c>
      <c r="I123">
        <f>(3.14*POWER(H123,2)*0.25*G123)</f>
        <v>989.99175999999989</v>
      </c>
      <c r="J123">
        <f>B123-C123/(2*10^5/1.8467)</f>
        <v>7.1926501064999995</v>
      </c>
      <c r="K123">
        <f>G123-J123</f>
        <v>7.7073498935000009</v>
      </c>
      <c r="L123">
        <f>I123/K123</f>
        <v>128.44775100127609</v>
      </c>
      <c r="M123">
        <f>C123/L123</f>
        <v>466.81237727085085</v>
      </c>
      <c r="N123">
        <f>J123/G123</f>
        <v>0.48272819506711406</v>
      </c>
      <c r="O123">
        <f>LN(L123/(3.14*H123^2/4))</f>
        <v>0.65918680774401506</v>
      </c>
    </row>
    <row r="124">
      <c r="A124">
        <v>11</v>
      </c>
      <c r="B124">
        <v>7.8083</v>
      </c>
      <c r="C124" s="30">
        <v>60509</v>
      </c>
      <c r="D124"/>
      <c r="E124"/>
      <c r="F124"/>
      <c r="G124">
        <f>$G$11</f>
        <v>14.9</v>
      </c>
      <c r="H124">
        <f>$H$11</f>
        <v>9.1999999999999993</v>
      </c>
      <c r="I124">
        <f>(3.14*POWER(H124,2)*0.25*G124)</f>
        <v>989.99175999999989</v>
      </c>
      <c r="J124">
        <f>B124-C124/(2*10^5/1.8467)</f>
        <v>7.2495901485000003</v>
      </c>
      <c r="K124">
        <f>G124-J124</f>
        <v>7.6504098515000001</v>
      </c>
      <c r="L124">
        <f>I124/K124</f>
        <v>129.40375472902204</v>
      </c>
      <c r="M124">
        <f>C124/L124</f>
        <v>467.59848759186997</v>
      </c>
      <c r="N124">
        <f>J124/G124</f>
        <v>0.48654967439597319</v>
      </c>
      <c r="O124">
        <f>LN(L124/(3.14*H124^2/4))</f>
        <v>0.6666019911886002</v>
      </c>
    </row>
    <row r="125">
      <c r="A125">
        <v>11.1</v>
      </c>
      <c r="B125">
        <v>7.8700999999999999</v>
      </c>
      <c r="C125" s="30">
        <v>61059</v>
      </c>
      <c r="D125"/>
      <c r="E125"/>
      <c r="F125"/>
      <c r="G125">
        <f>$G$11</f>
        <v>14.9</v>
      </c>
      <c r="H125">
        <f>$H$11</f>
        <v>9.1999999999999993</v>
      </c>
      <c r="I125">
        <f>(3.14*POWER(H125,2)*0.25*G125)</f>
        <v>989.99175999999989</v>
      </c>
      <c r="J125">
        <f>B125-C125/(2*10^5/1.8467)</f>
        <v>7.3063117235000004</v>
      </c>
      <c r="K125">
        <f>G125-J125</f>
        <v>7.5936882765</v>
      </c>
      <c r="L125">
        <f>I125/K125</f>
        <v>130.37034494340557</v>
      </c>
      <c r="M125">
        <f>C125/L125</f>
        <v>468.35037543626981</v>
      </c>
      <c r="N125">
        <f>J125/G125</f>
        <v>0.49035649151006711</v>
      </c>
      <c r="O125">
        <f>LN(L125/(3.14*H125^2/4))</f>
        <v>0.67404380064115643</v>
      </c>
    </row>
    <row r="126">
      <c r="A126">
        <v>11.199999999999999</v>
      </c>
      <c r="B126">
        <v>7.9321000000000002</v>
      </c>
      <c r="C126" s="30">
        <v>61593</v>
      </c>
      <c r="D126"/>
      <c r="E126"/>
      <c r="F126"/>
      <c r="G126">
        <f>$G$11</f>
        <v>14.9</v>
      </c>
      <c r="H126">
        <f>$H$11</f>
        <v>9.1999999999999993</v>
      </c>
      <c r="I126">
        <f>(3.14*POWER(H126,2)*0.25*G126)</f>
        <v>989.99175999999989</v>
      </c>
      <c r="J126">
        <f>B126-C126/(2*10^5/1.8467)</f>
        <v>7.3633810344999997</v>
      </c>
      <c r="K126">
        <f>G126-J126</f>
        <v>7.5366189655000007</v>
      </c>
      <c r="L126">
        <f>I126/K126</f>
        <v>131.35754434871063</v>
      </c>
      <c r="M126">
        <f>C126/L126</f>
        <v>468.89579357917239</v>
      </c>
      <c r="N126">
        <f>J126/G126</f>
        <v>0.49418664661073824</v>
      </c>
      <c r="O126">
        <f>LN(L126/(3.14*H126^2/4))</f>
        <v>0.68158754456241188</v>
      </c>
    </row>
    <row r="127">
      <c r="A127">
        <v>11.300000000000001</v>
      </c>
      <c r="B127">
        <v>7.9942000000000002</v>
      </c>
      <c r="C127" s="30">
        <v>62150</v>
      </c>
      <c r="D127"/>
      <c r="E127"/>
      <c r="F127"/>
      <c r="G127">
        <f>$G$11</f>
        <v>14.9</v>
      </c>
      <c r="H127">
        <f>$H$11</f>
        <v>9.1999999999999993</v>
      </c>
      <c r="I127">
        <f>(3.14*POWER(H127,2)*0.25*G127)</f>
        <v>989.99175999999989</v>
      </c>
      <c r="J127">
        <f>B127-C127/(2*10^5/1.8467)</f>
        <v>7.4203379749999998</v>
      </c>
      <c r="K127">
        <f>G127-J127</f>
        <v>7.4796620250000005</v>
      </c>
      <c r="L127">
        <f>I127/K127</f>
        <v>132.35782000457431</v>
      </c>
      <c r="M127">
        <f>C127/L127</f>
        <v>469.56046871920438</v>
      </c>
      <c r="N127">
        <f>J127/G127</f>
        <v>0.49800926006711405</v>
      </c>
      <c r="O127">
        <f>LN(L127/(3.14*H127^2/4))</f>
        <v>0.68917360580937659</v>
      </c>
    </row>
    <row r="128">
      <c r="A128">
        <v>11.4</v>
      </c>
      <c r="B128">
        <v>8.0564999999999998</v>
      </c>
      <c r="C128" s="30">
        <v>62730</v>
      </c>
      <c r="D128"/>
      <c r="E128"/>
      <c r="F128"/>
      <c r="G128">
        <f>$G$11</f>
        <v>14.9</v>
      </c>
      <c r="H128">
        <f>$H$11</f>
        <v>9.1999999999999993</v>
      </c>
      <c r="I128">
        <f>(3.14*POWER(H128,2)*0.25*G128)</f>
        <v>989.99175999999989</v>
      </c>
      <c r="J128">
        <f>B128-C128/(2*10^5/1.8467)</f>
        <v>7.4772825449999996</v>
      </c>
      <c r="K128">
        <f>G128-J128</f>
        <v>7.4227174550000008</v>
      </c>
      <c r="L128">
        <f>I128/K128</f>
        <v>133.37322429444404</v>
      </c>
      <c r="M128">
        <f>C128/L128</f>
        <v>470.33428435015463</v>
      </c>
      <c r="N128">
        <f>J128/G128</f>
        <v>0.50183104328859052</v>
      </c>
      <c r="O128">
        <f>LN(L128/(3.14*H128^2/4))</f>
        <v>0.69681598899186981</v>
      </c>
    </row>
    <row r="129">
      <c r="A129">
        <v>11.5</v>
      </c>
      <c r="B129">
        <v>8.1181999999999999</v>
      </c>
      <c r="C129" s="30">
        <v>63316</v>
      </c>
      <c r="D129"/>
      <c r="E129"/>
      <c r="F129"/>
      <c r="G129">
        <f>$G$11</f>
        <v>14.9</v>
      </c>
      <c r="H129">
        <f>$H$11</f>
        <v>9.1999999999999993</v>
      </c>
      <c r="I129">
        <f>(3.14*POWER(H129,2)*0.25*G129)</f>
        <v>989.99175999999989</v>
      </c>
      <c r="J129">
        <f>B129-C129/(2*10^5/1.8467)</f>
        <v>7.5335717139999998</v>
      </c>
      <c r="K129">
        <f>G129-J129</f>
        <v>7.3664282860000005</v>
      </c>
      <c r="L129">
        <f>I129/K129</f>
        <v>134.39237057143325</v>
      </c>
      <c r="M129">
        <f>C129/L129</f>
        <v>471.12793479854423</v>
      </c>
      <c r="N129">
        <f>J129/G129</f>
        <v>0.50560883986577176</v>
      </c>
      <c r="O129">
        <f>LN(L129/(3.14*H129^2/4))</f>
        <v>0.70442825298590739</v>
      </c>
    </row>
    <row r="130">
      <c r="A130">
        <v>11.6</v>
      </c>
      <c r="B130">
        <v>8.1803000000000008</v>
      </c>
      <c r="C130" s="30">
        <v>63893</v>
      </c>
      <c r="D130"/>
      <c r="E130"/>
      <c r="F130"/>
      <c r="G130">
        <f>$G$11</f>
        <v>14.9</v>
      </c>
      <c r="H130">
        <f>$H$11</f>
        <v>9.1999999999999993</v>
      </c>
      <c r="I130">
        <f>(3.14*POWER(H130,2)*0.25*G130)</f>
        <v>989.99175999999989</v>
      </c>
      <c r="J130">
        <f>B130-C130/(2*10^5/1.8467)</f>
        <v>7.5903439845000005</v>
      </c>
      <c r="K130">
        <f>G130-J130</f>
        <v>7.3096560154999999</v>
      </c>
      <c r="L130">
        <f>I130/K130</f>
        <v>135.43616250897981</v>
      </c>
      <c r="M130">
        <f>C130/L130</f>
        <v>471.7573122006001</v>
      </c>
      <c r="N130">
        <f>J130/G130</f>
        <v>0.50941905936241616</v>
      </c>
      <c r="O130">
        <f>LN(L130/(3.14*H130^2/4))</f>
        <v>0.71216499700007407</v>
      </c>
    </row>
    <row r="131">
      <c r="A131">
        <v>11.699999999999999</v>
      </c>
      <c r="B131">
        <v>8.2429000000000006</v>
      </c>
      <c r="C131" s="30">
        <v>64524</v>
      </c>
      <c r="D131"/>
      <c r="E131"/>
      <c r="F131"/>
      <c r="G131">
        <f>$G$11</f>
        <v>14.9</v>
      </c>
      <c r="H131">
        <f>$H$11</f>
        <v>9.1999999999999993</v>
      </c>
      <c r="I131">
        <f>(3.14*POWER(H131,2)*0.25*G131)</f>
        <v>989.99175999999989</v>
      </c>
      <c r="J131">
        <f>B131-C131/(2*10^5/1.8467)</f>
        <v>7.6471176460000008</v>
      </c>
      <c r="K131">
        <f>G131-J131</f>
        <v>7.2528823539999996</v>
      </c>
      <c r="L131">
        <f>I131/K131</f>
        <v>136.49632128032721</v>
      </c>
      <c r="M131">
        <f>C131/L131</f>
        <v>472.71603655518913</v>
      </c>
      <c r="N131">
        <f>J131/G131</f>
        <v>0.51322937221476517</v>
      </c>
      <c r="O131">
        <f>LN(L131/(3.14*H131^2/4))</f>
        <v>0.71996225702431416</v>
      </c>
    </row>
    <row r="132">
      <c r="A132">
        <v>11.800000000000001</v>
      </c>
      <c r="B132">
        <v>8.3065999999999995</v>
      </c>
      <c r="C132" s="30">
        <v>65136</v>
      </c>
      <c r="D132"/>
      <c r="E132"/>
      <c r="F132"/>
      <c r="G132">
        <f>$G$11</f>
        <v>14.9</v>
      </c>
      <c r="H132">
        <f>$H$11</f>
        <v>9.1999999999999993</v>
      </c>
      <c r="I132">
        <f>(3.14*POWER(H132,2)*0.25*G132)</f>
        <v>989.99175999999989</v>
      </c>
      <c r="J132">
        <f>B132-C132/(2*10^5/1.8467)</f>
        <v>7.7051667439999996</v>
      </c>
      <c r="K132">
        <f>G132-J132</f>
        <v>7.1948332560000008</v>
      </c>
      <c r="L132">
        <f>I132/K132</f>
        <v>137.59759604913904</v>
      </c>
      <c r="M132">
        <f>C132/L132</f>
        <v>473.38036324950434</v>
      </c>
      <c r="N132">
        <f>J132/G132</f>
        <v>0.51712528483221476</v>
      </c>
      <c r="O132">
        <f>LN(L132/(3.14*H132^2/4))</f>
        <v>0.72799804786325306</v>
      </c>
    </row>
    <row r="133">
      <c r="A133">
        <v>11.9</v>
      </c>
      <c r="B133">
        <v>8.3683999999999994</v>
      </c>
      <c r="C133" s="30">
        <v>65765</v>
      </c>
      <c r="D133"/>
      <c r="E133"/>
      <c r="F133"/>
      <c r="G133">
        <f>$G$11</f>
        <v>14.9</v>
      </c>
      <c r="H133">
        <f>$H$11</f>
        <v>9.1999999999999993</v>
      </c>
      <c r="I133">
        <f>(3.14*POWER(H133,2)*0.25*G133)</f>
        <v>989.99175999999989</v>
      </c>
      <c r="J133">
        <f>B133-C133/(2*10^5/1.8467)</f>
        <v>7.7611588724999994</v>
      </c>
      <c r="K133">
        <f>G133-J133</f>
        <v>7.138841127500001</v>
      </c>
      <c r="L133">
        <f>I133/K133</f>
        <v>138.67681635138052</v>
      </c>
      <c r="M133">
        <f>C133/L133</f>
        <v>474.23211557845451</v>
      </c>
      <c r="N133">
        <f>J133/G133</f>
        <v>0.5208831458053691</v>
      </c>
      <c r="O133">
        <f>LN(L133/(3.14*H133^2/4))</f>
        <v>0.73581075684596775</v>
      </c>
    </row>
    <row r="134">
      <c r="A134">
        <v>12</v>
      </c>
      <c r="B134">
        <v>8.4300999999999995</v>
      </c>
      <c r="C134" s="30">
        <v>66418</v>
      </c>
      <c r="D134"/>
      <c r="E134"/>
      <c r="F134"/>
      <c r="G134">
        <f>$G$11</f>
        <v>14.9</v>
      </c>
      <c r="H134">
        <f>$H$11</f>
        <v>9.1999999999999993</v>
      </c>
      <c r="I134">
        <f>(3.14*POWER(H134,2)*0.25*G134)</f>
        <v>989.99175999999989</v>
      </c>
      <c r="J134">
        <f>B134-C134/(2*10^5/1.8467)</f>
        <v>7.8168293969999993</v>
      </c>
      <c r="K134">
        <f>G134-J134</f>
        <v>7.083170603000001</v>
      </c>
      <c r="L134">
        <f>I134/K134</f>
        <v>139.76675354687907</v>
      </c>
      <c r="M134">
        <f>C134/L134</f>
        <v>475.20600081565738</v>
      </c>
      <c r="N134">
        <f>J134/G134</f>
        <v>0.52461942261744965</v>
      </c>
      <c r="O134">
        <f>LN(L134/(3.14*H134^2/4))</f>
        <v>0.74363958020711429</v>
      </c>
    </row>
    <row r="135">
      <c r="A135">
        <v>12.1</v>
      </c>
      <c r="B135">
        <v>8.4922000000000004</v>
      </c>
      <c r="C135" s="30">
        <v>67097</v>
      </c>
      <c r="D135"/>
      <c r="E135"/>
      <c r="F135"/>
      <c r="G135">
        <f>$G$11</f>
        <v>14.9</v>
      </c>
      <c r="H135">
        <f>$H$11</f>
        <v>9.1999999999999993</v>
      </c>
      <c r="I135">
        <f>(3.14*POWER(H135,2)*0.25*G135)</f>
        <v>989.99175999999989</v>
      </c>
      <c r="J135">
        <f>B135-C135/(2*10^5/1.8467)</f>
        <v>7.8726598505000007</v>
      </c>
      <c r="K135">
        <f>G135-J135</f>
        <v>7.0273401494999996</v>
      </c>
      <c r="L135">
        <f>I135/K135</f>
        <v>140.87716531985981</v>
      </c>
      <c r="M135">
        <f>C135/L135</f>
        <v>476.28016824200796</v>
      </c>
      <c r="N135">
        <f>J135/G135</f>
        <v>0.52836643291946317</v>
      </c>
      <c r="O135">
        <f>LN(L135/(3.14*H135^2/4))</f>
        <v>0.75155293583632721</v>
      </c>
    </row>
    <row r="136">
      <c r="A136">
        <v>12.199999999999999</v>
      </c>
      <c r="B136">
        <v>8.5542999999999996</v>
      </c>
      <c r="C136" s="30">
        <v>67732</v>
      </c>
      <c r="D136"/>
      <c r="E136"/>
      <c r="F136"/>
      <c r="G136">
        <f>$G$11</f>
        <v>14.9</v>
      </c>
      <c r="H136">
        <f>$H$11</f>
        <v>9.1999999999999993</v>
      </c>
      <c r="I136">
        <f>(3.14*POWER(H136,2)*0.25*G136)</f>
        <v>989.99175999999989</v>
      </c>
      <c r="J136">
        <f>B136-C136/(2*10^5/1.8467)</f>
        <v>7.9288965779999998</v>
      </c>
      <c r="K136">
        <f>G136-J136</f>
        <v>6.9711034220000005</v>
      </c>
      <c r="L136">
        <f>I136/K136</f>
        <v>142.01363831093076</v>
      </c>
      <c r="M136">
        <f>C136/L136</f>
        <v>476.94010804585298</v>
      </c>
      <c r="N136">
        <f>J136/G136</f>
        <v>0.53214070993288587</v>
      </c>
      <c r="O136">
        <f>LN(L136/(3.14*H136^2/4))</f>
        <v>0.75958769052220243</v>
      </c>
    </row>
    <row r="137">
      <c r="A137">
        <v>12.300000000000001</v>
      </c>
      <c r="B137">
        <v>8.6160999999999994</v>
      </c>
      <c r="C137" s="30">
        <v>68413</v>
      </c>
      <c r="D137"/>
      <c r="E137"/>
      <c r="F137"/>
      <c r="G137">
        <f>$G$11</f>
        <v>14.9</v>
      </c>
      <c r="H137">
        <f>$H$11</f>
        <v>9.1999999999999993</v>
      </c>
      <c r="I137">
        <f>(3.14*POWER(H137,2)*0.25*G137)</f>
        <v>989.99175999999989</v>
      </c>
      <c r="J137">
        <f>B137-C137/(2*10^5/1.8467)</f>
        <v>7.9844085644999998</v>
      </c>
      <c r="K137">
        <f>G137-J137</f>
        <v>6.9155914355000006</v>
      </c>
      <c r="L137">
        <f>I137/K137</f>
        <v>143.1535927524647</v>
      </c>
      <c r="M137">
        <f>C137/L137</f>
        <v>477.89928764342602</v>
      </c>
      <c r="N137">
        <f>J137/G137</f>
        <v>0.53586634661073818</v>
      </c>
      <c r="O137">
        <f>LN(L137/(3.14*H137^2/4))</f>
        <v>0.76758272213564727</v>
      </c>
    </row>
    <row r="138">
      <c r="A138">
        <v>12.4</v>
      </c>
      <c r="B138">
        <v>8.6778999999999993</v>
      </c>
      <c r="C138" s="30">
        <v>69093</v>
      </c>
      <c r="D138"/>
      <c r="E138"/>
      <c r="F138"/>
      <c r="G138">
        <f>$G$11</f>
        <v>14.9</v>
      </c>
      <c r="H138">
        <f>$H$11</f>
        <v>9.1999999999999993</v>
      </c>
      <c r="I138">
        <f>(3.14*POWER(H138,2)*0.25*G138)</f>
        <v>989.99175999999989</v>
      </c>
      <c r="J138">
        <f>B138-C138/(2*10^5/1.8467)</f>
        <v>8.0399297845</v>
      </c>
      <c r="K138">
        <f>G138-J138</f>
        <v>6.8600702155000004</v>
      </c>
      <c r="L138">
        <f>I138/K138</f>
        <v>144.31219053168886</v>
      </c>
      <c r="M138">
        <f>C138/L138</f>
        <v>478.77452171878844</v>
      </c>
      <c r="N138">
        <f>J138/G138</f>
        <v>0.53959260298657719</v>
      </c>
      <c r="O138">
        <f>LN(L138/(3.14*H138^2/4))</f>
        <v>0.77564353577037493</v>
      </c>
    </row>
    <row r="139">
      <c r="A139">
        <v>12.5</v>
      </c>
      <c r="B139">
        <v>8.7405000000000008</v>
      </c>
      <c r="C139" s="30">
        <v>69802</v>
      </c>
      <c r="D139"/>
      <c r="E139"/>
      <c r="F139"/>
      <c r="G139">
        <f>$G$11</f>
        <v>14.9</v>
      </c>
      <c r="H139">
        <f>$H$11</f>
        <v>9.1999999999999993</v>
      </c>
      <c r="I139">
        <f>(3.14*POWER(H139,2)*0.25*G139)</f>
        <v>989.99175999999989</v>
      </c>
      <c r="J139">
        <f>B139-C139/(2*10^5/1.8467)</f>
        <v>8.0959832330000001</v>
      </c>
      <c r="K139">
        <f>G139-J139</f>
        <v>6.8040167670000002</v>
      </c>
      <c r="L139">
        <f>I139/K139</f>
        <v>145.50107589410058</v>
      </c>
      <c r="M139">
        <f>C139/L139</f>
        <v>479.73528423118802</v>
      </c>
      <c r="N139">
        <f>J139/G139</f>
        <v>0.5433545793959732</v>
      </c>
      <c r="O139">
        <f>LN(L139/(3.14*H139^2/4))</f>
        <v>0.78384807413512025</v>
      </c>
    </row>
    <row r="140">
      <c r="A140">
        <v>12.6</v>
      </c>
      <c r="B140">
        <v>8.8041999999999998</v>
      </c>
      <c r="C140" s="30">
        <v>70507</v>
      </c>
      <c r="D140"/>
      <c r="E140"/>
      <c r="F140"/>
      <c r="G140">
        <f>$G$11</f>
        <v>14.9</v>
      </c>
      <c r="H140">
        <f>$H$11</f>
        <v>9.1999999999999993</v>
      </c>
      <c r="I140">
        <f>(3.14*POWER(H140,2)*0.25*G140)</f>
        <v>989.99175999999989</v>
      </c>
      <c r="J140">
        <f>B140-C140/(2*10^5/1.8467)</f>
        <v>8.1531736155000001</v>
      </c>
      <c r="K140">
        <f>G140-J140</f>
        <v>6.7468263845000003</v>
      </c>
      <c r="L140">
        <f>I140/K140</f>
        <v>146.73443535976909</v>
      </c>
      <c r="M140">
        <f>C140/L140</f>
        <v>480.5075224989161</v>
      </c>
      <c r="N140">
        <f>J140/G140</f>
        <v>0.54719286010067114</v>
      </c>
      <c r="O140">
        <f>LN(L140/(3.14*H140^2/4))</f>
        <v>0.79228898388857605</v>
      </c>
    </row>
    <row r="141">
      <c r="A141">
        <v>12.699999999999999</v>
      </c>
      <c r="B141">
        <v>8.8660999999999994</v>
      </c>
      <c r="C141" s="30">
        <v>71239</v>
      </c>
      <c r="D141"/>
      <c r="E141"/>
      <c r="F141"/>
      <c r="G141">
        <f>$G$11</f>
        <v>14.9</v>
      </c>
      <c r="H141">
        <f>$H$11</f>
        <v>9.1999999999999993</v>
      </c>
      <c r="I141">
        <f>(3.14*POWER(H141,2)*0.25*G141)</f>
        <v>989.99175999999989</v>
      </c>
      <c r="J141">
        <f>B141-C141/(2*10^5/1.8467)</f>
        <v>8.2083146935000002</v>
      </c>
      <c r="K141">
        <f>G141-J141</f>
        <v>6.6916853065000002</v>
      </c>
      <c r="L141">
        <f>I141/K141</f>
        <v>147.94356199601418</v>
      </c>
      <c r="M141">
        <f>C141/L141</f>
        <v>481.52821953765914</v>
      </c>
      <c r="N141">
        <f>J141/G141</f>
        <v>0.55089360359060402</v>
      </c>
      <c r="O141">
        <f>LN(L141/(3.14*H141^2/4))</f>
        <v>0.80049545626131213</v>
      </c>
    </row>
    <row r="142">
      <c r="A142">
        <v>12.800000000000001</v>
      </c>
      <c r="B142">
        <v>8.9280000000000008</v>
      </c>
      <c r="C142" s="30">
        <v>71927</v>
      </c>
      <c r="D142"/>
      <c r="E142"/>
      <c r="F142"/>
      <c r="G142">
        <f>$G$11</f>
        <v>14.9</v>
      </c>
      <c r="H142">
        <f>$H$11</f>
        <v>9.1999999999999993</v>
      </c>
      <c r="I142">
        <f>(3.14*POWER(H142,2)*0.25*G142)</f>
        <v>989.99175999999989</v>
      </c>
      <c r="J142">
        <f>B142-C142/(2*10^5/1.8467)</f>
        <v>8.2638620455000016</v>
      </c>
      <c r="K142">
        <f>G142-J142</f>
        <v>6.6361379544999988</v>
      </c>
      <c r="L142">
        <f>I142/K142</f>
        <v>149.18191375582865</v>
      </c>
      <c r="M142">
        <f>C142/L142</f>
        <v>482.14289647554386</v>
      </c>
      <c r="N142">
        <f>J142/G142</f>
        <v>0.55462161379194641</v>
      </c>
      <c r="O142">
        <f>LN(L142/(3.14*H142^2/4))</f>
        <v>0.80883105203580363</v>
      </c>
    </row>
    <row r="143">
      <c r="A143">
        <v>12.9</v>
      </c>
      <c r="B143">
        <v>8.9900000000000002</v>
      </c>
      <c r="C143" s="30">
        <v>72718</v>
      </c>
      <c r="D143"/>
      <c r="E143"/>
      <c r="F143"/>
      <c r="G143">
        <f>$G$11</f>
        <v>14.9</v>
      </c>
      <c r="H143">
        <f>$H$11</f>
        <v>9.1999999999999993</v>
      </c>
      <c r="I143">
        <f>(3.14*POWER(H143,2)*0.25*G143)</f>
        <v>989.99175999999989</v>
      </c>
      <c r="J143">
        <f>B143-C143/(2*10^5/1.8467)</f>
        <v>8.3185583469999997</v>
      </c>
      <c r="K143">
        <f>G143-J143</f>
        <v>6.5814416530000006</v>
      </c>
      <c r="L143">
        <f>I143/K143</f>
        <v>150.42171794514576</v>
      </c>
      <c r="M143">
        <f>C143/L143</f>
        <v>483.42753289467186</v>
      </c>
      <c r="N143">
        <f>J143/G143</f>
        <v>0.55829250651006712</v>
      </c>
      <c r="O143">
        <f>LN(L143/(3.14*H143^2/4))</f>
        <v>0.81710739541164701</v>
      </c>
    </row>
    <row r="144">
      <c r="A144">
        <v>13</v>
      </c>
      <c r="B144">
        <v>9.0520999999999994</v>
      </c>
      <c r="C144" s="30">
        <v>73472</v>
      </c>
      <c r="D144"/>
      <c r="E144"/>
      <c r="F144"/>
      <c r="G144">
        <f>$G$11</f>
        <v>14.9</v>
      </c>
      <c r="H144">
        <f>$H$11</f>
        <v>9.1999999999999993</v>
      </c>
      <c r="I144">
        <f>(3.14*POWER(H144,2)*0.25*G144)</f>
        <v>989.99175999999989</v>
      </c>
      <c r="J144">
        <f>B144-C144/(2*10^5/1.8467)</f>
        <v>8.3736962879999997</v>
      </c>
      <c r="K144">
        <f>G144-J144</f>
        <v>6.5263037120000007</v>
      </c>
      <c r="L144">
        <f>I144/K144</f>
        <v>151.6925665257792</v>
      </c>
      <c r="M144">
        <f>C144/L144</f>
        <v>484.34805793541568</v>
      </c>
      <c r="N144">
        <f>J144/G144</f>
        <v>0.56199303946308721</v>
      </c>
      <c r="O144">
        <f>LN(L144/(3.14*H144^2/4))</f>
        <v>0.82552047709517451</v>
      </c>
    </row>
    <row r="145">
      <c r="A145">
        <v>13.1</v>
      </c>
      <c r="B145">
        <v>9.1135999999999999</v>
      </c>
      <c r="C145" s="30">
        <v>74233</v>
      </c>
      <c r="D145"/>
      <c r="E145"/>
      <c r="F145"/>
      <c r="G145">
        <f>$G$11</f>
        <v>14.9</v>
      </c>
      <c r="H145">
        <f>$H$11</f>
        <v>9.1999999999999993</v>
      </c>
      <c r="I145">
        <f>(3.14*POWER(H145,2)*0.25*G145)</f>
        <v>989.99175999999989</v>
      </c>
      <c r="J145">
        <f>B145-C145/(2*10^5/1.8467)</f>
        <v>8.4281695944999999</v>
      </c>
      <c r="K145">
        <f>G145-J145</f>
        <v>6.4718304055000004</v>
      </c>
      <c r="L145">
        <f>I145/K145</f>
        <v>152.96936074818467</v>
      </c>
      <c r="M145">
        <f>C145/L145</f>
        <v>485.28018707093241</v>
      </c>
      <c r="N145">
        <f>J145/G145</f>
        <v>0.56564896607382553</v>
      </c>
      <c r="O145">
        <f>LN(L145/(3.14*H145^2/4))</f>
        <v>0.83390223788034257</v>
      </c>
    </row>
    <row r="146">
      <c r="A146">
        <v>13.199999999999999</v>
      </c>
      <c r="B146">
        <v>9.1755999999999993</v>
      </c>
      <c r="C146" s="30">
        <v>74962</v>
      </c>
      <c r="D146"/>
      <c r="E146"/>
      <c r="F146"/>
      <c r="G146">
        <f>$G$11</f>
        <v>14.9</v>
      </c>
      <c r="H146">
        <f>$H$11</f>
        <v>9.1999999999999993</v>
      </c>
      <c r="I146">
        <f>(3.14*POWER(H146,2)*0.25*G146)</f>
        <v>989.99175999999989</v>
      </c>
      <c r="J146">
        <f>B146-C146/(2*10^5/1.8467)</f>
        <v>8.4834383729999985</v>
      </c>
      <c r="K146">
        <f>G146-J146</f>
        <v>6.4165616270000019</v>
      </c>
      <c r="L146">
        <f>I146/K146</f>
        <v>154.286955779284</v>
      </c>
      <c r="M146">
        <f>C146/L146</f>
        <v>485.86090522932653</v>
      </c>
      <c r="N146">
        <f>J146/G146</f>
        <v>0.56935828006711398</v>
      </c>
      <c r="O146">
        <f>LN(L146/(3.14*H146^2/4))</f>
        <v>0.84247881083789833</v>
      </c>
    </row>
    <row r="147">
      <c r="A147">
        <v>13.300000000000001</v>
      </c>
      <c r="B147">
        <v>9.2380999999999993</v>
      </c>
      <c r="C147" s="30">
        <v>75746</v>
      </c>
      <c r="D147"/>
      <c r="E147"/>
      <c r="F147"/>
      <c r="G147">
        <f>$G$11</f>
        <v>14.9</v>
      </c>
      <c r="H147">
        <f>$H$11</f>
        <v>9.1999999999999993</v>
      </c>
      <c r="I147">
        <f>(3.14*POWER(H147,2)*0.25*G147)</f>
        <v>989.99175999999989</v>
      </c>
      <c r="J147">
        <f>B147-C147/(2*10^5/1.8467)</f>
        <v>8.5386993090000001</v>
      </c>
      <c r="K147">
        <f>G147-J147</f>
        <v>6.3613006910000003</v>
      </c>
      <c r="L147">
        <f>I147/K147</f>
        <v>155.62725425016382</v>
      </c>
      <c r="M147">
        <f>C147/L147</f>
        <v>486.71423501594205</v>
      </c>
      <c r="N147">
        <f>J147/G147</f>
        <v>0.57306706771812077</v>
      </c>
      <c r="O147">
        <f>LN(L147/(3.14*H147^2/4))</f>
        <v>0.85112834534541781</v>
      </c>
    </row>
    <row r="148">
      <c r="A148">
        <v>13.4</v>
      </c>
      <c r="B148">
        <v>9.3018999999999998</v>
      </c>
      <c r="C148" s="30">
        <v>76544</v>
      </c>
      <c r="D148"/>
      <c r="E148"/>
      <c r="F148"/>
      <c r="G148">
        <f>$G$11</f>
        <v>14.9</v>
      </c>
      <c r="H148">
        <f>$H$11</f>
        <v>9.1999999999999993</v>
      </c>
      <c r="I148">
        <f>(3.14*POWER(H148,2)*0.25*G148)</f>
        <v>989.99175999999989</v>
      </c>
      <c r="J148">
        <f>B148-C148/(2*10^5/1.8467)</f>
        <v>8.5951309760000001</v>
      </c>
      <c r="K148">
        <f>G148-J148</f>
        <v>6.3048690240000003</v>
      </c>
      <c r="L148">
        <f>I148/K148</f>
        <v>157.02019442933948</v>
      </c>
      <c r="M148">
        <f>C148/L148</f>
        <v>487.47869838134415</v>
      </c>
      <c r="N148">
        <f>J148/G148</f>
        <v>0.57685442791946306</v>
      </c>
      <c r="O148">
        <f>LN(L148/(3.14*H148^2/4))</f>
        <v>0.86003901710478015</v>
      </c>
    </row>
    <row r="149">
      <c r="A149">
        <v>13.5</v>
      </c>
      <c r="B149">
        <v>9.3638999999999992</v>
      </c>
      <c r="C149" s="30">
        <v>77364</v>
      </c>
      <c r="D149"/>
      <c r="E149"/>
      <c r="F149"/>
      <c r="G149">
        <f>$G$11</f>
        <v>14.9</v>
      </c>
      <c r="H149">
        <f>$H$11</f>
        <v>9.1999999999999993</v>
      </c>
      <c r="I149">
        <f>(3.14*POWER(H149,2)*0.25*G149)</f>
        <v>989.99175999999989</v>
      </c>
      <c r="J149">
        <f>B149-C149/(2*10^5/1.8467)</f>
        <v>8.6495595059999992</v>
      </c>
      <c r="K149">
        <f>G149-J149</f>
        <v>6.2504404940000011</v>
      </c>
      <c r="L149">
        <f>I149/K149</f>
        <v>158.38751859974107</v>
      </c>
      <c r="M149">
        <f>C149/L149</f>
        <v>488.44757897562312</v>
      </c>
      <c r="N149">
        <f>J149/G149</f>
        <v>0.58050734939597304</v>
      </c>
      <c r="O149">
        <f>LN(L149/(3.14*H149^2/4))</f>
        <v>0.868709272646634</v>
      </c>
    </row>
    <row r="150">
      <c r="A150">
        <v>13.6</v>
      </c>
      <c r="B150">
        <v>9.4258000000000006</v>
      </c>
      <c r="C150" s="30">
        <v>78183</v>
      </c>
      <c r="D150"/>
      <c r="E150"/>
      <c r="F150"/>
      <c r="G150">
        <f>$G$11</f>
        <v>14.9</v>
      </c>
      <c r="H150">
        <f>$H$11</f>
        <v>9.1999999999999993</v>
      </c>
      <c r="I150">
        <f>(3.14*POWER(H150,2)*0.25*G150)</f>
        <v>989.99175999999989</v>
      </c>
      <c r="J150">
        <f>B150-C150/(2*10^5/1.8467)</f>
        <v>8.7038972695000005</v>
      </c>
      <c r="K150">
        <f>G150-J150</f>
        <v>6.1961027304999998</v>
      </c>
      <c r="L150">
        <f>I150/K150</f>
        <v>159.77652454450373</v>
      </c>
      <c r="M150">
        <f>C150/L150</f>
        <v>489.32720387357728</v>
      </c>
      <c r="N150">
        <f>J150/G150</f>
        <v>0.58415417916107382</v>
      </c>
      <c r="O150">
        <f>LN(L150/(3.14*H150^2/4))</f>
        <v>0.87744071040189664</v>
      </c>
    </row>
    <row r="151">
      <c r="A151">
        <v>13.699999999999999</v>
      </c>
      <c r="B151">
        <v>9.4878999999999998</v>
      </c>
      <c r="C151" s="30">
        <v>79007</v>
      </c>
      <c r="D151"/>
      <c r="E151"/>
      <c r="F151"/>
      <c r="G151">
        <f>$G$11</f>
        <v>14.9</v>
      </c>
      <c r="H151">
        <f>$H$11</f>
        <v>9.1999999999999993</v>
      </c>
      <c r="I151">
        <f>(3.14*POWER(H151,2)*0.25*G151)</f>
        <v>989.99175999999989</v>
      </c>
      <c r="J151">
        <f>B151-C151/(2*10^5/1.8467)</f>
        <v>8.7583888654999988</v>
      </c>
      <c r="K151">
        <f>G151-J151</f>
        <v>6.1416111345000015</v>
      </c>
      <c r="L151">
        <f>I151/K151</f>
        <v>161.19414569229264</v>
      </c>
      <c r="M151">
        <f>C151/L151</f>
        <v>490.13566628417357</v>
      </c>
      <c r="N151">
        <f>J151/G151</f>
        <v>0.58781133325503343</v>
      </c>
      <c r="O151">
        <f>LN(L151/(3.14*H151^2/4))</f>
        <v>0.88627410545745655</v>
      </c>
    </row>
    <row r="152">
      <c r="A152">
        <v>13.800000000000001</v>
      </c>
      <c r="B152">
        <v>9.5502000000000002</v>
      </c>
      <c r="C152" s="30">
        <v>79810</v>
      </c>
      <c r="D152"/>
      <c r="E152"/>
      <c r="F152"/>
      <c r="G152">
        <f>$G$11</f>
        <v>14.9</v>
      </c>
      <c r="H152">
        <f>$H$11</f>
        <v>9.1999999999999993</v>
      </c>
      <c r="I152">
        <f>(3.14*POWER(H152,2)*0.25*G152)</f>
        <v>989.99175999999989</v>
      </c>
      <c r="J152">
        <f>B152-C152/(2*10^5/1.8467)</f>
        <v>8.8132743649999998</v>
      </c>
      <c r="K152">
        <f>G152-J152</f>
        <v>6.0867256350000005</v>
      </c>
      <c r="L152">
        <f>I152/K152</f>
        <v>162.64767288134877</v>
      </c>
      <c r="M152">
        <f>C152/L152</f>
        <v>490.69254165241745</v>
      </c>
      <c r="N152">
        <f>J152/G152</f>
        <v>0.59149492382550328</v>
      </c>
      <c r="O152">
        <f>LN(L152/(3.14*H152^2/4))</f>
        <v>0.89525093838352943</v>
      </c>
    </row>
    <row r="153">
      <c r="A153">
        <v>13.9</v>
      </c>
      <c r="B153">
        <v>9.6119000000000003</v>
      </c>
      <c r="C153" s="30">
        <v>80661</v>
      </c>
      <c r="D153"/>
      <c r="E153"/>
      <c r="F153"/>
      <c r="G153">
        <f>$G$11</f>
        <v>14.9</v>
      </c>
      <c r="H153">
        <f>$H$11</f>
        <v>9.1999999999999993</v>
      </c>
      <c r="I153">
        <f>(3.14*POWER(H153,2)*0.25*G153)</f>
        <v>989.99175999999989</v>
      </c>
      <c r="J153">
        <f>B153-C153/(2*10^5/1.8467)</f>
        <v>8.8671166565000004</v>
      </c>
      <c r="K153">
        <f>G153-J153</f>
        <v>6.0328833435</v>
      </c>
      <c r="L153">
        <f>I153/K153</f>
        <v>164.09927121608362</v>
      </c>
      <c r="M153">
        <f>C153/L153</f>
        <v>491.53783196140296</v>
      </c>
      <c r="N153">
        <f>J153/G153</f>
        <v>0.59510850043624164</v>
      </c>
      <c r="O153">
        <f>LN(L153/(3.14*H153^2/4))</f>
        <v>0.90413615007954051</v>
      </c>
    </row>
    <row r="154">
      <c r="A154">
        <v>14</v>
      </c>
      <c r="B154">
        <v>9.6736000000000004</v>
      </c>
      <c r="C154" s="30">
        <v>81541</v>
      </c>
      <c r="D154"/>
      <c r="E154"/>
      <c r="F154"/>
      <c r="G154">
        <f>$G$11</f>
        <v>14.9</v>
      </c>
      <c r="H154">
        <f>$H$11</f>
        <v>9.1999999999999993</v>
      </c>
      <c r="I154">
        <f>(3.14*POWER(H154,2)*0.25*G154)</f>
        <v>989.99175999999989</v>
      </c>
      <c r="J154">
        <f>B154-C154/(2*10^5/1.8467)</f>
        <v>8.9206911765000001</v>
      </c>
      <c r="K154">
        <f>G154-J154</f>
        <v>5.9793088235000003</v>
      </c>
      <c r="L154">
        <f>I154/K154</f>
        <v>165.56959829689919</v>
      </c>
      <c r="M154">
        <f>C154/L154</f>
        <v>492.48775644053194</v>
      </c>
      <c r="N154">
        <f>J154/G154</f>
        <v>0.59870410580536915</v>
      </c>
      <c r="O154">
        <f>LN(L154/(3.14*H154^2/4))</f>
        <v>0.91305623302342753</v>
      </c>
    </row>
    <row r="155">
      <c r="A155">
        <v>14.1</v>
      </c>
      <c r="B155">
        <v>9.7365999999999993</v>
      </c>
      <c r="C155" s="30">
        <v>82410</v>
      </c>
      <c r="D155"/>
      <c r="E155"/>
      <c r="F155"/>
      <c r="G155">
        <f>$G$11</f>
        <v>14.9</v>
      </c>
      <c r="H155">
        <f>$H$11</f>
        <v>9.1999999999999993</v>
      </c>
      <c r="I155">
        <f>(3.14*POWER(H155,2)*0.25*G155)</f>
        <v>989.99175999999989</v>
      </c>
      <c r="J155">
        <f>B155-C155/(2*10^5/1.8467)</f>
        <v>8.9756672649999985</v>
      </c>
      <c r="K155">
        <f>G155-J155</f>
        <v>5.9243327350000019</v>
      </c>
      <c r="L155">
        <f>I155/K155</f>
        <v>167.10603611969469</v>
      </c>
      <c r="M155">
        <f>C155/L155</f>
        <v>493.15992356476801</v>
      </c>
      <c r="N155">
        <f>J155/G155</f>
        <v>0.60239377617449652</v>
      </c>
      <c r="O155">
        <f>LN(L155/(3.14*H155^2/4))</f>
        <v>0.92229315083756591</v>
      </c>
    </row>
    <row r="156">
      <c r="A156">
        <v>14.199999999999999</v>
      </c>
      <c r="B156">
        <v>9.8612000000000002</v>
      </c>
      <c r="C156" s="30">
        <v>84169</v>
      </c>
      <c r="D156"/>
      <c r="E156"/>
      <c r="F156"/>
      <c r="G156">
        <f>$G$11</f>
        <v>14.9</v>
      </c>
      <c r="H156">
        <f>$H$11</f>
        <v>9.1999999999999993</v>
      </c>
      <c r="I156">
        <f>(3.14*POWER(H156,2)*0.25*G156)</f>
        <v>989.99175999999989</v>
      </c>
      <c r="J156">
        <f>B156-C156/(2*10^5/1.8467)</f>
        <v>9.0840255385000006</v>
      </c>
      <c r="K156">
        <f>G156-J156</f>
        <v>5.8159744614999997</v>
      </c>
      <c r="L156">
        <f>I156/K156</f>
        <v>170.21941319609419</v>
      </c>
      <c r="M156">
        <f>C156/L156</f>
        <v>494.47356455774292</v>
      </c>
      <c r="N156">
        <f>J156/G156</f>
        <v>0.60966614352348991</v>
      </c>
      <c r="O156">
        <f>LN(L156/(3.14*H156^2/4))</f>
        <v>0.94075286380617718</v>
      </c>
    </row>
    <row r="157">
      <c r="A157">
        <v>14.300000000000001</v>
      </c>
      <c r="B157">
        <v>9.9230999999999998</v>
      </c>
      <c r="C157" s="30">
        <v>85100</v>
      </c>
      <c r="D157"/>
      <c r="E157"/>
      <c r="F157"/>
      <c r="G157">
        <f>$G$11</f>
        <v>14.9</v>
      </c>
      <c r="H157">
        <f>$H$11</f>
        <v>9.1999999999999993</v>
      </c>
      <c r="I157">
        <f>(3.14*POWER(H157,2)*0.25*G157)</f>
        <v>989.99175999999989</v>
      </c>
      <c r="J157">
        <f>B157-C157/(2*10^5/1.8467)</f>
        <v>9.1373291499999993</v>
      </c>
      <c r="K157">
        <f>G157-J157</f>
        <v>5.762670850000001</v>
      </c>
      <c r="L157">
        <f>I157/K157</f>
        <v>171.7939104573359</v>
      </c>
      <c r="M157">
        <f>C157/L157</f>
        <v>495.36098091866961</v>
      </c>
      <c r="N157">
        <f>J157/G157</f>
        <v>0.61324356711409389</v>
      </c>
      <c r="O157">
        <f>LN(L157/(3.14*H157^2/4))</f>
        <v>0.94996015647813548</v>
      </c>
    </row>
    <row r="158">
      <c r="A158">
        <v>14.4</v>
      </c>
      <c r="B158">
        <v>9.9853000000000005</v>
      </c>
      <c r="C158" s="30">
        <v>86034</v>
      </c>
      <c r="D158"/>
      <c r="E158"/>
      <c r="F158"/>
      <c r="G158">
        <f>$G$11</f>
        <v>14.9</v>
      </c>
      <c r="H158">
        <f>$H$11</f>
        <v>9.1999999999999993</v>
      </c>
      <c r="I158">
        <f>(3.14*POWER(H158,2)*0.25*G158)</f>
        <v>989.99175999999989</v>
      </c>
      <c r="J158">
        <f>B158-C158/(2*10^5/1.8467)</f>
        <v>9.1909050610000005</v>
      </c>
      <c r="K158">
        <f>G158-J158</f>
        <v>5.7090949389999999</v>
      </c>
      <c r="L158">
        <f>I158/K158</f>
        <v>173.4060775968469</v>
      </c>
      <c r="M158">
        <f>C158/L158</f>
        <v>496.14177999009411</v>
      </c>
      <c r="N158">
        <f>J158/G158</f>
        <v>0.61683926583892623</v>
      </c>
      <c r="O158">
        <f>LN(L158/(3.14*H158^2/4))</f>
        <v>0.95930070640008402</v>
      </c>
    </row>
    <row r="159">
      <c r="A159">
        <v>14.5</v>
      </c>
      <c r="B159">
        <v>10.047499999999999</v>
      </c>
      <c r="C159" s="30">
        <v>86991</v>
      </c>
      <c r="D159"/>
      <c r="E159"/>
      <c r="F159"/>
      <c r="G159">
        <f>$G$11</f>
        <v>14.9</v>
      </c>
      <c r="H159">
        <f>$H$11</f>
        <v>9.1999999999999993</v>
      </c>
      <c r="I159">
        <f>(3.14*POWER(H159,2)*0.25*G159)</f>
        <v>989.99175999999989</v>
      </c>
      <c r="J159">
        <f>B159-C159/(2*10^5/1.8467)</f>
        <v>9.2442686015</v>
      </c>
      <c r="K159">
        <f>G159-J159</f>
        <v>5.6557313985000004</v>
      </c>
      <c r="L159">
        <f>I159/K159</f>
        <v>175.04221651377631</v>
      </c>
      <c r="M159">
        <f>C159/L159</f>
        <v>496.97154053778542</v>
      </c>
      <c r="N159">
        <f>J159/G159</f>
        <v>0.62042071151006706</v>
      </c>
      <c r="O159">
        <f>LN(L159/(3.14*H159^2/4))</f>
        <v>0.96869177514181271</v>
      </c>
    </row>
    <row r="160">
      <c r="A160">
        <v>14.6</v>
      </c>
      <c r="B160">
        <v>10.109500000000001</v>
      </c>
      <c r="C160" s="30">
        <v>87910</v>
      </c>
      <c r="D160"/>
      <c r="E160"/>
      <c r="F160"/>
      <c r="G160">
        <f>$G$11</f>
        <v>14.9</v>
      </c>
      <c r="H160">
        <f>$H$11</f>
        <v>9.1999999999999993</v>
      </c>
      <c r="I160">
        <f>(3.14*POWER(H160,2)*0.25*G160)</f>
        <v>989.99175999999989</v>
      </c>
      <c r="J160">
        <f>B160-C160/(2*10^5/1.8467)</f>
        <v>9.2977830150000003</v>
      </c>
      <c r="K160">
        <f>G160-J160</f>
        <v>5.6022169850000001</v>
      </c>
      <c r="L160">
        <f>I160/K160</f>
        <v>176.71428340792835</v>
      </c>
      <c r="M160">
        <f>C160/L160</f>
        <v>497.46969121374309</v>
      </c>
      <c r="N160">
        <f>J160/G160</f>
        <v>0.62401228288590604</v>
      </c>
      <c r="O160">
        <f>LN(L160/(3.14*H160^2/4))</f>
        <v>0.97819880337557896</v>
      </c>
    </row>
    <row r="161">
      <c r="A161">
        <v>14.699999999999999</v>
      </c>
      <c r="B161">
        <v>10.1715</v>
      </c>
      <c r="C161" s="30">
        <v>88880</v>
      </c>
      <c r="D161"/>
      <c r="E161"/>
      <c r="F161"/>
      <c r="G161">
        <f>$G$11</f>
        <v>14.9</v>
      </c>
      <c r="H161">
        <f>$H$11</f>
        <v>9.1999999999999993</v>
      </c>
      <c r="I161">
        <f>(3.14*POWER(H161,2)*0.25*G161)</f>
        <v>989.99175999999989</v>
      </c>
      <c r="J161">
        <f>B161-C161/(2*10^5/1.8467)</f>
        <v>9.35082652</v>
      </c>
      <c r="K161">
        <f>G161-J161</f>
        <v>5.5491734800000003</v>
      </c>
      <c r="L161">
        <f>I161/K161</f>
        <v>178.40346198727957</v>
      </c>
      <c r="M161">
        <f>C161/L161</f>
        <v>498.1966101439067</v>
      </c>
      <c r="N161">
        <f>J161/G161</f>
        <v>0.62757224966442948</v>
      </c>
      <c r="O161">
        <f>LN(L161/(3.14*H161^2/4))</f>
        <v>0.98771221880565285</v>
      </c>
    </row>
    <row r="162">
      <c r="A162">
        <v>14.800000000000001</v>
      </c>
      <c r="B162">
        <v>10.233499999999999</v>
      </c>
      <c r="C162" s="30">
        <v>89890</v>
      </c>
      <c r="D162"/>
      <c r="E162"/>
      <c r="F162"/>
      <c r="G162">
        <f>$G$11</f>
        <v>14.9</v>
      </c>
      <c r="H162">
        <f>$H$11</f>
        <v>9.1999999999999993</v>
      </c>
      <c r="I162">
        <f>(3.14*POWER(H162,2)*0.25*G162)</f>
        <v>989.99175999999989</v>
      </c>
      <c r="J162">
        <f>B162-C162/(2*10^5/1.8467)</f>
        <v>9.4035006849999991</v>
      </c>
      <c r="K162">
        <f>G162-J162</f>
        <v>5.4964993150000012</v>
      </c>
      <c r="L162">
        <f>I162/K162</f>
        <v>180.11314170426667</v>
      </c>
      <c r="M162">
        <f>C162/L162</f>
        <v>499.07518768171383</v>
      </c>
      <c r="N162">
        <f>J162/G162</f>
        <v>0.63110742852348989</v>
      </c>
      <c r="O162">
        <f>LN(L162/(3.14*H162^2/4))</f>
        <v>0.99724981153940084</v>
      </c>
    </row>
    <row r="163">
      <c r="A163">
        <v>14.9</v>
      </c>
      <c r="B163">
        <v>10.297599999999999</v>
      </c>
      <c r="C163" s="30">
        <v>90895</v>
      </c>
      <c r="D163"/>
      <c r="E163"/>
      <c r="F163"/>
      <c r="G163">
        <f>$G$11</f>
        <v>14.9</v>
      </c>
      <c r="H163">
        <f>$H$11</f>
        <v>9.1999999999999993</v>
      </c>
      <c r="I163">
        <f>(3.14*POWER(H163,2)*0.25*G163)</f>
        <v>989.99175999999989</v>
      </c>
      <c r="J163">
        <f>B163-C163/(2*10^5/1.8467)</f>
        <v>9.4583210174999994</v>
      </c>
      <c r="K163">
        <f>G163-J163</f>
        <v>5.4416789825000009</v>
      </c>
      <c r="L163">
        <f>I163/K163</f>
        <v>181.92762990682348</v>
      </c>
      <c r="M163">
        <f>C163/L163</f>
        <v>499.62174545204056</v>
      </c>
      <c r="N163">
        <f>J163/G163</f>
        <v>0.63478664546979857</v>
      </c>
      <c r="O163">
        <f>LN(L163/(3.14*H163^2/4))</f>
        <v>1.007273563213035</v>
      </c>
    </row>
    <row r="164">
      <c r="A164">
        <v>15</v>
      </c>
      <c r="B164">
        <v>10.4199</v>
      </c>
      <c r="C164" s="30">
        <v>92904</v>
      </c>
      <c r="D164"/>
      <c r="E164"/>
      <c r="F164"/>
      <c r="G164">
        <f>$G$11</f>
        <v>14.9</v>
      </c>
      <c r="H164">
        <f>$H$11</f>
        <v>9.1999999999999993</v>
      </c>
      <c r="I164">
        <f>(3.14*POWER(H164,2)*0.25*G164)</f>
        <v>989.99175999999989</v>
      </c>
      <c r="J164">
        <f>B164-C164/(2*10^5/1.8467)</f>
        <v>9.5620709159999997</v>
      </c>
      <c r="K164">
        <f>G164-J164</f>
        <v>5.3379290840000007</v>
      </c>
      <c r="L164">
        <f>I164/K164</f>
        <v>185.46364037832913</v>
      </c>
      <c r="M164">
        <f>C164/L164</f>
        <v>500.92837501994569</v>
      </c>
      <c r="N164">
        <f>J164/G164</f>
        <v>0.64174972590604018</v>
      </c>
      <c r="O164">
        <f>LN(L164/(3.14*H164^2/4))</f>
        <v>1.0265234471828442</v>
      </c>
    </row>
    <row r="165">
      <c r="A165">
        <v>15.1</v>
      </c>
      <c r="B165">
        <v>10.482100000000001</v>
      </c>
      <c r="C165" s="30">
        <v>93974</v>
      </c>
      <c r="D165"/>
      <c r="E165"/>
      <c r="F165"/>
      <c r="G165">
        <f>$G$11</f>
        <v>14.9</v>
      </c>
      <c r="H165">
        <f>$H$11</f>
        <v>9.1999999999999993</v>
      </c>
      <c r="I165">
        <f>(3.14*POWER(H165,2)*0.25*G165)</f>
        <v>989.99175999999989</v>
      </c>
      <c r="J165">
        <f>B165-C165/(2*10^5/1.8467)</f>
        <v>9.614391071</v>
      </c>
      <c r="K165">
        <f>G165-J165</f>
        <v>5.2856089290000003</v>
      </c>
      <c r="L165">
        <f>I165/K165</f>
        <v>187.29947169725614</v>
      </c>
      <c r="M165">
        <f>C165/L165</f>
        <v>501.73126036306212</v>
      </c>
      <c r="N165">
        <f>J165/G165</f>
        <v>0.64526114570469795</v>
      </c>
      <c r="O165">
        <f>LN(L165/(3.14*H165^2/4))</f>
        <v>1.0363733819125054</v>
      </c>
    </row>
    <row r="166">
      <c r="A166">
        <v>15.199999999999999</v>
      </c>
      <c r="B166">
        <v>10.5443</v>
      </c>
      <c r="C166" s="30">
        <v>95060</v>
      </c>
      <c r="D166"/>
      <c r="E166"/>
      <c r="F166"/>
      <c r="G166">
        <f>$G$11</f>
        <v>14.9</v>
      </c>
      <c r="H166">
        <f>$H$11</f>
        <v>9.1999999999999993</v>
      </c>
      <c r="I166">
        <f>(3.14*POWER(H166,2)*0.25*G166)</f>
        <v>989.99175999999989</v>
      </c>
      <c r="J166">
        <f>B166-C166/(2*10^5/1.8467)</f>
        <v>9.6665634899999997</v>
      </c>
      <c r="K166">
        <f>G166-J166</f>
        <v>5.2334365100000007</v>
      </c>
      <c r="L166">
        <f>I166/K166</f>
        <v>189.16667052487082</v>
      </c>
      <c r="M166">
        <f>C166/L166</f>
        <v>502.51981353925623</v>
      </c>
      <c r="N166">
        <f>J166/G166</f>
        <v>0.64876265033557046</v>
      </c>
      <c r="O166">
        <f>LN(L166/(3.14*H166^2/4))</f>
        <v>1.0462930741729801</v>
      </c>
    </row>
    <row r="167">
      <c r="A167">
        <v>15.300000000000001</v>
      </c>
      <c r="B167">
        <v>10.606400000000001</v>
      </c>
      <c r="C167" s="30">
        <v>96116</v>
      </c>
      <c r="D167"/>
      <c r="E167"/>
      <c r="F167"/>
      <c r="G167">
        <f>$G$11</f>
        <v>14.9</v>
      </c>
      <c r="H167">
        <f>$H$11</f>
        <v>9.1999999999999993</v>
      </c>
      <c r="I167">
        <f>(3.14*POWER(H167,2)*0.25*G167)</f>
        <v>989.99175999999989</v>
      </c>
      <c r="J167">
        <f>B167-C167/(2*10^5/1.8467)</f>
        <v>9.7189129140000006</v>
      </c>
      <c r="K167">
        <f>G167-J167</f>
        <v>5.1810870859999998</v>
      </c>
      <c r="L167">
        <f>I167/K167</f>
        <v>191.07800034380659</v>
      </c>
      <c r="M167">
        <f>C167/L167</f>
        <v>503.01970832360871</v>
      </c>
      <c r="N167">
        <f>J167/G167</f>
        <v>0.65227603449664429</v>
      </c>
      <c r="O167">
        <f>LN(L167/(3.14*H167^2/4))</f>
        <v>1.0563463165358427</v>
      </c>
    </row>
    <row r="168">
      <c r="A168">
        <v>15.4</v>
      </c>
      <c r="B168">
        <v>10.6684</v>
      </c>
      <c r="C168" s="30">
        <v>97242</v>
      </c>
      <c r="D168"/>
      <c r="E168"/>
      <c r="F168"/>
      <c r="G168">
        <f>$G$11</f>
        <v>14.9</v>
      </c>
      <c r="H168">
        <f>$H$11</f>
        <v>9.1999999999999993</v>
      </c>
      <c r="I168">
        <f>(3.14*POWER(H168,2)*0.25*G168)</f>
        <v>989.99175999999989</v>
      </c>
      <c r="J168">
        <f>B168-C168/(2*10^5/1.8467)</f>
        <v>9.7705159930000001</v>
      </c>
      <c r="K168">
        <f>G168-J168</f>
        <v>5.1294840070000003</v>
      </c>
      <c r="L168">
        <f>I168/K168</f>
        <v>193.00026253108462</v>
      </c>
      <c r="M168">
        <f>C168/L168</f>
        <v>503.8438742244623</v>
      </c>
      <c r="N168">
        <f>J168/G168</f>
        <v>0.65573932838926174</v>
      </c>
      <c r="O168">
        <f>LN(L168/(3.14*H168^2/4))</f>
        <v>1.0663561422583869</v>
      </c>
    </row>
    <row r="169">
      <c r="A169">
        <v>15.5</v>
      </c>
      <c r="B169">
        <v>10.730399999999999</v>
      </c>
      <c r="C169" s="30">
        <v>98428</v>
      </c>
      <c r="D169"/>
      <c r="E169"/>
      <c r="F169"/>
      <c r="G169">
        <f>$G$11</f>
        <v>14.9</v>
      </c>
      <c r="H169">
        <f>$H$11</f>
        <v>9.1999999999999993</v>
      </c>
      <c r="I169">
        <f>(3.14*POWER(H169,2)*0.25*G169)</f>
        <v>989.99175999999989</v>
      </c>
      <c r="J169">
        <f>B169-C169/(2*10^5/1.8467)</f>
        <v>9.8215650619999995</v>
      </c>
      <c r="K169">
        <f>G169-J169</f>
        <v>5.0784349380000009</v>
      </c>
      <c r="L169">
        <f>I169/K169</f>
        <v>194.94032553066052</v>
      </c>
      <c r="M169">
        <f>C169/L169</f>
        <v>504.91348945920936</v>
      </c>
      <c r="N169">
        <f>J169/G169</f>
        <v>0.65916544040268454</v>
      </c>
      <c r="O169">
        <f>LN(L169/(3.14*H169^2/4))</f>
        <v>1.0763580818992278</v>
      </c>
    </row>
    <row r="170">
      <c r="A170">
        <v>15.6</v>
      </c>
      <c r="B170">
        <v>10.794499999999999</v>
      </c>
      <c r="C170" s="30">
        <v>99594</v>
      </c>
      <c r="D170"/>
      <c r="E170"/>
      <c r="F170"/>
      <c r="G170">
        <f>$G$11</f>
        <v>14.9</v>
      </c>
      <c r="H170">
        <f>$H$11</f>
        <v>9.1999999999999993</v>
      </c>
      <c r="I170">
        <f>(3.14*POWER(H170,2)*0.25*G170)</f>
        <v>989.99175999999989</v>
      </c>
      <c r="J170">
        <f>B170-C170/(2*10^5/1.8467)</f>
        <v>9.8748988009999987</v>
      </c>
      <c r="K170">
        <f>G170-J170</f>
        <v>5.0251011990000016</v>
      </c>
      <c r="L170">
        <f>I170/K170</f>
        <v>197.00931798090133</v>
      </c>
      <c r="M170">
        <f>C170/L170</f>
        <v>505.52938825794496</v>
      </c>
      <c r="N170">
        <f>J170/G170</f>
        <v>0.66274488597315429</v>
      </c>
      <c r="O170">
        <f>LN(L170/(3.14*H170^2/4))</f>
        <v>1.0869156201045851</v>
      </c>
    </row>
    <row r="171">
      <c r="A171">
        <v>15.699999999999999</v>
      </c>
      <c r="B171">
        <v>10.8565</v>
      </c>
      <c r="C171" s="30">
        <v>100777</v>
      </c>
      <c r="D171"/>
      <c r="E171"/>
      <c r="F171"/>
      <c r="G171">
        <f>$G$11</f>
        <v>14.9</v>
      </c>
      <c r="H171">
        <f>$H$11</f>
        <v>9.1999999999999993</v>
      </c>
      <c r="I171">
        <f>(3.14*POWER(H171,2)*0.25*G171)</f>
        <v>989.99175999999989</v>
      </c>
      <c r="J171">
        <f>B171-C171/(2*10^5/1.8467)</f>
        <v>9.9259755705000003</v>
      </c>
      <c r="K171">
        <f>G171-J171</f>
        <v>4.9740244295</v>
      </c>
      <c r="L171">
        <f>I171/K171</f>
        <v>199.03234775618424</v>
      </c>
      <c r="M171">
        <f>C171/L171</f>
        <v>506.33477992960422</v>
      </c>
      <c r="N171">
        <f>J171/G171</f>
        <v>0.66617285708053697</v>
      </c>
      <c r="O171">
        <f>LN(L171/(3.14*H171^2/4))</f>
        <v>1.0971319561427764</v>
      </c>
    </row>
    <row r="172">
      <c r="A172">
        <v>15.800000000000001</v>
      </c>
      <c r="B172">
        <v>10.9184</v>
      </c>
      <c r="C172" s="30">
        <v>101969</v>
      </c>
      <c r="D172"/>
      <c r="E172"/>
      <c r="F172"/>
      <c r="G172">
        <f>$G$11</f>
        <v>14.9</v>
      </c>
      <c r="H172">
        <f>$H$11</f>
        <v>9.1999999999999993</v>
      </c>
      <c r="I172">
        <f>(3.14*POWER(H172,2)*0.25*G172)</f>
        <v>989.99175999999989</v>
      </c>
      <c r="J172">
        <f>B172-C172/(2*10^5/1.8467)</f>
        <v>9.9768692385000008</v>
      </c>
      <c r="K172">
        <f>G172-J172</f>
        <v>4.9231307614999995</v>
      </c>
      <c r="L172">
        <f>I172/K172</f>
        <v>201.08987714524267</v>
      </c>
      <c r="M172">
        <f>C172/L172</f>
        <v>507.08171613407518</v>
      </c>
      <c r="N172">
        <f>J172/G172</f>
        <v>0.66958853949664432</v>
      </c>
      <c r="O172">
        <f>LN(L172/(3.14*H172^2/4))</f>
        <v>1.1074165511833878</v>
      </c>
    </row>
    <row r="173">
      <c r="A173">
        <v>15.9</v>
      </c>
      <c r="B173">
        <v>10.9803</v>
      </c>
      <c r="C173" s="30">
        <v>103120</v>
      </c>
      <c r="D173"/>
      <c r="E173"/>
      <c r="F173"/>
      <c r="G173">
        <f>$G$11</f>
        <v>14.9</v>
      </c>
      <c r="H173">
        <f>$H$11</f>
        <v>9.1999999999999993</v>
      </c>
      <c r="I173">
        <f>(3.14*POWER(H173,2)*0.25*G173)</f>
        <v>989.99175999999989</v>
      </c>
      <c r="J173">
        <f>B173-C173/(2*10^5/1.8467)</f>
        <v>10.02814148</v>
      </c>
      <c r="K173">
        <f>G173-J173</f>
        <v>4.87185852</v>
      </c>
      <c r="L173">
        <f>I173/K173</f>
        <v>203.20618013349039</v>
      </c>
      <c r="M173">
        <f>C173/L173</f>
        <v>507.46488090203906</v>
      </c>
      <c r="N173">
        <f>J173/G173</f>
        <v>0.6730296295302014</v>
      </c>
      <c r="O173">
        <f>LN(L173/(3.14*H173^2/4))</f>
        <v>1.1178857223743364</v>
      </c>
    </row>
    <row r="174">
      <c r="A174">
        <v>16</v>
      </c>
      <c r="B174">
        <v>11.042400000000001</v>
      </c>
      <c r="C174" s="30">
        <v>104358</v>
      </c>
      <c r="D174"/>
      <c r="E174"/>
      <c r="F174"/>
      <c r="G174">
        <f>$G$11</f>
        <v>14.9</v>
      </c>
      <c r="H174">
        <f>$H$11</f>
        <v>9.1999999999999993</v>
      </c>
      <c r="I174">
        <f>(3.14*POWER(H174,2)*0.25*G174)</f>
        <v>989.99175999999989</v>
      </c>
      <c r="J174">
        <f>B174-C174/(2*10^5/1.8467)</f>
        <v>10.078810407000001</v>
      </c>
      <c r="K174">
        <f>G174-J174</f>
        <v>4.8211895929999997</v>
      </c>
      <c r="L174">
        <f>I174/K174</f>
        <v>205.34180224677175</v>
      </c>
      <c r="M174">
        <f>C174/L174</f>
        <v>508.21605176420258</v>
      </c>
      <c r="N174">
        <f>J174/G174</f>
        <v>0.67643022865771818</v>
      </c>
      <c r="O174">
        <f>LN(L174/(3.14*H174^2/4))</f>
        <v>1.1283405118129139</v>
      </c>
    </row>
    <row r="175">
      <c r="A175">
        <v>16.100000000000001</v>
      </c>
      <c r="B175">
        <v>11.1046</v>
      </c>
      <c r="C175" s="30">
        <v>105620</v>
      </c>
      <c r="D175"/>
      <c r="E175"/>
      <c r="F175"/>
      <c r="G175">
        <f>$G$11</f>
        <v>14.9</v>
      </c>
      <c r="H175">
        <f>$H$11</f>
        <v>9.1999999999999993</v>
      </c>
      <c r="I175">
        <f>(3.14*POWER(H175,2)*0.25*G175)</f>
        <v>989.99175999999989</v>
      </c>
      <c r="J175">
        <f>B175-C175/(2*10^5/1.8467)</f>
        <v>10.129357729999999</v>
      </c>
      <c r="K175">
        <f>G175-J175</f>
        <v>4.7706422700000015</v>
      </c>
      <c r="L175">
        <f>I175/K175</f>
        <v>207.51750057335562</v>
      </c>
      <c r="M175">
        <f>C175/L175</f>
        <v>508.96912167976046</v>
      </c>
      <c r="N175">
        <f>J175/G175</f>
        <v>0.67982266644295297</v>
      </c>
      <c r="O175">
        <f>LN(L175/(3.14*H175^2/4))</f>
        <v>1.1388802693166222</v>
      </c>
    </row>
    <row r="176">
      <c r="A176">
        <v>16.199999999999999</v>
      </c>
      <c r="B176">
        <v>11.166600000000001</v>
      </c>
      <c r="C176" s="30">
        <v>106925</v>
      </c>
      <c r="D176"/>
      <c r="E176"/>
      <c r="F176"/>
      <c r="G176">
        <f>$G$11</f>
        <v>14.9</v>
      </c>
      <c r="H176">
        <f>$H$11</f>
        <v>9.1999999999999993</v>
      </c>
      <c r="I176">
        <f>(3.14*POWER(H176,2)*0.25*G176)</f>
        <v>989.99175999999989</v>
      </c>
      <c r="J176">
        <f>B176-C176/(2*10^5/1.8467)</f>
        <v>10.1793080125</v>
      </c>
      <c r="K176">
        <f>G176-J176</f>
        <v>4.7206919875000004</v>
      </c>
      <c r="L176">
        <f>I176/K176</f>
        <v>209.71327140627173</v>
      </c>
      <c r="M176">
        <f>C176/L176</f>
        <v>509.86282023543066</v>
      </c>
      <c r="N176">
        <f>J176/G176</f>
        <v>0.68317503439597316</v>
      </c>
      <c r="O176">
        <f>LN(L176/(3.14*H176^2/4))</f>
        <v>1.1494058165785952</v>
      </c>
    </row>
    <row r="177">
      <c r="A177">
        <v>16.300000000000001</v>
      </c>
      <c r="B177">
        <v>11.228899999999999</v>
      </c>
      <c r="C177" s="30">
        <v>108162</v>
      </c>
      <c r="D177"/>
      <c r="E177"/>
      <c r="F177"/>
      <c r="G177">
        <f>$G$11</f>
        <v>14.9</v>
      </c>
      <c r="H177">
        <f>$H$11</f>
        <v>9.1999999999999993</v>
      </c>
      <c r="I177">
        <f>(3.14*POWER(H177,2)*0.25*G177)</f>
        <v>989.99175999999989</v>
      </c>
      <c r="J177">
        <f>B177-C177/(2*10^5/1.8467)</f>
        <v>10.230186173</v>
      </c>
      <c r="K177">
        <f>G177-J177</f>
        <v>4.6698138270000005</v>
      </c>
      <c r="L177">
        <f>I177/K177</f>
        <v>211.99812169728276</v>
      </c>
      <c r="M177">
        <f>C177/L177</f>
        <v>510.20263356128754</v>
      </c>
      <c r="N177">
        <f>J177/G177</f>
        <v>0.68658967604026844</v>
      </c>
      <c r="O177">
        <f>LN(L177/(3.14*H177^2/4))</f>
        <v>1.1602420078040252</v>
      </c>
    </row>
    <row r="178">
      <c r="A178">
        <v>16.399999999999999</v>
      </c>
      <c r="B178">
        <v>11.293100000000001</v>
      </c>
      <c r="C178" s="30">
        <v>109542</v>
      </c>
      <c r="D178"/>
      <c r="E178"/>
      <c r="F178"/>
      <c r="G178">
        <f>$G$11</f>
        <v>14.9</v>
      </c>
      <c r="H178">
        <f>$H$11</f>
        <v>9.1999999999999993</v>
      </c>
      <c r="I178">
        <f>(3.14*POWER(H178,2)*0.25*G178)</f>
        <v>989.99175999999989</v>
      </c>
      <c r="J178">
        <f>B178-C178/(2*10^5/1.8467)</f>
        <v>10.281643943000001</v>
      </c>
      <c r="K178">
        <f>G178-J178</f>
        <v>4.6183560569999997</v>
      </c>
      <c r="L178">
        <f>I178/K178</f>
        <v>214.36020691810421</v>
      </c>
      <c r="M178">
        <f>C178/L178</f>
        <v>511.01835352235059</v>
      </c>
      <c r="N178">
        <f>J178/G178</f>
        <v>0.69004321765100674</v>
      </c>
      <c r="O178">
        <f>LN(L178/(3.14*H178^2/4))</f>
        <v>1.1713224029991114</v>
      </c>
    </row>
    <row r="179">
      <c r="A179">
        <v>16.5</v>
      </c>
      <c r="B179">
        <v>11.3551</v>
      </c>
      <c r="C179" s="30">
        <v>110872</v>
      </c>
      <c r="D179"/>
      <c r="E179"/>
      <c r="F179"/>
      <c r="G179">
        <f>$G$11</f>
        <v>14.9</v>
      </c>
      <c r="H179">
        <f>$H$11</f>
        <v>9.1999999999999993</v>
      </c>
      <c r="I179">
        <f>(3.14*POWER(H179,2)*0.25*G179)</f>
        <v>989.99175999999989</v>
      </c>
      <c r="J179">
        <f>B179-C179/(2*10^5/1.8467)</f>
        <v>10.331363388</v>
      </c>
      <c r="K179">
        <f>G179-J179</f>
        <v>4.5686366120000006</v>
      </c>
      <c r="L179">
        <f>I179/K179</f>
        <v>216.69304085154928</v>
      </c>
      <c r="M179">
        <f>C179/L179</f>
        <v>511.65464088879298</v>
      </c>
      <c r="N179">
        <f>J179/G179</f>
        <v>0.69338009315436233</v>
      </c>
      <c r="O179">
        <f>LN(L179/(3.14*H179^2/4))</f>
        <v>1.1821463869103321</v>
      </c>
    </row>
    <row r="180">
      <c r="A180">
        <v>16.600000000000001</v>
      </c>
      <c r="B180">
        <v>11.4171</v>
      </c>
      <c r="C180" s="30">
        <v>112172</v>
      </c>
      <c r="D180"/>
      <c r="E180"/>
      <c r="F180"/>
      <c r="G180">
        <f>$G$11</f>
        <v>14.9</v>
      </c>
      <c r="H180">
        <f>$H$11</f>
        <v>9.1999999999999993</v>
      </c>
      <c r="I180">
        <f>(3.14*POWER(H180,2)*0.25*G180)</f>
        <v>989.99175999999989</v>
      </c>
      <c r="J180">
        <f>B180-C180/(2*10^5/1.8467)</f>
        <v>10.381359838</v>
      </c>
      <c r="K180">
        <f>G180-J180</f>
        <v>4.5186401620000005</v>
      </c>
      <c r="L180">
        <f>I180/K180</f>
        <v>219.09063888854087</v>
      </c>
      <c r="M180">
        <f>C180/L180</f>
        <v>511.98901317306326</v>
      </c>
      <c r="N180">
        <f>J180/G180</f>
        <v>0.69673555959731537</v>
      </c>
      <c r="O180">
        <f>LN(L180/(3.14*H180^2/4))</f>
        <v>1.1931501134864915</v>
      </c>
    </row>
    <row r="181">
      <c r="A181">
        <v>16.699999999999999</v>
      </c>
      <c r="B181">
        <v>11.479200000000001</v>
      </c>
      <c r="C181" s="30">
        <v>113604</v>
      </c>
      <c r="D181"/>
      <c r="E181"/>
      <c r="F181"/>
      <c r="G181">
        <f>$G$11</f>
        <v>14.9</v>
      </c>
      <c r="H181">
        <f>$H$11</f>
        <v>9.1999999999999993</v>
      </c>
      <c r="I181">
        <f>(3.14*POWER(H181,2)*0.25*G181)</f>
        <v>989.99175999999989</v>
      </c>
      <c r="J181">
        <f>B181-C181/(2*10^5/1.8467)</f>
        <v>10.430237466000001</v>
      </c>
      <c r="K181">
        <f>G181-J181</f>
        <v>4.4697625339999991</v>
      </c>
      <c r="L181">
        <f>I181/K181</f>
        <v>221.48643299715843</v>
      </c>
      <c r="M181">
        <f>C181/L181</f>
        <v>512.91629226543864</v>
      </c>
      <c r="N181">
        <f>J181/G181</f>
        <v>0.70001593731543632</v>
      </c>
      <c r="O181">
        <f>LN(L181/(3.14*H181^2/4))</f>
        <v>1.2040259301218739</v>
      </c>
    </row>
    <row r="182">
      <c r="A182">
        <v>16.800000000000001</v>
      </c>
      <c r="B182">
        <v>11.541499999999999</v>
      </c>
      <c r="C182" s="30">
        <v>115051</v>
      </c>
      <c r="D182"/>
      <c r="E182"/>
      <c r="F182"/>
      <c r="G182">
        <f>$G$11</f>
        <v>14.9</v>
      </c>
      <c r="H182">
        <f>$H$11</f>
        <v>9.1999999999999993</v>
      </c>
      <c r="I182">
        <f>(3.14*POWER(H182,2)*0.25*G182)</f>
        <v>989.99175999999989</v>
      </c>
      <c r="J182">
        <f>B182-C182/(2*10^5/1.8467)</f>
        <v>10.4791765915</v>
      </c>
      <c r="K182">
        <f>G182-J182</f>
        <v>4.4208234085000004</v>
      </c>
      <c r="L182">
        <f>I182/K182</f>
        <v>223.93831839030804</v>
      </c>
      <c r="M182">
        <f>C182/L182</f>
        <v>513.76200744472214</v>
      </c>
      <c r="N182">
        <f>J182/G182</f>
        <v>0.70330044238255029</v>
      </c>
      <c r="O182">
        <f>LN(L182/(3.14*H182^2/4))</f>
        <v>1.2150352426960793</v>
      </c>
    </row>
    <row r="183">
      <c r="A183">
        <v>16.899999999999999</v>
      </c>
      <c r="B183">
        <v>11.603400000000001</v>
      </c>
      <c r="C183" s="30">
        <v>116513</v>
      </c>
      <c r="D183"/>
      <c r="E183"/>
      <c r="F183"/>
      <c r="G183">
        <f>$G$11</f>
        <v>14.9</v>
      </c>
      <c r="H183">
        <f>$H$11</f>
        <v>9.1999999999999993</v>
      </c>
      <c r="I183">
        <f>(3.14*POWER(H183,2)*0.25*G183)</f>
        <v>989.99175999999989</v>
      </c>
      <c r="J183">
        <f>B183-C183/(2*10^5/1.8467)</f>
        <v>10.527577214500001</v>
      </c>
      <c r="K183">
        <f>G183-J183</f>
        <v>4.3724227854999995</v>
      </c>
      <c r="L183">
        <f>I183/K183</f>
        <v>226.41720816272604</v>
      </c>
      <c r="M183">
        <f>C183/L183</f>
        <v>514.59427905436462</v>
      </c>
      <c r="N183">
        <f>J183/G183</f>
        <v>0.7065488063422819</v>
      </c>
      <c r="O183">
        <f>LN(L183/(3.14*H183^2/4))</f>
        <v>1.2260439443162143</v>
      </c>
    </row>
    <row r="184">
      <c r="A184">
        <v>17</v>
      </c>
      <c r="B184">
        <v>11.6653</v>
      </c>
      <c r="C184" s="30">
        <v>117938</v>
      </c>
      <c r="D184"/>
      <c r="E184"/>
      <c r="F184"/>
      <c r="G184">
        <f>$G$11</f>
        <v>14.9</v>
      </c>
      <c r="H184">
        <f>$H$11</f>
        <v>9.1999999999999993</v>
      </c>
      <c r="I184">
        <f>(3.14*POWER(H184,2)*0.25*G184)</f>
        <v>989.99175999999989</v>
      </c>
      <c r="J184">
        <f>B184-C184/(2*10^5/1.8467)</f>
        <v>10.576319477</v>
      </c>
      <c r="K184">
        <f>G184-J184</f>
        <v>4.3236805230000002</v>
      </c>
      <c r="L184">
        <f>I184/K184</f>
        <v>228.96968329035809</v>
      </c>
      <c r="M184">
        <f>C184/L184</f>
        <v>515.08129069839333</v>
      </c>
      <c r="N184">
        <f>J184/G184</f>
        <v>0.70982009912751676</v>
      </c>
      <c r="O184">
        <f>LN(L184/(3.14*H184^2/4))</f>
        <v>1.2372542005016478</v>
      </c>
    </row>
    <row r="185">
      <c r="A185">
        <v>17.100000000000001</v>
      </c>
      <c r="B185">
        <v>11.7277</v>
      </c>
      <c r="C185" s="30">
        <v>119480</v>
      </c>
      <c r="D185"/>
      <c r="E185"/>
      <c r="F185"/>
      <c r="G185">
        <f>$G$11</f>
        <v>14.9</v>
      </c>
      <c r="H185">
        <f>$H$11</f>
        <v>9.1999999999999993</v>
      </c>
      <c r="I185">
        <f>(3.14*POWER(H185,2)*0.25*G185)</f>
        <v>989.99175999999989</v>
      </c>
      <c r="J185">
        <f>B185-C185/(2*10^5/1.8467)</f>
        <v>10.62448142</v>
      </c>
      <c r="K185">
        <f>G185-J185</f>
        <v>4.27551858</v>
      </c>
      <c r="L185">
        <f>I185/K185</f>
        <v>231.54893177893754</v>
      </c>
      <c r="M185">
        <f>C185/L185</f>
        <v>516.00324424760868</v>
      </c>
      <c r="N185">
        <f>J185/G185</f>
        <v>0.71305244429530201</v>
      </c>
      <c r="O185">
        <f>LN(L185/(3.14*H185^2/4))</f>
        <v>1.2484558126564207</v>
      </c>
    </row>
    <row r="186">
      <c r="A186">
        <v>17.199999999999999</v>
      </c>
      <c r="B186">
        <v>11.792199999999999</v>
      </c>
      <c r="C186" s="30">
        <v>121046</v>
      </c>
      <c r="D186"/>
      <c r="E186"/>
      <c r="F186"/>
      <c r="G186">
        <f>$G$11</f>
        <v>14.9</v>
      </c>
      <c r="H186">
        <f>$H$11</f>
        <v>9.1999999999999993</v>
      </c>
      <c r="I186">
        <f>(3.14*POWER(H186,2)*0.25*G186)</f>
        <v>989.99175999999989</v>
      </c>
      <c r="J186">
        <f>B186-C186/(2*10^5/1.8467)</f>
        <v>10.674521758999999</v>
      </c>
      <c r="K186">
        <f>G186-J186</f>
        <v>4.2254782410000011</v>
      </c>
      <c r="L186">
        <f>I186/K186</f>
        <v>234.29105619195155</v>
      </c>
      <c r="M186">
        <f>C186/L186</f>
        <v>516.64797610041342</v>
      </c>
      <c r="N186">
        <f>J186/G186</f>
        <v>0.71641085630872481</v>
      </c>
      <c r="O186">
        <f>LN(L186/(3.14*H186^2/4))</f>
        <v>1.260228765412041</v>
      </c>
    </row>
    <row r="187">
      <c r="A187">
        <v>17.300000000000001</v>
      </c>
      <c r="B187">
        <v>11.8546</v>
      </c>
      <c r="C187" s="30">
        <v>122640</v>
      </c>
      <c r="D187"/>
      <c r="E187"/>
      <c r="F187"/>
      <c r="G187">
        <f>$G$11</f>
        <v>14.9</v>
      </c>
      <c r="H187">
        <f>$H$11</f>
        <v>9.1999999999999993</v>
      </c>
      <c r="I187">
        <f>(3.14*POWER(H187,2)*0.25*G187)</f>
        <v>989.99175999999989</v>
      </c>
      <c r="J187">
        <f>B187-C187/(2*10^5/1.8467)</f>
        <v>10.722203560000001</v>
      </c>
      <c r="K187">
        <f>G187-J187</f>
        <v>4.1777964399999998</v>
      </c>
      <c r="L187">
        <f>I187/K187</f>
        <v>236.96505423801833</v>
      </c>
      <c r="M187">
        <f>C187/L187</f>
        <v>517.54466663601329</v>
      </c>
      <c r="N187">
        <f>J187/G187</f>
        <v>0.71961097718120803</v>
      </c>
      <c r="O187">
        <f>LN(L187/(3.14*H187^2/4))</f>
        <v>1.2715772728804846</v>
      </c>
    </row>
    <row r="188">
      <c r="A188">
        <v>17.399999999999999</v>
      </c>
      <c r="B188">
        <v>11.916399999999999</v>
      </c>
      <c r="C188" s="30">
        <v>124265</v>
      </c>
      <c r="D188"/>
      <c r="E188"/>
      <c r="F188"/>
      <c r="G188">
        <f>$G$11</f>
        <v>14.9</v>
      </c>
      <c r="H188">
        <f>$H$11</f>
        <v>9.1999999999999993</v>
      </c>
      <c r="I188">
        <f>(3.14*POWER(H188,2)*0.25*G188)</f>
        <v>989.99175999999989</v>
      </c>
      <c r="J188">
        <f>B188-C188/(2*10^5/1.8467)</f>
        <v>10.768999122499999</v>
      </c>
      <c r="K188">
        <f>G188-J188</f>
        <v>4.1310008775000018</v>
      </c>
      <c r="L188">
        <f>I188/K188</f>
        <v>239.64937054167922</v>
      </c>
      <c r="M188">
        <f>C188/L188</f>
        <v>518.52838052160939</v>
      </c>
      <c r="N188">
        <f>J188/G188</f>
        <v>0.72275161895973139</v>
      </c>
      <c r="O188">
        <f>LN(L188/(3.14*H188^2/4))</f>
        <v>1.2828414921185076</v>
      </c>
    </row>
    <row r="189">
      <c r="A189">
        <v>17.5</v>
      </c>
      <c r="B189">
        <v>11.9787</v>
      </c>
      <c r="C189" s="30">
        <v>125924</v>
      </c>
      <c r="D189"/>
      <c r="E189"/>
      <c r="F189"/>
      <c r="G189">
        <f>$G$11</f>
        <v>14.9</v>
      </c>
      <c r="H189">
        <f>$H$11</f>
        <v>9.1999999999999993</v>
      </c>
      <c r="I189">
        <f>(3.14*POWER(H189,2)*0.25*G189)</f>
        <v>989.99175999999989</v>
      </c>
      <c r="J189">
        <f>B189-C189/(2*10^5/1.8467)</f>
        <v>10.815980745999999</v>
      </c>
      <c r="K189">
        <f>G189-J189</f>
        <v>4.0840192540000011</v>
      </c>
      <c r="L189">
        <f>I189/K189</f>
        <v>242.40624209358825</v>
      </c>
      <c r="M189">
        <f>C189/L189</f>
        <v>519.4750717326134</v>
      </c>
      <c r="N189">
        <f>J189/G189</f>
        <v>0.72590474805369121</v>
      </c>
      <c r="O189">
        <f>LN(L189/(3.14*H189^2/4))</f>
        <v>1.2942795981645148</v>
      </c>
    </row>
    <row r="190">
      <c r="A190">
        <v>17.600000000000001</v>
      </c>
      <c r="B190">
        <v>12.040800000000001</v>
      </c>
      <c r="C190" s="30">
        <v>127541</v>
      </c>
      <c r="D190"/>
      <c r="E190"/>
      <c r="F190"/>
      <c r="G190">
        <f>$G$11</f>
        <v>14.9</v>
      </c>
      <c r="H190">
        <f>$H$11</f>
        <v>9.1999999999999993</v>
      </c>
      <c r="I190">
        <f>(3.14*POWER(H190,2)*0.25*G190)</f>
        <v>989.99175999999989</v>
      </c>
      <c r="J190">
        <f>B190-C190/(2*10^5/1.8467)</f>
        <v>10.863150176500001</v>
      </c>
      <c r="K190">
        <f>G190-J190</f>
        <v>4.036849823499999</v>
      </c>
      <c r="L190">
        <f>I190/K190</f>
        <v>245.23868939510481</v>
      </c>
      <c r="M190">
        <f>C190/L190</f>
        <v>520.06883707700092</v>
      </c>
      <c r="N190">
        <f>J190/G190</f>
        <v>0.72907048164429533</v>
      </c>
      <c r="O190">
        <f>LN(L190/(3.14*H190^2/4))</f>
        <v>1.305896571797319</v>
      </c>
    </row>
    <row r="191">
      <c r="A191">
        <v>17.699999999999999</v>
      </c>
      <c r="B191">
        <v>12.1029</v>
      </c>
      <c r="C191" s="30">
        <v>129288</v>
      </c>
      <c r="D191"/>
      <c r="E191"/>
      <c r="F191"/>
      <c r="G191">
        <f>$G$11</f>
        <v>14.9</v>
      </c>
      <c r="H191">
        <f>$H$11</f>
        <v>9.1999999999999993</v>
      </c>
      <c r="I191">
        <f>(3.14*POWER(H191,2)*0.25*G191)</f>
        <v>989.99175999999989</v>
      </c>
      <c r="J191">
        <f>B191-C191/(2*10^5/1.8467)</f>
        <v>10.909119252</v>
      </c>
      <c r="K191">
        <f>G191-J191</f>
        <v>3.9908807480000004</v>
      </c>
      <c r="L191">
        <f>I191/K191</f>
        <v>248.06347834275098</v>
      </c>
      <c r="M191">
        <f>C191/L191</f>
        <v>521.189176511352</v>
      </c>
      <c r="N191">
        <f>J191/G191</f>
        <v>0.73215565449664433</v>
      </c>
      <c r="O191">
        <f>LN(L191/(3.14*H191^2/4))</f>
        <v>1.3173492675617582</v>
      </c>
    </row>
    <row r="192">
      <c r="A192">
        <v>17.800000000000001</v>
      </c>
      <c r="B192">
        <v>12.164999999999999</v>
      </c>
      <c r="C192" s="30">
        <v>131076</v>
      </c>
      <c r="D192"/>
      <c r="E192"/>
      <c r="F192"/>
      <c r="G192">
        <f>$G$11</f>
        <v>14.9</v>
      </c>
      <c r="H192">
        <f>$H$11</f>
        <v>9.1999999999999993</v>
      </c>
      <c r="I192">
        <f>(3.14*POWER(H192,2)*0.25*G192)</f>
        <v>989.99175999999989</v>
      </c>
      <c r="J192">
        <f>B192-C192/(2*10^5/1.8467)</f>
        <v>10.954709754</v>
      </c>
      <c r="K192">
        <f>G192-J192</f>
        <v>3.9452902460000008</v>
      </c>
      <c r="L192">
        <f>I192/K192</f>
        <v>250.93001991519375</v>
      </c>
      <c r="M192">
        <f>C192/L192</f>
        <v>522.36077630049783</v>
      </c>
      <c r="N192">
        <f>J192/G192</f>
        <v>0.73521541973154358</v>
      </c>
      <c r="O192">
        <f>LN(L192/(3.14*H192^2/4))</f>
        <v>1.3288386882294008</v>
      </c>
    </row>
    <row r="193">
      <c r="A193">
        <v>17.899999999999999</v>
      </c>
      <c r="B193">
        <v>12.226900000000001</v>
      </c>
      <c r="C193" s="30">
        <v>132898</v>
      </c>
      <c r="D193"/>
      <c r="E193"/>
      <c r="F193"/>
      <c r="G193">
        <f>$G$11</f>
        <v>14.9</v>
      </c>
      <c r="H193">
        <f>$H$11</f>
        <v>9.1999999999999993</v>
      </c>
      <c r="I193">
        <f>(3.14*POWER(H193,2)*0.25*G193)</f>
        <v>989.99175999999989</v>
      </c>
      <c r="J193">
        <f>B193-C193/(2*10^5/1.8467)</f>
        <v>10.999786317</v>
      </c>
      <c r="K193">
        <f>G193-J193</f>
        <v>3.9002136830000005</v>
      </c>
      <c r="L193">
        <f>I193/K193</f>
        <v>253.83013354245489</v>
      </c>
      <c r="M193">
        <f>C193/L193</f>
        <v>523.57061844972736</v>
      </c>
      <c r="N193">
        <f>J193/G193</f>
        <v>0.73824069241610735</v>
      </c>
      <c r="O193">
        <f>LN(L193/(3.14*H193^2/4))</f>
        <v>1.3403298708039375</v>
      </c>
    </row>
    <row r="194">
      <c r="A194">
        <v>18</v>
      </c>
      <c r="B194">
        <v>12.291</v>
      </c>
      <c r="C194" s="30">
        <v>134751</v>
      </c>
      <c r="D194"/>
      <c r="E194"/>
      <c r="F194"/>
      <c r="G194">
        <f>$G$11</f>
        <v>14.9</v>
      </c>
      <c r="H194">
        <f>$H$11</f>
        <v>9.1999999999999993</v>
      </c>
      <c r="I194">
        <f>(3.14*POWER(H194,2)*0.25*G194)</f>
        <v>989.99175999999989</v>
      </c>
      <c r="J194">
        <f>B194-C194/(2*10^5/1.8467)</f>
        <v>11.046776641500001</v>
      </c>
      <c r="K194">
        <f>G194-J194</f>
        <v>3.8532233584999993</v>
      </c>
      <c r="L194">
        <f>I194/K194</f>
        <v>256.92560952017806</v>
      </c>
      <c r="M194">
        <f>C194/L194</f>
        <v>524.47477015488846</v>
      </c>
      <c r="N194">
        <f>J194/G194</f>
        <v>0.74139440546979873</v>
      </c>
      <c r="O194">
        <f>LN(L194/(3.14*H194^2/4))</f>
        <v>1.3524511789642315</v>
      </c>
    </row>
    <row r="195">
      <c r="A195">
        <v>18.100000000000001</v>
      </c>
      <c r="B195">
        <v>12.353199999999999</v>
      </c>
      <c r="C195" s="30">
        <v>136661</v>
      </c>
      <c r="D195"/>
      <c r="E195"/>
      <c r="F195"/>
      <c r="G195">
        <f>$G$11</f>
        <v>14.9</v>
      </c>
      <c r="H195">
        <f>$H$11</f>
        <v>9.1999999999999993</v>
      </c>
      <c r="I195">
        <f>(3.14*POWER(H195,2)*0.25*G195)</f>
        <v>989.99175999999989</v>
      </c>
      <c r="J195">
        <f>B195-C195/(2*10^5/1.8467)</f>
        <v>11.0913406565</v>
      </c>
      <c r="K195">
        <f>G195-J195</f>
        <v>3.8086593435000005</v>
      </c>
      <c r="L195">
        <f>I195/K195</f>
        <v>259.93182133486329</v>
      </c>
      <c r="M195">
        <f>C195/L195</f>
        <v>525.75709775812038</v>
      </c>
      <c r="N195">
        <f>J195/G195</f>
        <v>0.7443852789597315</v>
      </c>
      <c r="O195">
        <f>LN(L195/(3.14*H195^2/4))</f>
        <v>1.3640839640829725</v>
      </c>
    </row>
    <row r="196">
      <c r="A196">
        <v>18.199999999999999</v>
      </c>
      <c r="B196">
        <v>12.4152</v>
      </c>
      <c r="C196" s="30">
        <v>138498</v>
      </c>
      <c r="D196"/>
      <c r="E196"/>
      <c r="F196"/>
      <c r="G196">
        <f>$G$11</f>
        <v>14.9</v>
      </c>
      <c r="H196">
        <f>$H$11</f>
        <v>9.1999999999999993</v>
      </c>
      <c r="I196">
        <f>(3.14*POWER(H196,2)*0.25*G196)</f>
        <v>989.99175999999989</v>
      </c>
      <c r="J196">
        <f>B196-C196/(2*10^5/1.8467)</f>
        <v>11.136378716999999</v>
      </c>
      <c r="K196">
        <f>G196-J196</f>
        <v>3.7636212830000009</v>
      </c>
      <c r="L196">
        <f>I196/K196</f>
        <v>263.04234288176644</v>
      </c>
      <c r="M196">
        <f>C196/L196</f>
        <v>526.52359495692588</v>
      </c>
      <c r="N196">
        <f>J196/G196</f>
        <v>0.74740796758389261</v>
      </c>
      <c r="O196">
        <f>LN(L196/(3.14*H196^2/4))</f>
        <v>1.37597961185891</v>
      </c>
    </row>
    <row r="197">
      <c r="A197">
        <v>18.300000000000001</v>
      </c>
      <c r="B197">
        <v>12.477499999999999</v>
      </c>
      <c r="C197" s="30">
        <v>140461</v>
      </c>
      <c r="D197"/>
      <c r="E197"/>
      <c r="F197"/>
      <c r="G197">
        <f>$G$11</f>
        <v>14.9</v>
      </c>
      <c r="H197">
        <f>$H$11</f>
        <v>9.1999999999999993</v>
      </c>
      <c r="I197">
        <f>(3.14*POWER(H197,2)*0.25*G197)</f>
        <v>989.99175999999989</v>
      </c>
      <c r="J197">
        <f>B197-C197/(2*10^5/1.8467)</f>
        <v>11.180553356499999</v>
      </c>
      <c r="K197">
        <f>G197-J197</f>
        <v>3.7194466435000013</v>
      </c>
      <c r="L197">
        <f>I197/K197</f>
        <v>266.16640992285267</v>
      </c>
      <c r="M197">
        <f>C197/L197</f>
        <v>527.71873070201491</v>
      </c>
      <c r="N197">
        <f>J197/G197</f>
        <v>0.75037270848993276</v>
      </c>
      <c r="O197">
        <f>LN(L197/(3.14*H197^2/4))</f>
        <v>1.3877863074783081</v>
      </c>
    </row>
    <row r="198">
      <c r="A198">
        <v>18.399999999999999</v>
      </c>
      <c r="B198">
        <v>12.539899999999999</v>
      </c>
      <c r="C198" s="30">
        <v>142492</v>
      </c>
      <c r="D198"/>
      <c r="E198"/>
      <c r="F198"/>
      <c r="G198">
        <f>$G$11</f>
        <v>14.9</v>
      </c>
      <c r="H198">
        <f>$H$11</f>
        <v>9.1999999999999993</v>
      </c>
      <c r="I198">
        <f>(3.14*POWER(H198,2)*0.25*G198)</f>
        <v>989.99175999999989</v>
      </c>
      <c r="J198">
        <f>B198-C198/(2*10^5/1.8467)</f>
        <v>11.224200117999999</v>
      </c>
      <c r="K198">
        <f>G198-J198</f>
        <v>3.6757998820000015</v>
      </c>
      <c r="L198">
        <f>I198/K198</f>
        <v>269.32689258952411</v>
      </c>
      <c r="M198">
        <f>C198/L198</f>
        <v>529.06710737263541</v>
      </c>
      <c r="N198">
        <f>J198/G198</f>
        <v>0.75330202134228175</v>
      </c>
      <c r="O198">
        <f>LN(L198/(3.14*H198^2/4))</f>
        <v>1.3995904490040323</v>
      </c>
    </row>
    <row r="199">
      <c r="A199">
        <v>18.5</v>
      </c>
      <c r="B199">
        <v>12.601699999999999</v>
      </c>
      <c r="C199" s="30">
        <v>144598</v>
      </c>
      <c r="D199"/>
      <c r="E199"/>
      <c r="F199"/>
      <c r="G199">
        <f>$G$11</f>
        <v>14.9</v>
      </c>
      <c r="H199">
        <f>$H$11</f>
        <v>9.1999999999999993</v>
      </c>
      <c r="I199">
        <f>(3.14*POWER(H199,2)*0.25*G199)</f>
        <v>989.99175999999989</v>
      </c>
      <c r="J199">
        <f>B199-C199/(2*10^5/1.8467)</f>
        <v>11.266554366999999</v>
      </c>
      <c r="K199">
        <f>G199-J199</f>
        <v>3.6334456330000009</v>
      </c>
      <c r="L199">
        <f>I199/K199</f>
        <v>272.46637489456543</v>
      </c>
      <c r="M199">
        <f>C199/L199</f>
        <v>530.70034809232573</v>
      </c>
      <c r="N199">
        <f>J199/G199</f>
        <v>0.75614458838926168</v>
      </c>
      <c r="O199">
        <f>LN(L199/(3.14*H199^2/4))</f>
        <v>1.4111798046969348</v>
      </c>
    </row>
    <row r="200">
      <c r="A200">
        <v>18.600000000000001</v>
      </c>
      <c r="B200">
        <v>12.663399999999999</v>
      </c>
      <c r="C200" s="30">
        <v>146622</v>
      </c>
      <c r="D200"/>
      <c r="E200"/>
      <c r="F200"/>
      <c r="G200">
        <f>$G$11</f>
        <v>14.9</v>
      </c>
      <c r="H200">
        <f>$H$11</f>
        <v>9.1999999999999993</v>
      </c>
      <c r="I200">
        <f>(3.14*POWER(H200,2)*0.25*G200)</f>
        <v>989.99175999999989</v>
      </c>
      <c r="J200">
        <f>B200-C200/(2*10^5/1.8467)</f>
        <v>11.309565762999998</v>
      </c>
      <c r="K200">
        <f>G200-J200</f>
        <v>3.590434237000002</v>
      </c>
      <c r="L200">
        <f>I200/K200</f>
        <v>275.73036982490186</v>
      </c>
      <c r="M200">
        <f>C200/L200</f>
        <v>531.75861655395431</v>
      </c>
      <c r="N200">
        <f>J200/G200</f>
        <v>0.75903125926174486</v>
      </c>
      <c r="O200">
        <f>LN(L200/(3.14*H200^2/4))</f>
        <v>1.4230880603843641</v>
      </c>
    </row>
    <row r="201">
      <c r="A201">
        <v>18.699999999999999</v>
      </c>
      <c r="B201">
        <v>12.7255</v>
      </c>
      <c r="C201" s="30">
        <v>148747</v>
      </c>
      <c r="D201"/>
      <c r="E201"/>
      <c r="F201"/>
      <c r="G201">
        <f>$G$11</f>
        <v>14.9</v>
      </c>
      <c r="H201">
        <f>$H$11</f>
        <v>9.1999999999999993</v>
      </c>
      <c r="I201">
        <f>(3.14*POWER(H201,2)*0.25*G201)</f>
        <v>989.99175999999989</v>
      </c>
      <c r="J201">
        <f>B201-C201/(2*10^5/1.8467)</f>
        <v>11.352044575500001</v>
      </c>
      <c r="K201">
        <f>G201-J201</f>
        <v>3.5479554244999996</v>
      </c>
      <c r="L201">
        <f>I201/K201</f>
        <v>279.03162287883475</v>
      </c>
      <c r="M201">
        <f>C201/L201</f>
        <v>533.08294760766637</v>
      </c>
      <c r="N201">
        <f>J201/G201</f>
        <v>0.76188218627516779</v>
      </c>
      <c r="O201">
        <f>LN(L201/(3.14*H201^2/4))</f>
        <v>1.4349897121399362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2</v>
      </c>
      <c r="B1" t="s">
        <v>51</v>
      </c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s">
        <v>4</v>
      </c>
      <c r="B2" t="s">
        <v>5</v>
      </c>
      <c r="C2">
        <v>1</v>
      </c>
      <c r="D2"/>
      <c r="E2"/>
      <c r="F2"/>
      <c r="G2"/>
      <c r="H2"/>
      <c r="I2"/>
      <c r="J2"/>
      <c r="K2"/>
      <c r="L2"/>
      <c r="M2"/>
      <c r="N2"/>
      <c r="O2"/>
    </row>
    <row r="3">
      <c r="A3" t="s">
        <v>6</v>
      </c>
      <c r="B3" t="s">
        <v>49</v>
      </c>
      <c r="C3" s="29">
        <v>0.59907407407407409</v>
      </c>
      <c r="D3"/>
      <c r="E3"/>
      <c r="F3"/>
      <c r="G3"/>
      <c r="H3"/>
      <c r="I3"/>
      <c r="J3"/>
      <c r="K3"/>
      <c r="L3"/>
      <c r="M3"/>
      <c r="N3"/>
      <c r="O3"/>
    </row>
    <row r="4">
      <c r="A4" t="s">
        <v>8</v>
      </c>
      <c r="B4">
        <v>5</v>
      </c>
      <c r="C4"/>
      <c r="D4"/>
      <c r="E4"/>
      <c r="F4"/>
      <c r="G4"/>
      <c r="H4"/>
      <c r="I4"/>
      <c r="J4"/>
      <c r="K4"/>
      <c r="L4"/>
      <c r="M4"/>
      <c r="N4"/>
      <c r="O4"/>
    </row>
    <row r="5">
      <c r="A5" t="s">
        <v>9</v>
      </c>
      <c r="B5" t="s">
        <v>10</v>
      </c>
      <c r="C5">
        <v>0</v>
      </c>
      <c r="D5"/>
      <c r="E5"/>
      <c r="F5"/>
      <c r="G5"/>
      <c r="H5"/>
      <c r="I5"/>
      <c r="J5"/>
      <c r="K5"/>
      <c r="L5"/>
      <c r="M5"/>
      <c r="N5"/>
      <c r="O5"/>
    </row>
    <row r="6">
      <c r="A6" t="s">
        <v>11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  <c r="G7"/>
      <c r="H7"/>
      <c r="I7"/>
      <c r="J7"/>
      <c r="K7"/>
      <c r="L7"/>
      <c r="M7"/>
      <c r="N7"/>
      <c r="O7"/>
    </row>
    <row r="8">
      <c r="A8">
        <v>9.1999999999999993</v>
      </c>
      <c r="B8"/>
      <c r="C8"/>
      <c r="D8">
        <v>15</v>
      </c>
      <c r="E8">
        <v>10</v>
      </c>
      <c r="F8">
        <v>14.9</v>
      </c>
      <c r="G8"/>
      <c r="H8"/>
      <c r="I8"/>
      <c r="J8"/>
      <c r="K8"/>
      <c r="L8"/>
      <c r="M8"/>
      <c r="N8"/>
      <c r="O8"/>
    </row>
    <row r="9">
      <c r="A9" t="s">
        <v>18</v>
      </c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/>
      <c r="B10"/>
      <c r="C10"/>
      <c r="D10"/>
      <c r="E10"/>
      <c r="F10"/>
      <c r="G10" t="s">
        <v>20</v>
      </c>
      <c r="H10" t="s">
        <v>21</v>
      </c>
      <c r="I10" t="s">
        <v>22</v>
      </c>
      <c r="J10" t="s">
        <v>23</v>
      </c>
      <c r="K10"/>
      <c r="L10"/>
      <c r="M10"/>
      <c r="N10"/>
      <c r="O10"/>
    </row>
    <row r="11">
      <c r="A11" t="s">
        <v>24</v>
      </c>
      <c r="B11">
        <v>43</v>
      </c>
      <c r="C11"/>
      <c r="D11"/>
      <c r="E11"/>
      <c r="F11"/>
      <c r="G11">
        <v>14.9</v>
      </c>
      <c r="H11">
        <v>9.1999999999999993</v>
      </c>
      <c r="I11">
        <f>I14</f>
        <v>989.99175999999989</v>
      </c>
      <c r="J11">
        <v>4.46</v>
      </c>
      <c r="K11"/>
      <c r="L11"/>
      <c r="M11"/>
      <c r="N11"/>
      <c r="O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 t="s">
        <v>28</v>
      </c>
      <c r="B13" t="s">
        <v>29</v>
      </c>
      <c r="C13" t="s">
        <v>30</v>
      </c>
      <c r="D13"/>
      <c r="E13"/>
      <c r="F13"/>
      <c r="G13" t="s">
        <v>20</v>
      </c>
      <c r="H13" t="s">
        <v>21</v>
      </c>
      <c r="I13" t="s">
        <v>22</v>
      </c>
      <c r="J13" t="s">
        <v>31</v>
      </c>
      <c r="K13" t="s">
        <v>32</v>
      </c>
      <c r="L13" t="s">
        <v>33</v>
      </c>
      <c r="M13" t="s">
        <v>34</v>
      </c>
      <c r="N13" t="s">
        <v>35</v>
      </c>
      <c r="O13" t="s">
        <v>36</v>
      </c>
    </row>
    <row r="14">
      <c r="A14">
        <v>0</v>
      </c>
      <c r="B14">
        <v>0</v>
      </c>
      <c r="C14" s="30">
        <v>1321</v>
      </c>
      <c r="D14"/>
      <c r="E14"/>
      <c r="F14"/>
      <c r="G14">
        <f>$G$11</f>
        <v>14.9</v>
      </c>
      <c r="H14">
        <f>$H$11</f>
        <v>9.1999999999999993</v>
      </c>
      <c r="I14">
        <f>(3.14*POWER(H14,2)*0.25*G14)</f>
        <v>989.99175999999989</v>
      </c>
      <c r="J14">
        <f>0</f>
        <v>0</v>
      </c>
      <c r="K14">
        <f>G14-J14</f>
        <v>14.9</v>
      </c>
      <c r="L14">
        <f>I14/K14</f>
        <v>66.442399999999992</v>
      </c>
      <c r="M14">
        <f>C14/L14</f>
        <v>19.881882653245519</v>
      </c>
      <c r="N14">
        <f>J14/G14</f>
        <v>0</v>
      </c>
      <c r="O14">
        <f>LN(L14/(3.14*H14^2/4))</f>
        <v>0</v>
      </c>
    </row>
    <row r="15">
      <c r="A15">
        <v>0.10000000000000001</v>
      </c>
      <c r="B15">
        <v>1.202</v>
      </c>
      <c r="C15" s="30">
        <v>24730</v>
      </c>
      <c r="D15"/>
      <c r="E15"/>
      <c r="F15"/>
      <c r="G15">
        <f>$G$11</f>
        <v>14.9</v>
      </c>
      <c r="H15">
        <f>$H$11</f>
        <v>9.1999999999999993</v>
      </c>
      <c r="I15">
        <f>(3.14*POWER(H15,2)*0.25*G15)</f>
        <v>989.99175999999989</v>
      </c>
      <c r="J15">
        <f>B15-C15/(2*10^5/1.8467)</f>
        <v>0.97365554499999996</v>
      </c>
      <c r="K15">
        <f>G15-J15</f>
        <v>13.926344455000001</v>
      </c>
      <c r="L15">
        <f>I15/K15</f>
        <v>71.087697363722853</v>
      </c>
      <c r="M15">
        <f>C15/L15</f>
        <v>347.88016657042687</v>
      </c>
      <c r="N15">
        <f>J15/G15</f>
        <v>0.065346009731543614</v>
      </c>
      <c r="O15">
        <f>LN(L15/(3.14*H15^2/4))</f>
        <v>0.067578882067990717</v>
      </c>
    </row>
    <row r="16">
      <c r="A16">
        <v>0.20000000000000001</v>
      </c>
      <c r="B16">
        <v>1.601</v>
      </c>
      <c r="C16" s="30">
        <v>28019</v>
      </c>
      <c r="D16"/>
      <c r="E16"/>
      <c r="F16"/>
      <c r="G16">
        <f>$G$11</f>
        <v>14.9</v>
      </c>
      <c r="H16">
        <f>$H$11</f>
        <v>9.1999999999999993</v>
      </c>
      <c r="I16">
        <f>(3.14*POWER(H16,2)*0.25*G16)</f>
        <v>989.99175999999989</v>
      </c>
      <c r="J16">
        <f>B16-C16/(2*10^5/1.8467)</f>
        <v>1.3422865635000001</v>
      </c>
      <c r="K16">
        <f>G16-J16</f>
        <v>13.5577134365</v>
      </c>
      <c r="L16">
        <f>I16/K16</f>
        <v>73.020555024769124</v>
      </c>
      <c r="M16">
        <f>C16/L16</f>
        <v>383.71387331273701</v>
      </c>
      <c r="N16">
        <f>J16/G16</f>
        <v>0.090086346543624171</v>
      </c>
      <c r="O16">
        <f>LN(L16/(3.14*H16^2/4))</f>
        <v>0.094405570284907217</v>
      </c>
    </row>
    <row r="17">
      <c r="A17">
        <v>0.29999999999999999</v>
      </c>
      <c r="B17">
        <v>1.8042</v>
      </c>
      <c r="C17" s="30">
        <v>29656</v>
      </c>
      <c r="D17"/>
      <c r="E17"/>
      <c r="F17"/>
      <c r="G17">
        <f>$G$11</f>
        <v>14.9</v>
      </c>
      <c r="H17">
        <f>$H$11</f>
        <v>9.1999999999999993</v>
      </c>
      <c r="I17">
        <f>(3.14*POWER(H17,2)*0.25*G17)</f>
        <v>989.99175999999989</v>
      </c>
      <c r="J17">
        <f>B17-C17/(2*10^5/1.8467)</f>
        <v>1.5303713240000001</v>
      </c>
      <c r="K17">
        <f>G17-J17</f>
        <v>13.369628676</v>
      </c>
      <c r="L17">
        <f>I17/K17</f>
        <v>74.047812694839266</v>
      </c>
      <c r="M17">
        <f>C17/L17</f>
        <v>400.49798799886582</v>
      </c>
      <c r="N17">
        <f>J17/G17</f>
        <v>0.10270948483221477</v>
      </c>
      <c r="O17">
        <f>LN(L17/(3.14*H17^2/4))</f>
        <v>0.1083755951476942</v>
      </c>
    </row>
    <row r="18">
      <c r="A18">
        <v>0.40000000000000002</v>
      </c>
      <c r="B18">
        <v>2.0072999999999999</v>
      </c>
      <c r="C18" s="30">
        <v>31212</v>
      </c>
      <c r="D18"/>
      <c r="E18"/>
      <c r="F18"/>
      <c r="G18">
        <f>$G$11</f>
        <v>14.9</v>
      </c>
      <c r="H18">
        <f>$H$11</f>
        <v>9.1999999999999993</v>
      </c>
      <c r="I18">
        <f>(3.14*POWER(H18,2)*0.25*G18)</f>
        <v>989.99175999999989</v>
      </c>
      <c r="J18">
        <f>B18-C18/(2*10^5/1.8467)</f>
        <v>1.7191039979999998</v>
      </c>
      <c r="K18">
        <f>G18-J18</f>
        <v>13.180896002000001</v>
      </c>
      <c r="L18">
        <f>I18/K18</f>
        <v>75.108077618530913</v>
      </c>
      <c r="M18">
        <f>C18/L18</f>
        <v>415.56116185696749</v>
      </c>
      <c r="N18">
        <f>J18/G18</f>
        <v>0.11537610724832213</v>
      </c>
      <c r="O18">
        <f>LN(L18/(3.14*H18^2/4))</f>
        <v>0.12259270424538281</v>
      </c>
    </row>
    <row r="19">
      <c r="A19">
        <v>0.5</v>
      </c>
      <c r="B19">
        <v>2.4163999999999999</v>
      </c>
      <c r="C19" s="30">
        <v>34073</v>
      </c>
      <c r="D19"/>
      <c r="E19"/>
      <c r="F19"/>
      <c r="G19">
        <f>$G$11</f>
        <v>14.9</v>
      </c>
      <c r="H19">
        <f>$H$11</f>
        <v>9.1999999999999993</v>
      </c>
      <c r="I19">
        <f>(3.14*POWER(H19,2)*0.25*G19)</f>
        <v>989.99175999999989</v>
      </c>
      <c r="J19">
        <f>B19-C19/(2*10^5/1.8467)</f>
        <v>2.1017869544999996</v>
      </c>
      <c r="K19">
        <f>G19-J19</f>
        <v>12.798213045500001</v>
      </c>
      <c r="L19">
        <f>I19/K19</f>
        <v>77.353905305404524</v>
      </c>
      <c r="M19">
        <f>C19/L19</f>
        <v>440.48196229362713</v>
      </c>
      <c r="N19">
        <f>J19/G19</f>
        <v>0.14105952714765099</v>
      </c>
      <c r="O19">
        <f>LN(L19/(3.14*H19^2/4))</f>
        <v>0.152055657591954</v>
      </c>
    </row>
    <row r="20">
      <c r="A20">
        <v>0.59999999999999998</v>
      </c>
      <c r="B20">
        <v>2.8187000000000002</v>
      </c>
      <c r="C20" s="30">
        <v>36747</v>
      </c>
      <c r="D20"/>
      <c r="E20"/>
      <c r="F20"/>
      <c r="G20">
        <f>$G$11</f>
        <v>14.9</v>
      </c>
      <c r="H20">
        <f>$H$11</f>
        <v>9.1999999999999993</v>
      </c>
      <c r="I20">
        <f>(3.14*POWER(H20,2)*0.25*G20)</f>
        <v>989.99175999999989</v>
      </c>
      <c r="J20">
        <f>B20-C20/(2*10^5/1.8467)</f>
        <v>2.4793965755</v>
      </c>
      <c r="K20">
        <f>G20-J20</f>
        <v>12.420603424500001</v>
      </c>
      <c r="L20">
        <f>I20/K20</f>
        <v>79.705608992169601</v>
      </c>
      <c r="M20">
        <f>C20/L20</f>
        <v>461.03405349565901</v>
      </c>
      <c r="N20">
        <f>J20/G20</f>
        <v>0.16640245473154361</v>
      </c>
      <c r="O20">
        <f>LN(L20/(3.14*H20^2/4))</f>
        <v>0.18200455272290716</v>
      </c>
    </row>
    <row r="21">
      <c r="A21">
        <v>0.69999999999999996</v>
      </c>
      <c r="B21">
        <v>3.0217000000000001</v>
      </c>
      <c r="C21" s="30">
        <v>37989</v>
      </c>
      <c r="D21"/>
      <c r="E21"/>
      <c r="F21"/>
      <c r="G21">
        <f>$G$11</f>
        <v>14.9</v>
      </c>
      <c r="H21">
        <f>$H$11</f>
        <v>9.1999999999999993</v>
      </c>
      <c r="I21">
        <f>(3.14*POWER(H21,2)*0.25*G21)</f>
        <v>989.99175999999989</v>
      </c>
      <c r="J21">
        <f>B21-C21/(2*10^5/1.8467)</f>
        <v>2.6709285684999999</v>
      </c>
      <c r="K21">
        <f>G21-J21</f>
        <v>12.2290714315</v>
      </c>
      <c r="L21">
        <f>I21/K21</f>
        <v>80.953960040657719</v>
      </c>
      <c r="M21">
        <f>C21/L21</f>
        <v>469.26672865565422</v>
      </c>
      <c r="N21">
        <f>J21/G21</f>
        <v>0.17925695090604027</v>
      </c>
      <c r="O21">
        <f>LN(L21/(3.14*H21^2/4))</f>
        <v>0.19754519160497219</v>
      </c>
    </row>
    <row r="22">
      <c r="A22">
        <v>0.80000000000000004</v>
      </c>
      <c r="B22">
        <v>3.2248999999999999</v>
      </c>
      <c r="C22" s="30">
        <v>39232</v>
      </c>
      <c r="D22"/>
      <c r="E22"/>
      <c r="F22"/>
      <c r="G22">
        <f>$G$11</f>
        <v>14.9</v>
      </c>
      <c r="H22">
        <f>$H$11</f>
        <v>9.1999999999999993</v>
      </c>
      <c r="I22">
        <f>(3.14*POWER(H22,2)*0.25*G22)</f>
        <v>989.99175999999989</v>
      </c>
      <c r="J22">
        <f>B22-C22/(2*10^5/1.8467)</f>
        <v>2.8626513280000001</v>
      </c>
      <c r="K22">
        <f>G22-J22</f>
        <v>12.037348672</v>
      </c>
      <c r="L22">
        <f>I22/K22</f>
        <v>82.243340039058054</v>
      </c>
      <c r="M22">
        <f>C22/L22</f>
        <v>477.02342805348604</v>
      </c>
      <c r="N22">
        <f>J22/G22</f>
        <v>0.19212425020134227</v>
      </c>
      <c r="O22">
        <f>LN(L22/(3.14*H22^2/4))</f>
        <v>0.21334700728729072</v>
      </c>
    </row>
    <row r="23">
      <c r="A23">
        <v>0.90000000000000002</v>
      </c>
      <c r="B23">
        <v>3.6282000000000001</v>
      </c>
      <c r="C23" s="30">
        <v>41745</v>
      </c>
      <c r="D23"/>
      <c r="E23"/>
      <c r="F23"/>
      <c r="G23">
        <f>$G$11</f>
        <v>14.9</v>
      </c>
      <c r="H23">
        <f>$H$11</f>
        <v>9.1999999999999993</v>
      </c>
      <c r="I23">
        <f>(3.14*POWER(H23,2)*0.25*G23)</f>
        <v>989.99175999999989</v>
      </c>
      <c r="J23">
        <f>B23-C23/(2*10^5/1.8467)</f>
        <v>3.2427475425000001</v>
      </c>
      <c r="K23">
        <f>G23-J23</f>
        <v>11.6572524575</v>
      </c>
      <c r="L23">
        <f>I23/K23</f>
        <v>84.92496526169532</v>
      </c>
      <c r="M23">
        <f>C23/L23</f>
        <v>491.55156992249869</v>
      </c>
      <c r="N23">
        <f>J23/G23</f>
        <v>0.21763406325503357</v>
      </c>
      <c r="O23">
        <f>LN(L23/(3.14*H23^2/4))</f>
        <v>0.24543269808944235</v>
      </c>
    </row>
    <row r="24">
      <c r="A24">
        <v>1</v>
      </c>
      <c r="B24">
        <v>3.8378000000000001</v>
      </c>
      <c r="C24" s="30">
        <v>43043</v>
      </c>
      <c r="D24"/>
      <c r="E24"/>
      <c r="F24"/>
      <c r="G24">
        <f>$G$11</f>
        <v>14.9</v>
      </c>
      <c r="H24">
        <f>$H$11</f>
        <v>9.1999999999999993</v>
      </c>
      <c r="I24">
        <f>(3.14*POWER(H24,2)*0.25*G24)</f>
        <v>989.99175999999989</v>
      </c>
      <c r="J24">
        <f>B24-C24/(2*10^5/1.8467)</f>
        <v>3.4403624595000002</v>
      </c>
      <c r="K24">
        <f>G24-J24</f>
        <v>11.459637540500001</v>
      </c>
      <c r="L24">
        <f>I24/K24</f>
        <v>86.389447877494135</v>
      </c>
      <c r="M24">
        <f>C24/L24</f>
        <v>498.24372139798578</v>
      </c>
      <c r="N24">
        <f>J24/G24</f>
        <v>0.23089680936241611</v>
      </c>
      <c r="O24">
        <f>LN(L24/(3.14*H24^2/4))</f>
        <v>0.26253013039362416</v>
      </c>
    </row>
    <row r="25">
      <c r="A25">
        <v>1.1000000000000001</v>
      </c>
      <c r="B25">
        <v>4.0406000000000004</v>
      </c>
      <c r="C25" s="30">
        <v>44268</v>
      </c>
      <c r="D25"/>
      <c r="E25"/>
      <c r="F25"/>
      <c r="G25">
        <f>$G$11</f>
        <v>14.9</v>
      </c>
      <c r="H25">
        <f>$H$11</f>
        <v>9.1999999999999993</v>
      </c>
      <c r="I25">
        <f>(3.14*POWER(H25,2)*0.25*G25)</f>
        <v>989.99175999999989</v>
      </c>
      <c r="J25">
        <f>B25-C25/(2*10^5/1.8467)</f>
        <v>3.6318514220000004</v>
      </c>
      <c r="K25">
        <f>G25-J25</f>
        <v>11.268148578</v>
      </c>
      <c r="L25">
        <f>I25/K25</f>
        <v>87.857535170672634</v>
      </c>
      <c r="M25">
        <f>C25/L25</f>
        <v>503.86116471404176</v>
      </c>
      <c r="N25">
        <f>J25/G25</f>
        <v>0.24374841758389265</v>
      </c>
      <c r="O25">
        <f>LN(L25/(3.14*H25^2/4))</f>
        <v>0.27938117718822381</v>
      </c>
    </row>
    <row r="26">
      <c r="A26">
        <v>1.2</v>
      </c>
      <c r="B26">
        <v>4.2436999999999996</v>
      </c>
      <c r="C26" s="30">
        <v>45596</v>
      </c>
      <c r="D26"/>
      <c r="E26"/>
      <c r="F26"/>
      <c r="G26">
        <f>$G$11</f>
        <v>14.9</v>
      </c>
      <c r="H26">
        <f>$H$11</f>
        <v>9.1999999999999993</v>
      </c>
      <c r="I26">
        <f>(3.14*POWER(H26,2)*0.25*G26)</f>
        <v>989.99175999999989</v>
      </c>
      <c r="J26">
        <f>B26-C26/(2*10^5/1.8467)</f>
        <v>3.8226893339999997</v>
      </c>
      <c r="K26">
        <f>G26-J26</f>
        <v>11.077310666000001</v>
      </c>
      <c r="L26">
        <f>I26/K26</f>
        <v>89.371128954486963</v>
      </c>
      <c r="M26">
        <f>C26/L26</f>
        <v>510.18713239283534</v>
      </c>
      <c r="N26">
        <f>J26/G26</f>
        <v>0.25655633114093956</v>
      </c>
      <c r="O26">
        <f>LN(L26/(3.14*H26^2/4))</f>
        <v>0.29646228076855363</v>
      </c>
    </row>
    <row r="27">
      <c r="A27">
        <v>1.3</v>
      </c>
      <c r="B27">
        <v>4.4465000000000003</v>
      </c>
      <c r="C27" s="30">
        <v>46845</v>
      </c>
      <c r="D27"/>
      <c r="E27"/>
      <c r="F27"/>
      <c r="G27">
        <f>$G$11</f>
        <v>14.9</v>
      </c>
      <c r="H27">
        <f>$H$11</f>
        <v>9.1999999999999993</v>
      </c>
      <c r="I27">
        <f>(3.14*POWER(H27,2)*0.25*G27)</f>
        <v>989.99175999999989</v>
      </c>
      <c r="J27">
        <f>B27-C27/(2*10^5/1.8467)</f>
        <v>4.0139566925000008</v>
      </c>
      <c r="K27">
        <f>G27-J27</f>
        <v>10.8860433075</v>
      </c>
      <c r="L27">
        <f>I27/K27</f>
        <v>90.941376222335947</v>
      </c>
      <c r="M27">
        <f>C27/L27</f>
        <v>515.11206390226675</v>
      </c>
      <c r="N27">
        <f>J27/G27</f>
        <v>0.26939306661073831</v>
      </c>
      <c r="O27">
        <f>LN(L27/(3.14*H27^2/4))</f>
        <v>0.31387967467247002</v>
      </c>
    </row>
    <row r="28">
      <c r="A28">
        <v>1.3999999999999999</v>
      </c>
      <c r="B28">
        <v>4.649</v>
      </c>
      <c r="C28" s="30">
        <v>48195</v>
      </c>
      <c r="D28"/>
      <c r="E28"/>
      <c r="F28"/>
      <c r="G28">
        <f>$G$11</f>
        <v>14.9</v>
      </c>
      <c r="H28">
        <f>$H$11</f>
        <v>9.1999999999999993</v>
      </c>
      <c r="I28">
        <f>(3.14*POWER(H28,2)*0.25*G28)</f>
        <v>989.99175999999989</v>
      </c>
      <c r="J28">
        <f>B28-C28/(2*10^5/1.8467)</f>
        <v>4.2039914674999999</v>
      </c>
      <c r="K28">
        <f>G28-J28</f>
        <v>10.6960085325</v>
      </c>
      <c r="L28">
        <f>I28/K28</f>
        <v>92.557121377745105</v>
      </c>
      <c r="M28">
        <f>C28/L28</f>
        <v>520.70547660299474</v>
      </c>
      <c r="N28">
        <f>J28/G28</f>
        <v>0.28214707835570468</v>
      </c>
      <c r="O28">
        <f>LN(L28/(3.14*H28^2/4))</f>
        <v>0.33149057542396687</v>
      </c>
    </row>
    <row r="29">
      <c r="A29">
        <v>1.5</v>
      </c>
      <c r="B29">
        <v>4.8526999999999996</v>
      </c>
      <c r="C29" s="30">
        <v>49501</v>
      </c>
      <c r="D29"/>
      <c r="E29"/>
      <c r="F29"/>
      <c r="G29">
        <f>$G$11</f>
        <v>14.9</v>
      </c>
      <c r="H29">
        <f>$H$11</f>
        <v>9.1999999999999993</v>
      </c>
      <c r="I29">
        <f>(3.14*POWER(H29,2)*0.25*G29)</f>
        <v>989.99175999999989</v>
      </c>
      <c r="J29">
        <f>B29-C29/(2*10^5/1.8467)</f>
        <v>4.3956325164999992</v>
      </c>
      <c r="K29">
        <f>G29-J29</f>
        <v>10.504367483500001</v>
      </c>
      <c r="L29">
        <f>I29/K29</f>
        <v>94.245727936979961</v>
      </c>
      <c r="M29">
        <f>C29/L29</f>
        <v>525.23335628645395</v>
      </c>
      <c r="N29">
        <f>J29/G29</f>
        <v>0.29500889372483213</v>
      </c>
      <c r="O29">
        <f>LN(L29/(3.14*H29^2/4))</f>
        <v>0.34957009146196877</v>
      </c>
    </row>
    <row r="30">
      <c r="A30">
        <v>1.6000000000000001</v>
      </c>
      <c r="B30">
        <v>5.0547000000000004</v>
      </c>
      <c r="C30" s="30">
        <v>50846</v>
      </c>
      <c r="D30"/>
      <c r="E30"/>
      <c r="F30"/>
      <c r="G30">
        <f>$G$11</f>
        <v>14.9</v>
      </c>
      <c r="H30">
        <f>$H$11</f>
        <v>9.1999999999999993</v>
      </c>
      <c r="I30">
        <f>(3.14*POWER(H30,2)*0.25*G30)</f>
        <v>989.99175999999989</v>
      </c>
      <c r="J30">
        <f>B30-C30/(2*10^5/1.8467)</f>
        <v>4.5852134590000002</v>
      </c>
      <c r="K30">
        <f>G30-J30</f>
        <v>10.314786541</v>
      </c>
      <c r="L30">
        <f>I30/K30</f>
        <v>95.977920247297916</v>
      </c>
      <c r="M30">
        <f>C30/L30</f>
        <v>529.76767853470415</v>
      </c>
      <c r="N30">
        <f>J30/G30</f>
        <v>0.3077324469127517</v>
      </c>
      <c r="O30">
        <f>LN(L30/(3.14*H30^2/4))</f>
        <v>0.36778276068013199</v>
      </c>
    </row>
    <row r="31">
      <c r="A31">
        <v>1.7</v>
      </c>
      <c r="B31">
        <v>5.4611999999999998</v>
      </c>
      <c r="C31" s="30">
        <v>53721</v>
      </c>
      <c r="D31"/>
      <c r="E31"/>
      <c r="F31"/>
      <c r="G31">
        <f>$G$11</f>
        <v>14.9</v>
      </c>
      <c r="H31">
        <f>$H$11</f>
        <v>9.1999999999999993</v>
      </c>
      <c r="I31">
        <f>(3.14*POWER(H31,2)*0.25*G31)</f>
        <v>989.99175999999989</v>
      </c>
      <c r="J31">
        <f>B31-C31/(2*10^5/1.8467)</f>
        <v>4.9651671464999998</v>
      </c>
      <c r="K31">
        <f>G31-J31</f>
        <v>9.9348328535000014</v>
      </c>
      <c r="L31">
        <f>I31/K31</f>
        <v>99.648557212638948</v>
      </c>
      <c r="M31">
        <f>C31/L31</f>
        <v>539.10464438903375</v>
      </c>
      <c r="N31">
        <f>J31/G31</f>
        <v>0.33323269439597314</v>
      </c>
      <c r="O31">
        <f>LN(L31/(3.14*H31^2/4))</f>
        <v>0.40531416109519769</v>
      </c>
    </row>
    <row r="32">
      <c r="A32">
        <v>1.8</v>
      </c>
      <c r="B32">
        <v>5.6703000000000001</v>
      </c>
      <c r="C32" s="30">
        <v>55272</v>
      </c>
      <c r="D32"/>
      <c r="E32"/>
      <c r="F32"/>
      <c r="G32">
        <f>$G$11</f>
        <v>14.9</v>
      </c>
      <c r="H32">
        <f>$H$11</f>
        <v>9.1999999999999993</v>
      </c>
      <c r="I32">
        <f>(3.14*POWER(H32,2)*0.25*G32)</f>
        <v>989.99175999999989</v>
      </c>
      <c r="J32">
        <f>B32-C32/(2*10^5/1.8467)</f>
        <v>5.1599459880000005</v>
      </c>
      <c r="K32">
        <f>G32-J32</f>
        <v>9.7400540119999999</v>
      </c>
      <c r="L32">
        <f>I32/K32</f>
        <v>101.64130083676172</v>
      </c>
      <c r="M32">
        <f>C32/L32</f>
        <v>543.79469315104609</v>
      </c>
      <c r="N32">
        <f>J32/G32</f>
        <v>0.34630509986577185</v>
      </c>
      <c r="O32">
        <f>LN(L32/(3.14*H32^2/4))</f>
        <v>0.4251145499324685</v>
      </c>
    </row>
    <row r="33">
      <c r="A33">
        <v>1.8999999999999999</v>
      </c>
      <c r="B33">
        <v>5.8734000000000002</v>
      </c>
      <c r="C33" s="30">
        <v>56871</v>
      </c>
      <c r="D33"/>
      <c r="E33"/>
      <c r="F33"/>
      <c r="G33">
        <f>$G$11</f>
        <v>14.9</v>
      </c>
      <c r="H33">
        <f>$H$11</f>
        <v>9.1999999999999993</v>
      </c>
      <c r="I33">
        <f>(3.14*POWER(H33,2)*0.25*G33)</f>
        <v>989.99175999999989</v>
      </c>
      <c r="J33">
        <f>B33-C33/(2*10^5/1.8467)</f>
        <v>5.3482816215</v>
      </c>
      <c r="K33">
        <f>G33-J33</f>
        <v>9.5517183785000004</v>
      </c>
      <c r="L33">
        <f>I33/K33</f>
        <v>103.64540921017689</v>
      </c>
      <c r="M33">
        <f>C33/L33</f>
        <v>548.70737096203061</v>
      </c>
      <c r="N33">
        <f>J33/G33</f>
        <v>0.35894507526845637</v>
      </c>
      <c r="O33">
        <f>LN(L33/(3.14*H33^2/4))</f>
        <v>0.44464013972365496</v>
      </c>
    </row>
    <row r="34">
      <c r="A34">
        <v>2</v>
      </c>
      <c r="B34">
        <v>6.0766</v>
      </c>
      <c r="C34" s="30">
        <v>58428</v>
      </c>
      <c r="D34"/>
      <c r="E34"/>
      <c r="F34"/>
      <c r="G34">
        <f>$G$11</f>
        <v>14.9</v>
      </c>
      <c r="H34">
        <f>$H$11</f>
        <v>9.1999999999999993</v>
      </c>
      <c r="I34">
        <f>(3.14*POWER(H34,2)*0.25*G34)</f>
        <v>989.99175999999989</v>
      </c>
      <c r="J34">
        <f>B34-C34/(2*10^5/1.8467)</f>
        <v>5.5371050620000002</v>
      </c>
      <c r="K34">
        <f>G34-J34</f>
        <v>9.3628949380000002</v>
      </c>
      <c r="L34">
        <f>I34/K34</f>
        <v>105.73564763415696</v>
      </c>
      <c r="M34">
        <f>C34/L34</f>
        <v>552.58563509403757</v>
      </c>
      <c r="N34">
        <f>J34/G34</f>
        <v>0.37161778939597317</v>
      </c>
      <c r="O34">
        <f>LN(L34/(3.14*H34^2/4))</f>
        <v>0.46460668203379984</v>
      </c>
    </row>
    <row r="35">
      <c r="A35">
        <v>2.1000000000000001</v>
      </c>
      <c r="B35">
        <v>6.2811000000000003</v>
      </c>
      <c r="C35" s="30">
        <v>60197</v>
      </c>
      <c r="D35"/>
      <c r="E35"/>
      <c r="F35"/>
      <c r="G35">
        <f>$G$11</f>
        <v>14.9</v>
      </c>
      <c r="H35">
        <f>$H$11</f>
        <v>9.1999999999999993</v>
      </c>
      <c r="I35">
        <f>(3.14*POWER(H35,2)*0.25*G35)</f>
        <v>989.99175999999989</v>
      </c>
      <c r="J35">
        <f>B35-C35/(2*10^5/1.8467)</f>
        <v>5.7252710005000003</v>
      </c>
      <c r="K35">
        <f>G35-J35</f>
        <v>9.174728999500001</v>
      </c>
      <c r="L35">
        <f>I35/K35</f>
        <v>107.90419641320761</v>
      </c>
      <c r="M35">
        <f>C35/L35</f>
        <v>557.87450350384893</v>
      </c>
      <c r="N35">
        <f>J35/G35</f>
        <v>0.38424637587248323</v>
      </c>
      <c r="O35">
        <f>LN(L35/(3.14*H35^2/4))</f>
        <v>0.48490835628623752</v>
      </c>
    </row>
    <row r="36">
      <c r="A36">
        <v>2.2000000000000002</v>
      </c>
      <c r="B36">
        <v>6.4856999999999996</v>
      </c>
      <c r="C36" s="30">
        <v>62044</v>
      </c>
      <c r="D36"/>
      <c r="E36"/>
      <c r="F36"/>
      <c r="G36">
        <f>$G$11</f>
        <v>14.9</v>
      </c>
      <c r="H36">
        <f>$H$11</f>
        <v>9.1999999999999993</v>
      </c>
      <c r="I36">
        <f>(3.14*POWER(H36,2)*0.25*G36)</f>
        <v>989.99175999999989</v>
      </c>
      <c r="J36">
        <f>B36-C36/(2*10^5/1.8467)</f>
        <v>5.9128167259999991</v>
      </c>
      <c r="K36">
        <f>G36-J36</f>
        <v>8.9871832740000013</v>
      </c>
      <c r="L36">
        <f>I36/K36</f>
        <v>110.15595541086323</v>
      </c>
      <c r="M36">
        <f>C36/L36</f>
        <v>563.23781831482734</v>
      </c>
      <c r="N36">
        <f>J36/G36</f>
        <v>0.39683333731543619</v>
      </c>
      <c r="O36">
        <f>LN(L36/(3.14*H36^2/4))</f>
        <v>0.50556173124844384</v>
      </c>
    </row>
    <row r="37">
      <c r="A37">
        <v>2.2999999999999998</v>
      </c>
      <c r="B37">
        <v>6.6902999999999997</v>
      </c>
      <c r="C37" s="30">
        <v>64220</v>
      </c>
      <c r="D37"/>
      <c r="E37"/>
      <c r="F37"/>
      <c r="G37">
        <f>$G$11</f>
        <v>14.9</v>
      </c>
      <c r="H37">
        <f>$H$11</f>
        <v>9.1999999999999993</v>
      </c>
      <c r="I37">
        <f>(3.14*POWER(H37,2)*0.25*G37)</f>
        <v>989.99175999999989</v>
      </c>
      <c r="J37">
        <f>B37-C37/(2*10^5/1.8467)</f>
        <v>6.0973246299999992</v>
      </c>
      <c r="K37">
        <f>G37-J37</f>
        <v>8.8026753700000011</v>
      </c>
      <c r="L37">
        <f>I37/K37</f>
        <v>112.46487214261541</v>
      </c>
      <c r="M37">
        <f>C37/L37</f>
        <v>571.02274493820039</v>
      </c>
      <c r="N37">
        <f>J37/G37</f>
        <v>0.40921641812080534</v>
      </c>
      <c r="O37">
        <f>LN(L37/(3.14*H37^2/4))</f>
        <v>0.52630551835357919</v>
      </c>
    </row>
    <row r="38">
      <c r="A38">
        <v>2.3999999999999999</v>
      </c>
      <c r="B38">
        <v>6.8945999999999996</v>
      </c>
      <c r="C38" s="30">
        <v>66276</v>
      </c>
      <c r="D38"/>
      <c r="E38"/>
      <c r="F38"/>
      <c r="G38">
        <f>$G$11</f>
        <v>14.9</v>
      </c>
      <c r="H38">
        <f>$H$11</f>
        <v>9.1999999999999993</v>
      </c>
      <c r="I38">
        <f>(3.14*POWER(H38,2)*0.25*G38)</f>
        <v>989.99175999999989</v>
      </c>
      <c r="J38">
        <f>B38-C38/(2*10^5/1.8467)</f>
        <v>6.2826405539999994</v>
      </c>
      <c r="K38">
        <f>G38-J38</f>
        <v>8.6173594460000018</v>
      </c>
      <c r="L38">
        <f>I38/K38</f>
        <v>114.88342411659913</v>
      </c>
      <c r="M38">
        <f>C38/L38</f>
        <v>576.89784674884174</v>
      </c>
      <c r="N38">
        <f>J38/G38</f>
        <v>0.42165372845637578</v>
      </c>
      <c r="O38">
        <f>LN(L38/(3.14*H38^2/4))</f>
        <v>0.54758250397435493</v>
      </c>
    </row>
    <row r="39">
      <c r="A39">
        <v>2.5</v>
      </c>
      <c r="B39">
        <v>7.3082000000000003</v>
      </c>
      <c r="C39" s="30">
        <v>71000</v>
      </c>
      <c r="D39"/>
      <c r="E39"/>
      <c r="F39"/>
      <c r="G39">
        <f>$G$11</f>
        <v>14.9</v>
      </c>
      <c r="H39">
        <f>$H$11</f>
        <v>9.1999999999999993</v>
      </c>
      <c r="I39">
        <f>(3.14*POWER(H39,2)*0.25*G39)</f>
        <v>989.99175999999989</v>
      </c>
      <c r="J39">
        <f>B39-C39/(2*10^5/1.8467)</f>
        <v>6.6526215000000004</v>
      </c>
      <c r="K39">
        <f>G39-J39</f>
        <v>8.2473784999999999</v>
      </c>
      <c r="L39">
        <f>I39/K39</f>
        <v>120.03714392397535</v>
      </c>
      <c r="M39">
        <f>C39/L39</f>
        <v>591.48358315628809</v>
      </c>
      <c r="N39">
        <f>J39/G39</f>
        <v>0.44648466442953022</v>
      </c>
      <c r="O39">
        <f>LN(L39/(3.14*H39^2/4))</f>
        <v>0.59146582067621711</v>
      </c>
    </row>
    <row r="40">
      <c r="A40">
        <v>2.6000000000000001</v>
      </c>
      <c r="B40">
        <v>7.5134999999999996</v>
      </c>
      <c r="C40" s="30">
        <v>73384</v>
      </c>
      <c r="D40"/>
      <c r="E40"/>
      <c r="F40"/>
      <c r="G40">
        <f>$G$11</f>
        <v>14.9</v>
      </c>
      <c r="H40">
        <f>$H$11</f>
        <v>9.1999999999999993</v>
      </c>
      <c r="I40">
        <f>(3.14*POWER(H40,2)*0.25*G40)</f>
        <v>989.99175999999989</v>
      </c>
      <c r="J40">
        <f>B40-C40/(2*10^5/1.8467)</f>
        <v>6.8359088359999998</v>
      </c>
      <c r="K40">
        <f>G40-J40</f>
        <v>8.0640911640000006</v>
      </c>
      <c r="L40">
        <f>I40/K40</f>
        <v>122.76544744676944</v>
      </c>
      <c r="M40">
        <f>C40/L40</f>
        <v>597.75776919494376</v>
      </c>
      <c r="N40">
        <f>J40/G40</f>
        <v>0.45878582791946304</v>
      </c>
      <c r="O40">
        <f>LN(L40/(3.14*H40^2/4))</f>
        <v>0.61394019662677846</v>
      </c>
    </row>
    <row r="41">
      <c r="A41">
        <v>2.7000000000000002</v>
      </c>
      <c r="B41">
        <v>7.7183000000000002</v>
      </c>
      <c r="C41" s="30">
        <v>76040</v>
      </c>
      <c r="D41"/>
      <c r="E41"/>
      <c r="F41"/>
      <c r="G41">
        <f>$G$11</f>
        <v>14.9</v>
      </c>
      <c r="H41">
        <f>$H$11</f>
        <v>9.1999999999999993</v>
      </c>
      <c r="I41">
        <f>(3.14*POWER(H41,2)*0.25*G41)</f>
        <v>989.99175999999989</v>
      </c>
      <c r="J41">
        <f>B41-C41/(2*10^5/1.8467)</f>
        <v>7.0161846600000004</v>
      </c>
      <c r="K41">
        <f>G41-J41</f>
        <v>7.8838153399999999</v>
      </c>
      <c r="L41">
        <f>I41/K41</f>
        <v>125.57267227925711</v>
      </c>
      <c r="M41">
        <f>C41/L41</f>
        <v>605.54576580879825</v>
      </c>
      <c r="N41">
        <f>J41/G41</f>
        <v>0.47088487651006711</v>
      </c>
      <c r="O41">
        <f>LN(L41/(3.14*H41^2/4))</f>
        <v>0.63654924605599283</v>
      </c>
    </row>
    <row r="42">
      <c r="A42">
        <v>2.7999999999999998</v>
      </c>
      <c r="B42">
        <v>7.9234999999999998</v>
      </c>
      <c r="C42" s="30">
        <v>78662</v>
      </c>
      <c r="D42"/>
      <c r="E42"/>
      <c r="F42"/>
      <c r="G42">
        <f>$G$11</f>
        <v>14.9</v>
      </c>
      <c r="H42">
        <f>$H$11</f>
        <v>9.1999999999999993</v>
      </c>
      <c r="I42">
        <f>(3.14*POWER(H42,2)*0.25*G42)</f>
        <v>989.99175999999989</v>
      </c>
      <c r="J42">
        <f>B42-C42/(2*10^5/1.8467)</f>
        <v>7.1971744229999999</v>
      </c>
      <c r="K42">
        <f>G42-J42</f>
        <v>7.7028255770000005</v>
      </c>
      <c r="L42">
        <f>I42/K42</f>
        <v>128.52319581999018</v>
      </c>
      <c r="M42">
        <f>C42/L42</f>
        <v>612.04516039403609</v>
      </c>
      <c r="N42">
        <f>J42/G42</f>
        <v>0.48303184046979863</v>
      </c>
      <c r="O42">
        <f>LN(L42/(3.14*H42^2/4))</f>
        <v>0.65977399335246634</v>
      </c>
    </row>
    <row r="43">
      <c r="A43">
        <v>2.8999999999999999</v>
      </c>
      <c r="B43">
        <v>8.1286000000000005</v>
      </c>
      <c r="C43" s="30">
        <v>81536</v>
      </c>
      <c r="D43"/>
      <c r="E43"/>
      <c r="F43"/>
      <c r="G43">
        <f>$G$11</f>
        <v>14.9</v>
      </c>
      <c r="H43">
        <f>$H$11</f>
        <v>9.1999999999999993</v>
      </c>
      <c r="I43">
        <f>(3.14*POWER(H43,2)*0.25*G43)</f>
        <v>989.99175999999989</v>
      </c>
      <c r="J43">
        <f>B43-C43/(2*10^5/1.8467)</f>
        <v>7.3757373440000009</v>
      </c>
      <c r="K43">
        <f>G43-J43</f>
        <v>7.5242626559999994</v>
      </c>
      <c r="L43">
        <f>I43/K43</f>
        <v>131.57325910341001</v>
      </c>
      <c r="M43">
        <f>C43/L43</f>
        <v>619.70039015235443</v>
      </c>
      <c r="N43">
        <f>J43/G43</f>
        <v>0.49501592912751685</v>
      </c>
      <c r="O43">
        <f>LN(L43/(3.14*H43^2/4))</f>
        <v>0.68322839303102867</v>
      </c>
    </row>
    <row r="44">
      <c r="A44">
        <v>3</v>
      </c>
      <c r="B44">
        <v>8.5379000000000005</v>
      </c>
      <c r="C44" s="30">
        <v>87579</v>
      </c>
      <c r="D44"/>
      <c r="E44"/>
      <c r="F44"/>
      <c r="G44">
        <f>$G$11</f>
        <v>14.9</v>
      </c>
      <c r="H44">
        <f>$H$11</f>
        <v>9.1999999999999993</v>
      </c>
      <c r="I44">
        <f>(3.14*POWER(H44,2)*0.25*G44)</f>
        <v>989.99175999999989</v>
      </c>
      <c r="J44">
        <f>B44-C44/(2*10^5/1.8467)</f>
        <v>7.7292393035</v>
      </c>
      <c r="K44">
        <f>G44-J44</f>
        <v>7.1707606965000004</v>
      </c>
      <c r="L44">
        <f>I44/K44</f>
        <v>138.05951723967141</v>
      </c>
      <c r="M44">
        <f>C44/L44</f>
        <v>634.35684660524203</v>
      </c>
      <c r="N44">
        <f>J44/G44</f>
        <v>0.51874089285234903</v>
      </c>
      <c r="O44">
        <f>LN(L44/(3.14*H44^2/4))</f>
        <v>0.73134946961602765</v>
      </c>
    </row>
    <row r="45">
      <c r="A45">
        <v>3.1000000000000001</v>
      </c>
      <c r="B45">
        <v>8.7459000000000007</v>
      </c>
      <c r="C45" s="30">
        <v>90907</v>
      </c>
      <c r="D45"/>
      <c r="E45"/>
      <c r="F45"/>
      <c r="G45">
        <f>$G$11</f>
        <v>14.9</v>
      </c>
      <c r="H45">
        <f>$H$11</f>
        <v>9.1999999999999993</v>
      </c>
      <c r="I45">
        <f>(3.14*POWER(H45,2)*0.25*G45)</f>
        <v>989.99175999999989</v>
      </c>
      <c r="J45">
        <f>B45-C45/(2*10^5/1.8467)</f>
        <v>7.9065102155000009</v>
      </c>
      <c r="K45">
        <f>G45-J45</f>
        <v>6.9934897844999995</v>
      </c>
      <c r="L45">
        <f>I45/K45</f>
        <v>141.55904855887044</v>
      </c>
      <c r="M45">
        <f>C45/L45</f>
        <v>642.18431054369739</v>
      </c>
      <c r="N45">
        <f>J45/G45</f>
        <v>0.53063826949664439</v>
      </c>
      <c r="O45">
        <f>LN(L45/(3.14*H45^2/4))</f>
        <v>0.75638152742877851</v>
      </c>
    </row>
    <row r="46">
      <c r="A46">
        <v>3.2000000000000002</v>
      </c>
      <c r="B46">
        <v>8.9575999999999993</v>
      </c>
      <c r="C46" s="30">
        <v>94392</v>
      </c>
      <c r="D46"/>
      <c r="E46"/>
      <c r="F46"/>
      <c r="G46">
        <f>$G$11</f>
        <v>14.9</v>
      </c>
      <c r="H46">
        <f>$H$11</f>
        <v>9.1999999999999993</v>
      </c>
      <c r="I46">
        <f>(3.14*POWER(H46,2)*0.25*G46)</f>
        <v>989.99175999999989</v>
      </c>
      <c r="J46">
        <f>B46-C46/(2*10^5/1.8467)</f>
        <v>8.0860314679999998</v>
      </c>
      <c r="K46">
        <f>G46-J46</f>
        <v>6.8139685320000005</v>
      </c>
      <c r="L46">
        <f>I46/K46</f>
        <v>145.28857234235315</v>
      </c>
      <c r="M46">
        <f>C46/L46</f>
        <v>649.68633443226247</v>
      </c>
      <c r="N46">
        <f>J46/G46</f>
        <v>0.54268667570469797</v>
      </c>
      <c r="O46">
        <f>LN(L46/(3.14*H46^2/4))</f>
        <v>0.78238651186242758</v>
      </c>
    </row>
    <row r="47">
      <c r="A47">
        <v>3.2999999999999998</v>
      </c>
      <c r="B47">
        <v>9.1646999999999998</v>
      </c>
      <c r="C47" s="30">
        <v>98077</v>
      </c>
      <c r="D47"/>
      <c r="E47"/>
      <c r="F47"/>
      <c r="G47">
        <f>$G$11</f>
        <v>14.9</v>
      </c>
      <c r="H47">
        <f>$H$11</f>
        <v>9.1999999999999993</v>
      </c>
      <c r="I47">
        <f>(3.14*POWER(H47,2)*0.25*G47)</f>
        <v>989.99175999999989</v>
      </c>
      <c r="J47">
        <f>B47-C47/(2*10^5/1.8467)</f>
        <v>8.2591060204999991</v>
      </c>
      <c r="K47">
        <f>G47-J47</f>
        <v>6.6408939795000013</v>
      </c>
      <c r="L47">
        <f>I47/K47</f>
        <v>149.07507378615571</v>
      </c>
      <c r="M47">
        <f>C47/L47</f>
        <v>657.90341409247856</v>
      </c>
      <c r="N47">
        <f>J47/G47</f>
        <v>0.5543024174832214</v>
      </c>
      <c r="O47">
        <f>LN(L47/(3.14*H47^2/4))</f>
        <v>0.80811462305874437</v>
      </c>
    </row>
    <row r="48">
      <c r="A48">
        <v>3.3999999999999999</v>
      </c>
      <c r="B48">
        <v>9.3714999999999993</v>
      </c>
      <c r="C48" s="30">
        <v>101709</v>
      </c>
      <c r="D48"/>
      <c r="E48"/>
      <c r="F48"/>
      <c r="G48">
        <f>$G$11</f>
        <v>14.9</v>
      </c>
      <c r="H48">
        <f>$H$11</f>
        <v>9.1999999999999993</v>
      </c>
      <c r="I48">
        <f>(3.14*POWER(H48,2)*0.25*G48)</f>
        <v>989.99175999999989</v>
      </c>
      <c r="J48">
        <f>B48-C48/(2*10^5/1.8467)</f>
        <v>8.4323699484999999</v>
      </c>
      <c r="K48">
        <f>G48-J48</f>
        <v>6.4676300515000005</v>
      </c>
      <c r="L48">
        <f>I48/K48</f>
        <v>153.06870555627972</v>
      </c>
      <c r="M48">
        <f>C48/L48</f>
        <v>664.46632334395758</v>
      </c>
      <c r="N48">
        <f>J48/G48</f>
        <v>0.56593086902684564</v>
      </c>
      <c r="O48">
        <f>LN(L48/(3.14*H48^2/4))</f>
        <v>0.8345514696101346</v>
      </c>
    </row>
    <row r="49">
      <c r="A49">
        <v>3.5</v>
      </c>
      <c r="B49">
        <v>9.5778999999999996</v>
      </c>
      <c r="C49" s="30">
        <v>105746</v>
      </c>
      <c r="D49"/>
      <c r="E49"/>
      <c r="F49"/>
      <c r="G49">
        <f>$G$11</f>
        <v>14.9</v>
      </c>
      <c r="H49">
        <f>$H$11</f>
        <v>9.1999999999999993</v>
      </c>
      <c r="I49">
        <f>(3.14*POWER(H49,2)*0.25*G49)</f>
        <v>989.99175999999989</v>
      </c>
      <c r="J49">
        <f>B49-C49/(2*10^5/1.8467)</f>
        <v>8.6014943089999996</v>
      </c>
      <c r="K49">
        <f>G49-J49</f>
        <v>6.2985056910000008</v>
      </c>
      <c r="L49">
        <f>I49/K49</f>
        <v>157.17883075260363</v>
      </c>
      <c r="M49">
        <f>C49/L49</f>
        <v>672.77507723951783</v>
      </c>
      <c r="N49">
        <f>J49/G49</f>
        <v>0.57728149724832212</v>
      </c>
      <c r="O49">
        <f>LN(L49/(3.14*H49^2/4))</f>
        <v>0.86104879959313696</v>
      </c>
    </row>
    <row r="50">
      <c r="A50">
        <v>3.6000000000000001</v>
      </c>
      <c r="B50">
        <v>9.7849000000000004</v>
      </c>
      <c r="C50" s="30">
        <v>110016</v>
      </c>
      <c r="D50"/>
      <c r="E50"/>
      <c r="F50"/>
      <c r="G50">
        <f>$G$11</f>
        <v>14.9</v>
      </c>
      <c r="H50">
        <f>$H$11</f>
        <v>9.1999999999999993</v>
      </c>
      <c r="I50">
        <f>(3.14*POWER(H50,2)*0.25*G50)</f>
        <v>989.99175999999989</v>
      </c>
      <c r="J50">
        <f>B50-C50/(2*10^5/1.8467)</f>
        <v>8.7690672640000003</v>
      </c>
      <c r="K50">
        <f>G50-J50</f>
        <v>6.1309327360000001</v>
      </c>
      <c r="L50">
        <f>I50/K50</f>
        <v>161.47490155729542</v>
      </c>
      <c r="M50">
        <f>C50/L50</f>
        <v>681.31950500656296</v>
      </c>
      <c r="N50">
        <f>J50/G50</f>
        <v>0.58852800429530205</v>
      </c>
      <c r="O50">
        <f>LN(L50/(3.14*H50^2/4))</f>
        <v>0.8880143153613671</v>
      </c>
    </row>
    <row r="51">
      <c r="A51">
        <v>3.7000000000000002</v>
      </c>
      <c r="B51">
        <v>9.9908000000000001</v>
      </c>
      <c r="C51" s="30">
        <v>114484</v>
      </c>
      <c r="D51"/>
      <c r="E51"/>
      <c r="F51"/>
      <c r="G51">
        <f>$G$11</f>
        <v>14.9</v>
      </c>
      <c r="H51">
        <f>$H$11</f>
        <v>9.1999999999999993</v>
      </c>
      <c r="I51">
        <f>(3.14*POWER(H51,2)*0.25*G51)</f>
        <v>989.99175999999989</v>
      </c>
      <c r="J51">
        <f>B51-C51/(2*10^5/1.8467)</f>
        <v>8.9337119860000005</v>
      </c>
      <c r="K51">
        <f>G51-J51</f>
        <v>5.9662880139999999</v>
      </c>
      <c r="L51">
        <f>I51/K51</f>
        <v>165.93093690364373</v>
      </c>
      <c r="M51">
        <f>C51/L51</f>
        <v>689.94969917201752</v>
      </c>
      <c r="N51">
        <f>J51/G51</f>
        <v>0.59957798563758391</v>
      </c>
      <c r="O51">
        <f>LN(L51/(3.14*H51^2/4))</f>
        <v>0.91523625212735193</v>
      </c>
    </row>
    <row r="52">
      <c r="A52">
        <v>3.7999999999999998</v>
      </c>
      <c r="B52">
        <v>10.1974</v>
      </c>
      <c r="C52" s="30">
        <v>119017</v>
      </c>
      <c r="D52"/>
      <c r="E52"/>
      <c r="F52"/>
      <c r="G52">
        <f>$G$11</f>
        <v>14.9</v>
      </c>
      <c r="H52">
        <f>$H$11</f>
        <v>9.1999999999999993</v>
      </c>
      <c r="I52">
        <f>(3.14*POWER(H52,2)*0.25*G52)</f>
        <v>989.99175999999989</v>
      </c>
      <c r="J52">
        <f>B52-C52/(2*10^5/1.8467)</f>
        <v>9.0984565305</v>
      </c>
      <c r="K52">
        <f>G52-J52</f>
        <v>5.8015434695000003</v>
      </c>
      <c r="L52">
        <f>I52/K52</f>
        <v>170.64282379415167</v>
      </c>
      <c r="M52">
        <f>C52/L52</f>
        <v>697.46267293121878</v>
      </c>
      <c r="N52">
        <f>J52/G52</f>
        <v>0.6106346664765101</v>
      </c>
      <c r="O52">
        <f>LN(L52/(3.14*H52^2/4))</f>
        <v>0.94323721537043592</v>
      </c>
    </row>
    <row r="53">
      <c r="A53">
        <v>3.8999999999999999</v>
      </c>
      <c r="B53">
        <v>10.4046</v>
      </c>
      <c r="C53" s="30">
        <v>124034</v>
      </c>
      <c r="D53"/>
      <c r="E53"/>
      <c r="F53"/>
      <c r="G53">
        <f>$G$11</f>
        <v>14.9</v>
      </c>
      <c r="H53">
        <f>$H$11</f>
        <v>9.1999999999999993</v>
      </c>
      <c r="I53">
        <f>(3.14*POWER(H53,2)*0.25*G53)</f>
        <v>989.99175999999989</v>
      </c>
      <c r="J53">
        <f>B53-C53/(2*10^5/1.8467)</f>
        <v>9.2593320610000003</v>
      </c>
      <c r="K53">
        <f>G53-J53</f>
        <v>5.6406679390000001</v>
      </c>
      <c r="L53">
        <f>I53/K53</f>
        <v>175.50966848360684</v>
      </c>
      <c r="M53">
        <f>C53/L53</f>
        <v>706.70750547047589</v>
      </c>
      <c r="N53">
        <f>J53/G53</f>
        <v>0.62143168194630871</v>
      </c>
      <c r="O53">
        <f>LN(L53/(3.14*H53^2/4))</f>
        <v>0.97135872555288538</v>
      </c>
    </row>
    <row r="54">
      <c r="A54">
        <v>4</v>
      </c>
      <c r="B54">
        <v>10.6158</v>
      </c>
      <c r="C54" s="30">
        <v>129384</v>
      </c>
      <c r="D54"/>
      <c r="E54"/>
      <c r="F54"/>
      <c r="G54">
        <f>$G$11</f>
        <v>14.9</v>
      </c>
      <c r="H54">
        <f>$H$11</f>
        <v>9.1999999999999993</v>
      </c>
      <c r="I54">
        <f>(3.14*POWER(H54,2)*0.25*G54)</f>
        <v>989.99175999999989</v>
      </c>
      <c r="J54">
        <f>B54-C54/(2*10^5/1.8467)</f>
        <v>9.421132836</v>
      </c>
      <c r="K54">
        <f>G54-J54</f>
        <v>5.4788671640000004</v>
      </c>
      <c r="L54">
        <f>I54/K54</f>
        <v>180.69278381212453</v>
      </c>
      <c r="M54">
        <f>C54/L54</f>
        <v>716.04409025280791</v>
      </c>
      <c r="N54">
        <f>J54/G54</f>
        <v>0.63229079436241609</v>
      </c>
      <c r="O54">
        <f>LN(L54/(3.14*H54^2/4))</f>
        <v>1.0004628552592161</v>
      </c>
    </row>
    <row r="55">
      <c r="A55">
        <v>4.0999999999999996</v>
      </c>
      <c r="B55">
        <v>11.026400000000001</v>
      </c>
      <c r="C55" s="30">
        <v>141348</v>
      </c>
      <c r="D55"/>
      <c r="E55"/>
      <c r="F55"/>
      <c r="G55">
        <f>$G$11</f>
        <v>14.9</v>
      </c>
      <c r="H55">
        <f>$H$11</f>
        <v>9.1999999999999993</v>
      </c>
      <c r="I55">
        <f>(3.14*POWER(H55,2)*0.25*G55)</f>
        <v>989.99175999999989</v>
      </c>
      <c r="J55">
        <f>B55-C55/(2*10^5/1.8467)</f>
        <v>9.7212632420000009</v>
      </c>
      <c r="K55">
        <f>G55-J55</f>
        <v>5.1787367579999994</v>
      </c>
      <c r="L55">
        <f>I55/K55</f>
        <v>191.16471955649845</v>
      </c>
      <c r="M55">
        <f>C55/L55</f>
        <v>739.40421814196111</v>
      </c>
      <c r="N55">
        <f>J55/G55</f>
        <v>0.65243377463087249</v>
      </c>
      <c r="O55">
        <f>LN(L55/(3.14*H55^2/4))</f>
        <v>1.0568000555328982</v>
      </c>
    </row>
    <row r="56">
      <c r="A56">
        <v>4.2000000000000002</v>
      </c>
      <c r="B56">
        <v>11.2333</v>
      </c>
      <c r="C56" s="30">
        <v>147729</v>
      </c>
      <c r="D56"/>
      <c r="E56"/>
      <c r="F56"/>
      <c r="G56">
        <f>$G$11</f>
        <v>14.9</v>
      </c>
      <c r="H56">
        <f>$H$11</f>
        <v>9.1999999999999993</v>
      </c>
      <c r="I56">
        <f>(3.14*POWER(H56,2)*0.25*G56)</f>
        <v>989.99175999999989</v>
      </c>
      <c r="J56">
        <f>B56-C56/(2*10^5/1.8467)</f>
        <v>9.8692442785000001</v>
      </c>
      <c r="K56">
        <f>G56-J56</f>
        <v>5.0307557215000003</v>
      </c>
      <c r="L56">
        <f>I56/K56</f>
        <v>196.78788134535341</v>
      </c>
      <c r="M56">
        <f>C56/L56</f>
        <v>750.70171491273186</v>
      </c>
      <c r="N56">
        <f>J56/G56</f>
        <v>0.66236538781879195</v>
      </c>
      <c r="O56">
        <f>LN(L56/(3.14*H56^2/4))</f>
        <v>1.0857909972821487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2</v>
      </c>
      <c r="B1" t="s">
        <v>52</v>
      </c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s">
        <v>4</v>
      </c>
      <c r="B2" t="s">
        <v>5</v>
      </c>
      <c r="C2">
        <v>1</v>
      </c>
      <c r="D2"/>
      <c r="E2"/>
      <c r="F2"/>
      <c r="G2"/>
      <c r="H2"/>
      <c r="I2"/>
      <c r="J2"/>
      <c r="K2"/>
      <c r="L2"/>
      <c r="M2"/>
      <c r="N2"/>
      <c r="O2"/>
    </row>
    <row r="3">
      <c r="A3" t="s">
        <v>6</v>
      </c>
      <c r="B3" t="s">
        <v>53</v>
      </c>
      <c r="C3" s="29">
        <v>0.70958333333333334</v>
      </c>
      <c r="D3"/>
      <c r="E3"/>
      <c r="F3"/>
      <c r="G3"/>
      <c r="H3"/>
      <c r="I3"/>
      <c r="J3"/>
      <c r="K3"/>
      <c r="L3"/>
      <c r="M3"/>
      <c r="N3"/>
      <c r="O3"/>
    </row>
    <row r="4">
      <c r="A4" t="s">
        <v>8</v>
      </c>
      <c r="B4">
        <v>50</v>
      </c>
      <c r="C4"/>
      <c r="D4"/>
      <c r="E4"/>
      <c r="F4"/>
      <c r="G4"/>
      <c r="H4"/>
      <c r="I4"/>
      <c r="J4"/>
      <c r="K4"/>
      <c r="L4"/>
      <c r="M4"/>
      <c r="N4"/>
      <c r="O4"/>
    </row>
    <row r="5">
      <c r="A5" t="s">
        <v>9</v>
      </c>
      <c r="B5" t="s">
        <v>10</v>
      </c>
      <c r="C5">
        <v>0</v>
      </c>
      <c r="D5"/>
      <c r="E5"/>
      <c r="F5"/>
      <c r="G5"/>
      <c r="H5"/>
      <c r="I5"/>
      <c r="J5"/>
      <c r="K5"/>
      <c r="L5"/>
      <c r="M5"/>
      <c r="N5"/>
      <c r="O5"/>
    </row>
    <row r="6">
      <c r="A6" t="s">
        <v>11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>
      <c r="A7" t="s">
        <v>12</v>
      </c>
      <c r="B7" t="s">
        <v>13</v>
      </c>
      <c r="C7" t="s">
        <v>14</v>
      </c>
      <c r="D7" t="s">
        <v>15</v>
      </c>
      <c r="E7" t="s">
        <v>38</v>
      </c>
      <c r="F7" t="s">
        <v>39</v>
      </c>
      <c r="G7"/>
      <c r="H7"/>
      <c r="I7"/>
      <c r="J7"/>
      <c r="K7"/>
      <c r="L7"/>
      <c r="M7"/>
      <c r="N7"/>
      <c r="O7"/>
    </row>
    <row r="8">
      <c r="A8">
        <v>9.1999999999999993</v>
      </c>
      <c r="B8"/>
      <c r="C8"/>
      <c r="D8">
        <v>14.800000000000001</v>
      </c>
      <c r="E8">
        <v>11</v>
      </c>
      <c r="F8">
        <v>14.9</v>
      </c>
      <c r="G8"/>
      <c r="H8"/>
      <c r="I8"/>
      <c r="J8"/>
      <c r="K8"/>
      <c r="L8"/>
      <c r="M8"/>
      <c r="N8"/>
      <c r="O8"/>
    </row>
    <row r="9">
      <c r="A9" t="s">
        <v>18</v>
      </c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/>
      <c r="B10"/>
      <c r="C10"/>
      <c r="D10"/>
      <c r="E10"/>
      <c r="F10"/>
      <c r="G10" t="s">
        <v>20</v>
      </c>
      <c r="H10" t="s">
        <v>21</v>
      </c>
      <c r="I10" t="s">
        <v>22</v>
      </c>
      <c r="J10" t="s">
        <v>23</v>
      </c>
      <c r="K10"/>
      <c r="L10"/>
      <c r="M10"/>
      <c r="N10"/>
      <c r="O10"/>
    </row>
    <row r="11">
      <c r="A11" t="s">
        <v>24</v>
      </c>
      <c r="B11">
        <v>92</v>
      </c>
      <c r="C11"/>
      <c r="D11"/>
      <c r="E11"/>
      <c r="F11"/>
      <c r="G11">
        <v>15</v>
      </c>
      <c r="H11">
        <v>9.1999999999999993</v>
      </c>
      <c r="I11">
        <f>I14</f>
        <v>996.63599999999985</v>
      </c>
      <c r="J11">
        <v>4.46</v>
      </c>
      <c r="K11"/>
      <c r="L11"/>
      <c r="M11"/>
      <c r="N11"/>
      <c r="O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 t="s">
        <v>28</v>
      </c>
      <c r="B13" t="s">
        <v>29</v>
      </c>
      <c r="C13" t="s">
        <v>30</v>
      </c>
      <c r="D13"/>
      <c r="E13"/>
      <c r="F13"/>
      <c r="G13" t="s">
        <v>20</v>
      </c>
      <c r="H13" t="s">
        <v>21</v>
      </c>
      <c r="I13" t="s">
        <v>22</v>
      </c>
      <c r="J13" t="s">
        <v>31</v>
      </c>
      <c r="K13" t="s">
        <v>32</v>
      </c>
      <c r="L13" t="s">
        <v>33</v>
      </c>
      <c r="M13" t="s">
        <v>34</v>
      </c>
      <c r="N13" t="s">
        <v>35</v>
      </c>
      <c r="O13" t="s">
        <v>36</v>
      </c>
    </row>
    <row r="14">
      <c r="A14">
        <v>0</v>
      </c>
      <c r="B14">
        <v>0</v>
      </c>
      <c r="C14" s="30">
        <v>213</v>
      </c>
      <c r="D14"/>
      <c r="E14"/>
      <c r="F14"/>
      <c r="G14">
        <f>$G$11</f>
        <v>15</v>
      </c>
      <c r="H14">
        <f>$H$11</f>
        <v>9.1999999999999993</v>
      </c>
      <c r="I14">
        <f>(3.14*POWER(H14,2)*0.25*G14)</f>
        <v>996.63599999999985</v>
      </c>
      <c r="J14">
        <f>0</f>
        <v>0</v>
      </c>
      <c r="K14">
        <f>G14-J14</f>
        <v>15</v>
      </c>
      <c r="L14">
        <f>I14/K14</f>
        <v>66.442399999999992</v>
      </c>
      <c r="M14">
        <f>C14/L14</f>
        <v>3.2057842582447358</v>
      </c>
      <c r="N14">
        <f>J14/G14</f>
        <v>0</v>
      </c>
      <c r="O14">
        <f>LN(L14/(3.14*H14^2/4))</f>
        <v>0</v>
      </c>
    </row>
    <row r="15">
      <c r="A15">
        <v>0.10000000000000001</v>
      </c>
      <c r="B15">
        <v>0.40239999999999998</v>
      </c>
      <c r="C15" s="30">
        <v>4602</v>
      </c>
      <c r="D15"/>
      <c r="E15"/>
      <c r="F15"/>
      <c r="G15">
        <f>$G$11</f>
        <v>15</v>
      </c>
      <c r="H15">
        <f>$H$11</f>
        <v>9.1999999999999993</v>
      </c>
      <c r="I15">
        <f>(3.14*POWER(H15,2)*0.25*G15)</f>
        <v>996.63599999999985</v>
      </c>
      <c r="J15">
        <f>B15-C15/(2*10^5/1.8467)</f>
        <v>0.359907433</v>
      </c>
      <c r="K15">
        <f>G15-J15</f>
        <v>14.640092567</v>
      </c>
      <c r="L15">
        <f>I15/K15</f>
        <v>68.07579907291715</v>
      </c>
      <c r="M15">
        <f>C15/L15</f>
        <v>67.601116148056065</v>
      </c>
      <c r="N15">
        <f>J15/G15</f>
        <v>0.023993828866666667</v>
      </c>
      <c r="O15">
        <f>LN(L15/(3.14*H15^2/4))</f>
        <v>0.024286369706520178</v>
      </c>
    </row>
    <row r="16">
      <c r="A16">
        <v>0.20000000000000001</v>
      </c>
      <c r="B16">
        <v>0.89439999999999997</v>
      </c>
      <c r="C16" s="30">
        <v>18260</v>
      </c>
      <c r="D16"/>
      <c r="E16"/>
      <c r="F16"/>
      <c r="G16">
        <f>$G$11</f>
        <v>15</v>
      </c>
      <c r="H16">
        <f>$H$11</f>
        <v>9.1999999999999993</v>
      </c>
      <c r="I16">
        <f>(3.14*POWER(H16,2)*0.25*G16)</f>
        <v>996.63599999999985</v>
      </c>
      <c r="J16">
        <f>B16-C16/(2*10^5/1.8467)</f>
        <v>0.72579629000000001</v>
      </c>
      <c r="K16">
        <f>G16-J16</f>
        <v>14.27420371</v>
      </c>
      <c r="L16">
        <f>I16/K16</f>
        <v>69.820777414139897</v>
      </c>
      <c r="M16">
        <f>C16/L16</f>
        <v>261.52673568343909</v>
      </c>
      <c r="N16">
        <f>J16/G16</f>
        <v>0.048386419333333333</v>
      </c>
      <c r="O16">
        <f>LN(L16/(3.14*H16^2/4))</f>
        <v>0.049596229252619847</v>
      </c>
    </row>
    <row r="17">
      <c r="A17">
        <v>0.29999999999999999</v>
      </c>
      <c r="B17">
        <v>0.99580000000000002</v>
      </c>
      <c r="C17" s="30">
        <v>25637</v>
      </c>
      <c r="D17"/>
      <c r="E17"/>
      <c r="F17"/>
      <c r="G17">
        <f>$G$11</f>
        <v>15</v>
      </c>
      <c r="H17">
        <f>$H$11</f>
        <v>9.1999999999999993</v>
      </c>
      <c r="I17">
        <f>(3.14*POWER(H17,2)*0.25*G17)</f>
        <v>996.63599999999985</v>
      </c>
      <c r="J17">
        <f>B17-C17/(2*10^5/1.8467)</f>
        <v>0.75908076050000006</v>
      </c>
      <c r="K17">
        <f>G17-J17</f>
        <v>14.2409192395</v>
      </c>
      <c r="L17">
        <f>I17/K17</f>
        <v>69.983965447654057</v>
      </c>
      <c r="M17">
        <f>C17/L17</f>
        <v>366.32676979665752</v>
      </c>
      <c r="N17">
        <f>J17/G17</f>
        <v>0.050605384033333339</v>
      </c>
      <c r="O17">
        <f>LN(L17/(3.14*H17^2/4))</f>
        <v>0.051930743866183078</v>
      </c>
    </row>
    <row r="18">
      <c r="A18">
        <v>0.40000000000000002</v>
      </c>
      <c r="B18">
        <v>1.2976000000000001</v>
      </c>
      <c r="C18" s="30">
        <v>33171</v>
      </c>
      <c r="D18"/>
      <c r="E18"/>
      <c r="F18"/>
      <c r="G18">
        <f>$G$11</f>
        <v>15</v>
      </c>
      <c r="H18">
        <f>$H$11</f>
        <v>9.1999999999999993</v>
      </c>
      <c r="I18">
        <f>(3.14*POWER(H18,2)*0.25*G18)</f>
        <v>996.63599999999985</v>
      </c>
      <c r="J18">
        <f>B18-C18/(2*10^5/1.8467)</f>
        <v>0.99131557150000016</v>
      </c>
      <c r="K18">
        <f>G18-J18</f>
        <v>14.008684428500001</v>
      </c>
      <c r="L18">
        <f>I18/K18</f>
        <v>71.144153834487938</v>
      </c>
      <c r="M18">
        <f>C18/L18</f>
        <v>466.2505379875638</v>
      </c>
      <c r="N18">
        <f>J18/G18</f>
        <v>0.066087704766666672</v>
      </c>
      <c r="O18">
        <f>LN(L18/(3.14*H18^2/4))</f>
        <v>0.068372747482164736</v>
      </c>
    </row>
    <row r="19">
      <c r="A19">
        <v>0.5</v>
      </c>
      <c r="B19">
        <v>1.3993</v>
      </c>
      <c r="C19" s="30">
        <v>34094</v>
      </c>
      <c r="D19"/>
      <c r="E19"/>
      <c r="F19"/>
      <c r="G19">
        <f>$G$11</f>
        <v>15</v>
      </c>
      <c r="H19">
        <f>$H$11</f>
        <v>9.1999999999999993</v>
      </c>
      <c r="I19">
        <f>(3.14*POWER(H19,2)*0.25*G19)</f>
        <v>996.63599999999985</v>
      </c>
      <c r="J19">
        <f>B19-C19/(2*10^5/1.8467)</f>
        <v>1.0844930509999999</v>
      </c>
      <c r="K19">
        <f>G19-J19</f>
        <v>13.915506949000001</v>
      </c>
      <c r="L19">
        <f>I19/K19</f>
        <v>71.620531228409206</v>
      </c>
      <c r="M19">
        <f>C19/L19</f>
        <v>476.03668131515025</v>
      </c>
      <c r="N19">
        <f>J19/G19</f>
        <v>0.072299536733333322</v>
      </c>
      <c r="O19">
        <f>LN(L19/(3.14*H19^2/4))</f>
        <v>0.075046374951831016</v>
      </c>
    </row>
    <row r="20">
      <c r="A20">
        <v>0.59999999999999998</v>
      </c>
      <c r="B20">
        <v>1.5043</v>
      </c>
      <c r="C20" s="30">
        <v>35007</v>
      </c>
      <c r="D20"/>
      <c r="E20"/>
      <c r="F20"/>
      <c r="G20">
        <f>$G$11</f>
        <v>15</v>
      </c>
      <c r="H20">
        <f>$H$11</f>
        <v>9.1999999999999993</v>
      </c>
      <c r="I20">
        <f>(3.14*POWER(H20,2)*0.25*G20)</f>
        <v>996.63599999999985</v>
      </c>
      <c r="J20">
        <f>B20-C20/(2*10^5/1.8467)</f>
        <v>1.1810628654999999</v>
      </c>
      <c r="K20">
        <f>G20-J20</f>
        <v>13.8189371345</v>
      </c>
      <c r="L20">
        <f>I20/K20</f>
        <v>72.121031472950563</v>
      </c>
      <c r="M20">
        <f>C20/L20</f>
        <v>485.39239227505487</v>
      </c>
      <c r="N20">
        <f>J20/G20</f>
        <v>0.078737524366666659</v>
      </c>
      <c r="O20">
        <f>LN(L20/(3.14*H20^2/4))</f>
        <v>0.082010293498822634</v>
      </c>
    </row>
    <row r="21">
      <c r="A21">
        <v>0.69999999999999996</v>
      </c>
      <c r="B21">
        <v>1.6060000000000001</v>
      </c>
      <c r="C21" s="30">
        <v>36018</v>
      </c>
      <c r="D21"/>
      <c r="E21"/>
      <c r="F21"/>
      <c r="G21">
        <f>$G$11</f>
        <v>15</v>
      </c>
      <c r="H21">
        <f>$H$11</f>
        <v>9.1999999999999993</v>
      </c>
      <c r="I21">
        <f>(3.14*POWER(H21,2)*0.25*G21)</f>
        <v>996.63599999999985</v>
      </c>
      <c r="J21">
        <f>B21-C21/(2*10^5/1.8467)</f>
        <v>1.2734277970000001</v>
      </c>
      <c r="K21">
        <f>G21-J21</f>
        <v>13.726572203</v>
      </c>
      <c r="L21">
        <f>I21/K21</f>
        <v>72.606327731418688</v>
      </c>
      <c r="M21">
        <f>C21/L21</f>
        <v>496.07246538119642</v>
      </c>
      <c r="N21">
        <f>J21/G21</f>
        <v>0.084895186466666675</v>
      </c>
      <c r="O21">
        <f>LN(L21/(3.14*H21^2/4))</f>
        <v>0.08871666995734738</v>
      </c>
    </row>
    <row r="22">
      <c r="A22">
        <v>0.80000000000000004</v>
      </c>
      <c r="B22">
        <v>1.7081</v>
      </c>
      <c r="C22" s="30">
        <v>36897</v>
      </c>
      <c r="D22"/>
      <c r="E22"/>
      <c r="F22"/>
      <c r="G22">
        <f>$G$11</f>
        <v>15</v>
      </c>
      <c r="H22">
        <f>$H$11</f>
        <v>9.1999999999999993</v>
      </c>
      <c r="I22">
        <f>(3.14*POWER(H22,2)*0.25*G22)</f>
        <v>996.63599999999985</v>
      </c>
      <c r="J22">
        <f>B22-C22/(2*10^5/1.8467)</f>
        <v>1.3674115505</v>
      </c>
      <c r="K22">
        <f>G22-J22</f>
        <v>13.6325884495</v>
      </c>
      <c r="L22">
        <f>I22/K22</f>
        <v>73.106879422928174</v>
      </c>
      <c r="M22">
        <f>C22/L22</f>
        <v>504.69942488651981</v>
      </c>
      <c r="N22">
        <f>J22/G22</f>
        <v>0.091160770033333324</v>
      </c>
      <c r="O22">
        <f>LN(L22/(3.14*H22^2/4))</f>
        <v>0.095587065170206639</v>
      </c>
    </row>
    <row r="23">
      <c r="A23">
        <v>0.90000000000000002</v>
      </c>
      <c r="B23">
        <v>1.8090999999999999</v>
      </c>
      <c r="C23" s="30">
        <v>37739</v>
      </c>
      <c r="D23"/>
      <c r="E23"/>
      <c r="F23"/>
      <c r="G23">
        <f>$G$11</f>
        <v>15</v>
      </c>
      <c r="H23">
        <f>$H$11</f>
        <v>9.1999999999999993</v>
      </c>
      <c r="I23">
        <f>(3.14*POWER(H23,2)*0.25*G23)</f>
        <v>996.63599999999985</v>
      </c>
      <c r="J23">
        <f>B23-C23/(2*10^5/1.8467)</f>
        <v>1.4606369435</v>
      </c>
      <c r="K23">
        <f>G23-J23</f>
        <v>13.539363056500001</v>
      </c>
      <c r="L23">
        <f>I23/K23</f>
        <v>73.610257427991272</v>
      </c>
      <c r="M23">
        <f>C23/L23</f>
        <v>512.68670044956593</v>
      </c>
      <c r="N23">
        <f>J23/G23</f>
        <v>0.097375796233333325</v>
      </c>
      <c r="O23">
        <f>LN(L23/(3.14*H23^2/4))</f>
        <v>0.10244897634200231</v>
      </c>
    </row>
    <row r="24">
      <c r="A24">
        <v>1</v>
      </c>
      <c r="B24">
        <v>2.0116999999999998</v>
      </c>
      <c r="C24" s="30">
        <v>39384</v>
      </c>
      <c r="D24"/>
      <c r="E24"/>
      <c r="F24"/>
      <c r="G24">
        <f>$G$11</f>
        <v>15</v>
      </c>
      <c r="H24">
        <f>$H$11</f>
        <v>9.1999999999999993</v>
      </c>
      <c r="I24">
        <f>(3.14*POWER(H24,2)*0.25*G24)</f>
        <v>996.63599999999985</v>
      </c>
      <c r="J24">
        <f>B24-C24/(2*10^5/1.8467)</f>
        <v>1.6480478359999999</v>
      </c>
      <c r="K24">
        <f>G24-J24</f>
        <v>13.351952164</v>
      </c>
      <c r="L24">
        <f>I24/K24</f>
        <v>74.643466944643848</v>
      </c>
      <c r="M24">
        <f>C24/L24</f>
        <v>527.62822537714476</v>
      </c>
      <c r="N24">
        <f>J24/G24</f>
        <v>0.10986985573333333</v>
      </c>
      <c r="O24">
        <f>LN(L24/(3.14*H24^2/4))</f>
        <v>0.11638759743333596</v>
      </c>
    </row>
    <row r="25">
      <c r="A25">
        <v>1.1000000000000001</v>
      </c>
      <c r="B25">
        <v>2.1132</v>
      </c>
      <c r="C25" s="30">
        <v>40221</v>
      </c>
      <c r="D25"/>
      <c r="E25"/>
      <c r="F25"/>
      <c r="G25">
        <f>$G$11</f>
        <v>15</v>
      </c>
      <c r="H25">
        <f>$H$11</f>
        <v>9.1999999999999993</v>
      </c>
      <c r="I25">
        <f>(3.14*POWER(H25,2)*0.25*G25)</f>
        <v>996.63599999999985</v>
      </c>
      <c r="J25">
        <f>B25-C25/(2*10^5/1.8467)</f>
        <v>1.7418193965</v>
      </c>
      <c r="K25">
        <f>G25-J25</f>
        <v>13.2581806035</v>
      </c>
      <c r="L25">
        <f>I25/K25</f>
        <v>75.171400194752209</v>
      </c>
      <c r="M25">
        <f>C25/L25</f>
        <v>535.05721452302907</v>
      </c>
      <c r="N25">
        <f>J25/G25</f>
        <v>0.11612129309999999</v>
      </c>
      <c r="O25">
        <f>LN(L25/(3.14*H25^2/4))</f>
        <v>0.1234354351477033</v>
      </c>
    </row>
    <row r="26">
      <c r="A26">
        <v>1.2</v>
      </c>
      <c r="B26">
        <v>2.2149999999999999</v>
      </c>
      <c r="C26" s="30">
        <v>40973</v>
      </c>
      <c r="D26"/>
      <c r="E26"/>
      <c r="F26"/>
      <c r="G26">
        <f>$G$11</f>
        <v>15</v>
      </c>
      <c r="H26">
        <f>$H$11</f>
        <v>9.1999999999999993</v>
      </c>
      <c r="I26">
        <f>(3.14*POWER(H26,2)*0.25*G26)</f>
        <v>996.63599999999985</v>
      </c>
      <c r="J26">
        <f>B26-C26/(2*10^5/1.8467)</f>
        <v>1.8366758044999998</v>
      </c>
      <c r="K26">
        <f>G26-J26</f>
        <v>13.1633241955</v>
      </c>
      <c r="L26">
        <f>I26/K26</f>
        <v>75.71309383542409</v>
      </c>
      <c r="M26">
        <f>C26/L26</f>
        <v>541.16134904039347</v>
      </c>
      <c r="N26">
        <f>J26/G26</f>
        <v>0.12244505363333331</v>
      </c>
      <c r="O26">
        <f>LN(L26/(3.14*H26^2/4))</f>
        <v>0.1306157086604047</v>
      </c>
    </row>
    <row r="27">
      <c r="A27">
        <v>1.3</v>
      </c>
      <c r="B27">
        <v>2.3197999999999999</v>
      </c>
      <c r="C27" s="30">
        <v>41778</v>
      </c>
      <c r="D27"/>
      <c r="E27"/>
      <c r="F27"/>
      <c r="G27">
        <f>$G$11</f>
        <v>15</v>
      </c>
      <c r="H27">
        <f>$H$11</f>
        <v>9.1999999999999993</v>
      </c>
      <c r="I27">
        <f>(3.14*POWER(H27,2)*0.25*G27)</f>
        <v>996.63599999999985</v>
      </c>
      <c r="J27">
        <f>B27-C27/(2*10^5/1.8467)</f>
        <v>1.9340428369999998</v>
      </c>
      <c r="K27">
        <f>G27-J27</f>
        <v>13.065957163</v>
      </c>
      <c r="L27">
        <f>I27/K27</f>
        <v>76.277305027622475</v>
      </c>
      <c r="M27">
        <f>C27/L27</f>
        <v>547.7120617314788</v>
      </c>
      <c r="N27">
        <f>J27/G27</f>
        <v>0.12893618913333332</v>
      </c>
      <c r="O27">
        <f>LN(L27/(3.14*H27^2/4))</f>
        <v>0.13804004319813329</v>
      </c>
    </row>
    <row r="28">
      <c r="A28">
        <v>1.3999999999999999</v>
      </c>
      <c r="B28">
        <v>2.4214000000000002</v>
      </c>
      <c r="C28" s="30">
        <v>42508</v>
      </c>
      <c r="D28"/>
      <c r="E28"/>
      <c r="F28"/>
      <c r="G28">
        <f>$G$11</f>
        <v>15</v>
      </c>
      <c r="H28">
        <f>$H$11</f>
        <v>9.1999999999999993</v>
      </c>
      <c r="I28">
        <f>(3.14*POWER(H28,2)*0.25*G28)</f>
        <v>996.63599999999985</v>
      </c>
      <c r="J28">
        <f>B28-C28/(2*10^5/1.8467)</f>
        <v>2.0289023820000001</v>
      </c>
      <c r="K28">
        <f>G28-J28</f>
        <v>12.971097618</v>
      </c>
      <c r="L28">
        <f>I28/K28</f>
        <v>76.835132180099194</v>
      </c>
      <c r="M28">
        <f>C28/L28</f>
        <v>553.23650514926624</v>
      </c>
      <c r="N28">
        <f>J28/G28</f>
        <v>0.1352601588</v>
      </c>
      <c r="O28">
        <f>LN(L28/(3.14*H28^2/4))</f>
        <v>0.14532657890660119</v>
      </c>
    </row>
    <row r="29">
      <c r="A29">
        <v>1.5</v>
      </c>
      <c r="B29">
        <v>2.5228000000000002</v>
      </c>
      <c r="C29" s="30">
        <v>43287</v>
      </c>
      <c r="D29"/>
      <c r="E29"/>
      <c r="F29"/>
      <c r="G29">
        <f>$G$11</f>
        <v>15</v>
      </c>
      <c r="H29">
        <f>$H$11</f>
        <v>9.1999999999999993</v>
      </c>
      <c r="I29">
        <f>(3.14*POWER(H29,2)*0.25*G29)</f>
        <v>996.63599999999985</v>
      </c>
      <c r="J29">
        <f>B29-C29/(2*10^5/1.8467)</f>
        <v>2.1231094855000001</v>
      </c>
      <c r="K29">
        <f>G29-J29</f>
        <v>12.876890514499999</v>
      </c>
      <c r="L29">
        <f>I29/K29</f>
        <v>77.397256649634443</v>
      </c>
      <c r="M29">
        <f>C29/L29</f>
        <v>559.283389021831</v>
      </c>
      <c r="N29">
        <f>J29/G29</f>
        <v>0.14154063236666667</v>
      </c>
      <c r="O29">
        <f>LN(L29/(3.14*H29^2/4))</f>
        <v>0.15261592925410183</v>
      </c>
    </row>
    <row r="30">
      <c r="A30">
        <v>1.6000000000000001</v>
      </c>
      <c r="B30">
        <v>2.6242999999999999</v>
      </c>
      <c r="C30" s="30">
        <v>44013</v>
      </c>
      <c r="D30"/>
      <c r="E30"/>
      <c r="F30"/>
      <c r="G30">
        <f>$G$11</f>
        <v>15</v>
      </c>
      <c r="H30">
        <f>$H$11</f>
        <v>9.1999999999999993</v>
      </c>
      <c r="I30">
        <f>(3.14*POWER(H30,2)*0.25*G30)</f>
        <v>996.63599999999985</v>
      </c>
      <c r="J30">
        <f>B30-C30/(2*10^5/1.8467)</f>
        <v>2.2179059644999999</v>
      </c>
      <c r="K30">
        <f>G30-J30</f>
        <v>12.7820940355</v>
      </c>
      <c r="L30">
        <f>I30/K30</f>
        <v>77.971261769160833</v>
      </c>
      <c r="M30">
        <f>C30/L30</f>
        <v>564.47720610580154</v>
      </c>
      <c r="N30">
        <f>J30/G30</f>
        <v>0.14786039763333333</v>
      </c>
      <c r="O30">
        <f>LN(L30/(3.14*H30^2/4))</f>
        <v>0.16000491303214714</v>
      </c>
    </row>
    <row r="31">
      <c r="A31">
        <v>1.7</v>
      </c>
      <c r="B31">
        <v>2.7259000000000002</v>
      </c>
      <c r="C31" s="30">
        <v>44760</v>
      </c>
      <c r="D31"/>
      <c r="E31"/>
      <c r="F31"/>
      <c r="G31">
        <f>$G$11</f>
        <v>15</v>
      </c>
      <c r="H31">
        <f>$H$11</f>
        <v>9.1999999999999993</v>
      </c>
      <c r="I31">
        <f>(3.14*POWER(H31,2)*0.25*G31)</f>
        <v>996.63599999999985</v>
      </c>
      <c r="J31">
        <f>B31-C31/(2*10^5/1.8467)</f>
        <v>2.3126085400000003</v>
      </c>
      <c r="K31">
        <f>G31-J31</f>
        <v>12.687391460000001</v>
      </c>
      <c r="L31">
        <f>I31/K31</f>
        <v>78.553263146497088</v>
      </c>
      <c r="M31">
        <f>C31/L31</f>
        <v>569.80446396638297</v>
      </c>
      <c r="N31">
        <f>J31/G31</f>
        <v>0.1541739026666667</v>
      </c>
      <c r="O31">
        <f>LN(L31/(3.14*H31^2/4))</f>
        <v>0.16744149921364443</v>
      </c>
    </row>
    <row r="32">
      <c r="A32">
        <v>1.8</v>
      </c>
      <c r="B32">
        <v>2.8275000000000001</v>
      </c>
      <c r="C32" s="30">
        <v>45467</v>
      </c>
      <c r="D32"/>
      <c r="E32"/>
      <c r="F32"/>
      <c r="G32">
        <f>$G$11</f>
        <v>15</v>
      </c>
      <c r="H32">
        <f>$H$11</f>
        <v>9.1999999999999993</v>
      </c>
      <c r="I32">
        <f>(3.14*POWER(H32,2)*0.25*G32)</f>
        <v>996.63599999999985</v>
      </c>
      <c r="J32">
        <f>B32-C32/(2*10^5/1.8467)</f>
        <v>2.4076804555</v>
      </c>
      <c r="K32">
        <f>G32-J32</f>
        <v>12.5923195445</v>
      </c>
      <c r="L32">
        <f>I32/K32</f>
        <v>79.146339677768481</v>
      </c>
      <c r="M32">
        <f>C32/L32</f>
        <v>574.46750140450638</v>
      </c>
      <c r="N32">
        <f>J32/G32</f>
        <v>0.16051203036666667</v>
      </c>
      <c r="O32">
        <f>LN(L32/(3.14*H32^2/4))</f>
        <v>0.17496313296229912</v>
      </c>
    </row>
    <row r="33">
      <c r="A33">
        <v>1.8999999999999999</v>
      </c>
      <c r="B33">
        <v>3.0314000000000001</v>
      </c>
      <c r="C33" s="30">
        <v>46906</v>
      </c>
      <c r="D33"/>
      <c r="E33"/>
      <c r="F33"/>
      <c r="G33">
        <f>$G$11</f>
        <v>15</v>
      </c>
      <c r="H33">
        <f>$H$11</f>
        <v>9.1999999999999993</v>
      </c>
      <c r="I33">
        <f>(3.14*POWER(H33,2)*0.25*G33)</f>
        <v>996.63599999999985</v>
      </c>
      <c r="J33">
        <f>B33-C33/(2*10^5/1.8467)</f>
        <v>2.5982934490000003</v>
      </c>
      <c r="K33">
        <f>G33-J33</f>
        <v>12.401706551</v>
      </c>
      <c r="L33">
        <f>I33/K33</f>
        <v>80.362811029393129</v>
      </c>
      <c r="M33">
        <f>C33/L33</f>
        <v>583.67794007160694</v>
      </c>
      <c r="N33">
        <f>J33/G33</f>
        <v>0.17321956326666668</v>
      </c>
      <c r="O33">
        <f>LN(L33/(3.14*H33^2/4))</f>
        <v>0.1902161128800362</v>
      </c>
    </row>
    <row r="34">
      <c r="A34">
        <v>2</v>
      </c>
      <c r="B34">
        <v>3.1362000000000001</v>
      </c>
      <c r="C34" s="30">
        <v>47633</v>
      </c>
      <c r="D34"/>
      <c r="E34"/>
      <c r="F34"/>
      <c r="G34">
        <f>$G$11</f>
        <v>15</v>
      </c>
      <c r="H34">
        <f>$H$11</f>
        <v>9.1999999999999993</v>
      </c>
      <c r="I34">
        <f>(3.14*POWER(H34,2)*0.25*G34)</f>
        <v>996.63599999999985</v>
      </c>
      <c r="J34">
        <f>B34-C34/(2*10^5/1.8467)</f>
        <v>2.6963806945000002</v>
      </c>
      <c r="K34">
        <f>G34-J34</f>
        <v>12.3036193055</v>
      </c>
      <c r="L34">
        <f>I34/K34</f>
        <v>81.003481597848264</v>
      </c>
      <c r="M34">
        <f>C34/L34</f>
        <v>588.03645300679648</v>
      </c>
      <c r="N34">
        <f>J34/G34</f>
        <v>0.17975871296666668</v>
      </c>
      <c r="O34">
        <f>LN(L34/(3.14*H34^2/4))</f>
        <v>0.1981567295279337</v>
      </c>
    </row>
    <row r="35">
      <c r="A35">
        <v>2.1000000000000001</v>
      </c>
      <c r="B35">
        <v>3.2383999999999999</v>
      </c>
      <c r="C35" s="30">
        <v>48314</v>
      </c>
      <c r="D35"/>
      <c r="E35"/>
      <c r="F35"/>
      <c r="G35">
        <f>$G$11</f>
        <v>15</v>
      </c>
      <c r="H35">
        <f>$H$11</f>
        <v>9.1999999999999993</v>
      </c>
      <c r="I35">
        <f>(3.14*POWER(H35,2)*0.25*G35)</f>
        <v>996.63599999999985</v>
      </c>
      <c r="J35">
        <f>B35-C35/(2*10^5/1.8467)</f>
        <v>2.7922926810000002</v>
      </c>
      <c r="K35">
        <f>G35-J35</f>
        <v>12.207707319000001</v>
      </c>
      <c r="L35">
        <f>I35/K35</f>
        <v>81.639899610702628</v>
      </c>
      <c r="M35">
        <f>C35/L35</f>
        <v>591.7939663128426</v>
      </c>
      <c r="N35">
        <f>J35/G35</f>
        <v>0.18615284540000002</v>
      </c>
      <c r="O35">
        <f>LN(L35/(3.14*H35^2/4))</f>
        <v>0.20598270137240393</v>
      </c>
    </row>
    <row r="36">
      <c r="A36">
        <v>2.2000000000000002</v>
      </c>
      <c r="B36">
        <v>3.3405999999999998</v>
      </c>
      <c r="C36" s="30">
        <v>49040</v>
      </c>
      <c r="D36"/>
      <c r="E36"/>
      <c r="F36"/>
      <c r="G36">
        <f>$G$11</f>
        <v>15</v>
      </c>
      <c r="H36">
        <f>$H$11</f>
        <v>9.1999999999999993</v>
      </c>
      <c r="I36">
        <f>(3.14*POWER(H36,2)*0.25*G36)</f>
        <v>996.63599999999985</v>
      </c>
      <c r="J36">
        <f>B36-C36/(2*10^5/1.8467)</f>
        <v>2.8877891599999996</v>
      </c>
      <c r="K36">
        <f>G36-J36</f>
        <v>12.112210839999999</v>
      </c>
      <c r="L36">
        <f>I36/K36</f>
        <v>82.283574251255345</v>
      </c>
      <c r="M36">
        <f>C36/L36</f>
        <v>595.98772229138831</v>
      </c>
      <c r="N36">
        <f>J36/G36</f>
        <v>0.19251927733333332</v>
      </c>
      <c r="O36">
        <f>LN(L36/(3.14*H36^2/4))</f>
        <v>0.2138360970289038</v>
      </c>
    </row>
    <row r="37">
      <c r="A37">
        <v>2.2999999999999998</v>
      </c>
      <c r="B37">
        <v>3.4432</v>
      </c>
      <c r="C37" s="30">
        <v>49723</v>
      </c>
      <c r="D37"/>
      <c r="E37"/>
      <c r="F37"/>
      <c r="G37">
        <f>$G$11</f>
        <v>15</v>
      </c>
      <c r="H37">
        <f>$H$11</f>
        <v>9.1999999999999993</v>
      </c>
      <c r="I37">
        <f>(3.14*POWER(H37,2)*0.25*G37)</f>
        <v>996.63599999999985</v>
      </c>
      <c r="J37">
        <f>B37-C37/(2*10^5/1.8467)</f>
        <v>2.9840826795000002</v>
      </c>
      <c r="K37">
        <f>G37-J37</f>
        <v>12.0159173205</v>
      </c>
      <c r="L37">
        <f>I37/K37</f>
        <v>82.942980832571877</v>
      </c>
      <c r="M37">
        <f>C37/L37</f>
        <v>599.48412151198784</v>
      </c>
      <c r="N37">
        <f>J37/G37</f>
        <v>0.1989388453</v>
      </c>
      <c r="O37">
        <f>LN(L37/(3.14*H37^2/4))</f>
        <v>0.22181798688805868</v>
      </c>
    </row>
    <row r="38">
      <c r="A38">
        <v>2.3999999999999999</v>
      </c>
      <c r="B38">
        <v>3.5455000000000001</v>
      </c>
      <c r="C38" s="30">
        <v>50454</v>
      </c>
      <c r="D38"/>
      <c r="E38"/>
      <c r="F38"/>
      <c r="G38">
        <f>$G$11</f>
        <v>15</v>
      </c>
      <c r="H38">
        <f>$H$11</f>
        <v>9.1999999999999993</v>
      </c>
      <c r="I38">
        <f>(3.14*POWER(H38,2)*0.25*G38)</f>
        <v>996.63599999999985</v>
      </c>
      <c r="J38">
        <f>B38-C38/(2*10^5/1.8467)</f>
        <v>3.079632991</v>
      </c>
      <c r="K38">
        <f>G38-J38</f>
        <v>11.920367009</v>
      </c>
      <c r="L38">
        <f>I38/K38</f>
        <v>83.60782845423546</v>
      </c>
      <c r="M38">
        <f>C38/L38</f>
        <v>603.46023731039827</v>
      </c>
      <c r="N38">
        <f>J38/G38</f>
        <v>0.20530886606666668</v>
      </c>
      <c r="O38">
        <f>LN(L38/(3.14*H38^2/4))</f>
        <v>0.2298017505933509</v>
      </c>
    </row>
    <row r="39">
      <c r="A39">
        <v>2.5</v>
      </c>
      <c r="B39">
        <v>3.6482000000000001</v>
      </c>
      <c r="C39" s="30">
        <v>51178</v>
      </c>
      <c r="D39"/>
      <c r="E39"/>
      <c r="F39"/>
      <c r="G39">
        <f>$G$11</f>
        <v>15</v>
      </c>
      <c r="H39">
        <f>$H$11</f>
        <v>9.1999999999999993</v>
      </c>
      <c r="I39">
        <f>(3.14*POWER(H39,2)*0.25*G39)</f>
        <v>996.63599999999985</v>
      </c>
      <c r="J39">
        <f>B39-C39/(2*10^5/1.8467)</f>
        <v>3.1756479369999999</v>
      </c>
      <c r="K39">
        <f>G39-J39</f>
        <v>11.824352062999999</v>
      </c>
      <c r="L39">
        <f>I39/K39</f>
        <v>84.28673255751653</v>
      </c>
      <c r="M39">
        <f>C39/L39</f>
        <v>607.18927459996837</v>
      </c>
      <c r="N39">
        <f>J39/G39</f>
        <v>0.21170986246666665</v>
      </c>
      <c r="O39">
        <f>LN(L39/(3.14*H39^2/4))</f>
        <v>0.23788906205208837</v>
      </c>
    </row>
    <row r="40">
      <c r="A40">
        <v>2.6000000000000001</v>
      </c>
      <c r="B40">
        <v>3.7505000000000002</v>
      </c>
      <c r="C40" s="30">
        <v>51858</v>
      </c>
      <c r="D40"/>
      <c r="E40"/>
      <c r="F40"/>
      <c r="G40">
        <f>$G$11</f>
        <v>15</v>
      </c>
      <c r="H40">
        <f>$H$11</f>
        <v>9.1999999999999993</v>
      </c>
      <c r="I40">
        <f>(3.14*POWER(H40,2)*0.25*G40)</f>
        <v>996.63599999999985</v>
      </c>
      <c r="J40">
        <f>B40-C40/(2*10^5/1.8467)</f>
        <v>3.2716691570000003</v>
      </c>
      <c r="K40">
        <f>G40-J40</f>
        <v>11.728330843</v>
      </c>
      <c r="L40">
        <f>I40/K40</f>
        <v>84.976797921320355</v>
      </c>
      <c r="M40">
        <f>C40/L40</f>
        <v>610.26069784384083</v>
      </c>
      <c r="N40">
        <f>J40/G40</f>
        <v>0.21811127713333336</v>
      </c>
      <c r="O40">
        <f>LN(L40/(3.14*H40^2/4))</f>
        <v>0.24604284668663168</v>
      </c>
    </row>
    <row r="41">
      <c r="A41">
        <v>2.7000000000000002</v>
      </c>
      <c r="B41">
        <v>3.8525999999999998</v>
      </c>
      <c r="C41" s="30">
        <v>52582</v>
      </c>
      <c r="D41"/>
      <c r="E41"/>
      <c r="F41"/>
      <c r="G41">
        <f>$G$11</f>
        <v>15</v>
      </c>
      <c r="H41">
        <f>$H$11</f>
        <v>9.1999999999999993</v>
      </c>
      <c r="I41">
        <f>(3.14*POWER(H41,2)*0.25*G41)</f>
        <v>996.63599999999985</v>
      </c>
      <c r="J41">
        <f>B41-C41/(2*10^5/1.8467)</f>
        <v>3.3670841029999998</v>
      </c>
      <c r="K41">
        <f>G41-J41</f>
        <v>11.632915897</v>
      </c>
      <c r="L41">
        <f>I41/K41</f>
        <v>85.67379054610214</v>
      </c>
      <c r="M41">
        <f>C41/L41</f>
        <v>613.74662735046104</v>
      </c>
      <c r="N41">
        <f>J41/G41</f>
        <v>0.22447227353333332</v>
      </c>
      <c r="O41">
        <f>LN(L41/(3.14*H41^2/4))</f>
        <v>0.25421154398511026</v>
      </c>
    </row>
    <row r="42">
      <c r="A42">
        <v>2.7999999999999998</v>
      </c>
      <c r="B42">
        <v>3.9586000000000001</v>
      </c>
      <c r="C42" s="30">
        <v>53318</v>
      </c>
      <c r="D42"/>
      <c r="E42"/>
      <c r="F42"/>
      <c r="G42">
        <f>$G$11</f>
        <v>15</v>
      </c>
      <c r="H42">
        <f>$H$11</f>
        <v>9.1999999999999993</v>
      </c>
      <c r="I42">
        <f>(3.14*POWER(H42,2)*0.25*G42)</f>
        <v>996.63599999999985</v>
      </c>
      <c r="J42">
        <f>B42-C42/(2*10^5/1.8467)</f>
        <v>3.466288247</v>
      </c>
      <c r="K42">
        <f>G42-J42</f>
        <v>11.533711753</v>
      </c>
      <c r="L42">
        <f>I42/K42</f>
        <v>86.410690794380898</v>
      </c>
      <c r="M42">
        <f>C42/L42</f>
        <v>617.03013261256274</v>
      </c>
      <c r="N42">
        <f>J42/G42</f>
        <v>0.23108588313333334</v>
      </c>
      <c r="O42">
        <f>LN(L42/(3.14*H42^2/4))</f>
        <v>0.26277599729115159</v>
      </c>
    </row>
    <row r="43">
      <c r="A43">
        <v>2.8999999999999999</v>
      </c>
      <c r="B43">
        <v>4.0612000000000004</v>
      </c>
      <c r="C43" s="30">
        <v>54028</v>
      </c>
      <c r="D43"/>
      <c r="E43"/>
      <c r="F43"/>
      <c r="G43">
        <f>$G$11</f>
        <v>15</v>
      </c>
      <c r="H43">
        <f>$H$11</f>
        <v>9.1999999999999993</v>
      </c>
      <c r="I43">
        <f>(3.14*POWER(H43,2)*0.25*G43)</f>
        <v>996.63599999999985</v>
      </c>
      <c r="J43">
        <f>B43-C43/(2*10^5/1.8467)</f>
        <v>3.5623324620000005</v>
      </c>
      <c r="K43">
        <f>G43-J43</f>
        <v>11.437667537999999</v>
      </c>
      <c r="L43">
        <f>I43/K43</f>
        <v>87.136297386579969</v>
      </c>
      <c r="M43">
        <f>C43/L43</f>
        <v>620.04011669562817</v>
      </c>
      <c r="N43">
        <f>J43/G43</f>
        <v>0.23748883080000002</v>
      </c>
      <c r="O43">
        <f>LN(L43/(3.14*H43^2/4))</f>
        <v>0.27113812247670566</v>
      </c>
    </row>
    <row r="44">
      <c r="A44">
        <v>3</v>
      </c>
      <c r="B44">
        <v>4.1635999999999997</v>
      </c>
      <c r="C44" s="30">
        <v>54806</v>
      </c>
      <c r="D44"/>
      <c r="E44"/>
      <c r="F44"/>
      <c r="G44">
        <f>$G$11</f>
        <v>15</v>
      </c>
      <c r="H44">
        <f>$H$11</f>
        <v>9.1999999999999993</v>
      </c>
      <c r="I44">
        <f>(3.14*POWER(H44,2)*0.25*G44)</f>
        <v>996.63599999999985</v>
      </c>
      <c r="J44">
        <f>B44-C44/(2*10^5/1.8467)</f>
        <v>3.6575487989999997</v>
      </c>
      <c r="K44">
        <f>G44-J44</f>
        <v>11.342451200999999</v>
      </c>
      <c r="L44">
        <f>I44/K44</f>
        <v>87.867779401345999</v>
      </c>
      <c r="M44">
        <f>C44/L44</f>
        <v>623.73261704574793</v>
      </c>
      <c r="N44">
        <f>J44/G44</f>
        <v>0.24383658659999999</v>
      </c>
      <c r="O44">
        <f>LN(L44/(3.14*H44^2/4))</f>
        <v>0.27949777086978789</v>
      </c>
    </row>
    <row r="45">
      <c r="A45">
        <v>3.1000000000000001</v>
      </c>
      <c r="B45">
        <v>4.2667000000000002</v>
      </c>
      <c r="C45" s="30">
        <v>55550</v>
      </c>
      <c r="D45"/>
      <c r="E45"/>
      <c r="F45"/>
      <c r="G45">
        <f>$G$11</f>
        <v>15</v>
      </c>
      <c r="H45">
        <f>$H$11</f>
        <v>9.1999999999999993</v>
      </c>
      <c r="I45">
        <f>(3.14*POWER(H45,2)*0.25*G45)</f>
        <v>996.63599999999985</v>
      </c>
      <c r="J45">
        <f>B45-C45/(2*10^5/1.8467)</f>
        <v>3.7537790750000002</v>
      </c>
      <c r="K45">
        <f>G45-J45</f>
        <v>11.246220924999999</v>
      </c>
      <c r="L45">
        <f>I45/K45</f>
        <v>88.619635577717403</v>
      </c>
      <c r="M45">
        <f>C45/L45</f>
        <v>626.83624952715945</v>
      </c>
      <c r="N45">
        <f>J45/G45</f>
        <v>0.25025193833333337</v>
      </c>
      <c r="O45">
        <f>LN(L45/(3.14*H45^2/4))</f>
        <v>0.28801804666257369</v>
      </c>
    </row>
    <row r="46">
      <c r="A46">
        <v>3.2000000000000002</v>
      </c>
      <c r="B46">
        <v>4.3696999999999999</v>
      </c>
      <c r="C46" s="30">
        <v>56265</v>
      </c>
      <c r="D46"/>
      <c r="E46"/>
      <c r="F46"/>
      <c r="G46">
        <f>$G$11</f>
        <v>15</v>
      </c>
      <c r="H46">
        <f>$H$11</f>
        <v>9.1999999999999993</v>
      </c>
      <c r="I46">
        <f>(3.14*POWER(H46,2)*0.25*G46)</f>
        <v>996.63599999999985</v>
      </c>
      <c r="J46">
        <f>B46-C46/(2*10^5/1.8467)</f>
        <v>3.8501771224999999</v>
      </c>
      <c r="K46">
        <f>G46-J46</f>
        <v>11.1498228775</v>
      </c>
      <c r="L46">
        <f>I46/K46</f>
        <v>89.385814550577365</v>
      </c>
      <c r="M46">
        <f>C46/L46</f>
        <v>629.46229536414251</v>
      </c>
      <c r="N46">
        <f>J46/G46</f>
        <v>0.25667847483333334</v>
      </c>
      <c r="O46">
        <f>LN(L46/(3.14*H46^2/4))</f>
        <v>0.29662658874826592</v>
      </c>
    </row>
    <row r="47">
      <c r="A47">
        <v>3.2999999999999998</v>
      </c>
      <c r="B47">
        <v>4.4729999999999999</v>
      </c>
      <c r="C47" s="30">
        <v>57021</v>
      </c>
      <c r="D47"/>
      <c r="E47"/>
      <c r="F47"/>
      <c r="G47">
        <f>$G$11</f>
        <v>15</v>
      </c>
      <c r="H47">
        <f>$H$11</f>
        <v>9.1999999999999993</v>
      </c>
      <c r="I47">
        <f>(3.14*POWER(H47,2)*0.25*G47)</f>
        <v>996.63599999999985</v>
      </c>
      <c r="J47">
        <f>B47-C47/(2*10^5/1.8467)</f>
        <v>3.9464965964999998</v>
      </c>
      <c r="K47">
        <f>G47-J47</f>
        <v>11.053503403500001</v>
      </c>
      <c r="L47">
        <f>I47/K47</f>
        <v>90.164716435915082</v>
      </c>
      <c r="M47">
        <f>C47/L47</f>
        <v>632.40924226194284</v>
      </c>
      <c r="N47">
        <f>J47/G47</f>
        <v>0.26309977309999999</v>
      </c>
      <c r="O47">
        <f>LN(L47/(3.14*H47^2/4))</f>
        <v>0.30530277329770938</v>
      </c>
    </row>
    <row r="48">
      <c r="A48">
        <v>3.3999999999999999</v>
      </c>
      <c r="B48">
        <v>4.7838000000000003</v>
      </c>
      <c r="C48" s="30">
        <v>59321</v>
      </c>
      <c r="D48"/>
      <c r="E48"/>
      <c r="F48"/>
      <c r="G48">
        <f>$G$11</f>
        <v>15</v>
      </c>
      <c r="H48">
        <f>$H$11</f>
        <v>9.1999999999999993</v>
      </c>
      <c r="I48">
        <f>(3.14*POWER(H48,2)*0.25*G48)</f>
        <v>996.63599999999985</v>
      </c>
      <c r="J48">
        <f>B48-C48/(2*10^5/1.8467)</f>
        <v>4.2360595464999999</v>
      </c>
      <c r="K48">
        <f>G48-J48</f>
        <v>10.7639404535</v>
      </c>
      <c r="L48">
        <f>I48/K48</f>
        <v>92.590255799485959</v>
      </c>
      <c r="M48">
        <f>C48/L48</f>
        <v>640.68296915029521</v>
      </c>
      <c r="N48">
        <f>J48/G48</f>
        <v>0.28240396976666665</v>
      </c>
      <c r="O48">
        <f>LN(L48/(3.14*H48^2/4))</f>
        <v>0.33184850025768325</v>
      </c>
    </row>
    <row r="49">
      <c r="A49">
        <v>3.5</v>
      </c>
      <c r="B49">
        <v>4.8871000000000002</v>
      </c>
      <c r="C49" s="30">
        <v>60106</v>
      </c>
      <c r="D49"/>
      <c r="E49"/>
      <c r="F49"/>
      <c r="G49">
        <f>$G$11</f>
        <v>15</v>
      </c>
      <c r="H49">
        <f>$H$11</f>
        <v>9.1999999999999993</v>
      </c>
      <c r="I49">
        <f>(3.14*POWER(H49,2)*0.25*G49)</f>
        <v>996.63599999999985</v>
      </c>
      <c r="J49">
        <f>B49-C49/(2*10^5/1.8467)</f>
        <v>4.3321112490000004</v>
      </c>
      <c r="K49">
        <f>G49-J49</f>
        <v>10.667888751</v>
      </c>
      <c r="L49">
        <f>I49/K49</f>
        <v>93.423921383373624</v>
      </c>
      <c r="M49">
        <f>C49/L49</f>
        <v>643.3684126076181</v>
      </c>
      <c r="N49">
        <f>J49/G49</f>
        <v>0.28880741660000003</v>
      </c>
      <c r="O49">
        <f>LN(L49/(3.14*H49^2/4))</f>
        <v>0.34081202312703085</v>
      </c>
    </row>
    <row r="50">
      <c r="A50">
        <v>3.6000000000000001</v>
      </c>
      <c r="B50">
        <v>4.9903000000000004</v>
      </c>
      <c r="C50" s="30">
        <v>60903</v>
      </c>
      <c r="D50"/>
      <c r="E50"/>
      <c r="F50"/>
      <c r="G50">
        <f>$G$11</f>
        <v>15</v>
      </c>
      <c r="H50">
        <f>$H$11</f>
        <v>9.1999999999999993</v>
      </c>
      <c r="I50">
        <f>(3.14*POWER(H50,2)*0.25*G50)</f>
        <v>996.63599999999985</v>
      </c>
      <c r="J50">
        <f>B50-C50/(2*10^5/1.8467)</f>
        <v>4.4279521495000003</v>
      </c>
      <c r="K50">
        <f>G50-J50</f>
        <v>10.572047850499999</v>
      </c>
      <c r="L50">
        <f>I50/K50</f>
        <v>94.270855948960218</v>
      </c>
      <c r="M50">
        <f>C50/L50</f>
        <v>646.0427179421589</v>
      </c>
      <c r="N50">
        <f>J50/G50</f>
        <v>0.2951968099666667</v>
      </c>
      <c r="O50">
        <f>LN(L50/(3.14*H50^2/4))</f>
        <v>0.34983667821641878</v>
      </c>
    </row>
    <row r="51">
      <c r="A51">
        <v>3.7000000000000002</v>
      </c>
      <c r="B51">
        <v>5.0933000000000002</v>
      </c>
      <c r="C51" s="30">
        <v>61721</v>
      </c>
      <c r="D51"/>
      <c r="E51"/>
      <c r="F51"/>
      <c r="G51">
        <f>$G$11</f>
        <v>15</v>
      </c>
      <c r="H51">
        <f>$H$11</f>
        <v>9.1999999999999993</v>
      </c>
      <c r="I51">
        <f>(3.14*POWER(H51,2)*0.25*G51)</f>
        <v>996.63599999999985</v>
      </c>
      <c r="J51">
        <f>B51-C51/(2*10^5/1.8467)</f>
        <v>4.5233991465000001</v>
      </c>
      <c r="K51">
        <f>G51-J51</f>
        <v>10.476600853499999</v>
      </c>
      <c r="L51">
        <f>I51/K51</f>
        <v>95.129709906533847</v>
      </c>
      <c r="M51">
        <f>C51/L51</f>
        <v>648.80887433212683</v>
      </c>
      <c r="N51">
        <f>J51/G51</f>
        <v>0.30155994310000001</v>
      </c>
      <c r="O51">
        <f>LN(L51/(3.14*H51^2/4))</f>
        <v>0.35890592086094369</v>
      </c>
    </row>
    <row r="52">
      <c r="A52">
        <v>3.7999999999999998</v>
      </c>
      <c r="B52">
        <v>5.1966000000000001</v>
      </c>
      <c r="C52" s="30">
        <v>62502</v>
      </c>
      <c r="D52"/>
      <c r="E52"/>
      <c r="F52"/>
      <c r="G52">
        <f>$G$11</f>
        <v>15</v>
      </c>
      <c r="H52">
        <f>$H$11</f>
        <v>9.1999999999999993</v>
      </c>
      <c r="I52">
        <f>(3.14*POWER(H52,2)*0.25*G52)</f>
        <v>996.63599999999985</v>
      </c>
      <c r="J52">
        <f>B52-C52/(2*10^5/1.8467)</f>
        <v>4.6194877830000003</v>
      </c>
      <c r="K52">
        <f>G52-J52</f>
        <v>10.380512217</v>
      </c>
      <c r="L52">
        <f>I52/K52</f>
        <v>96.010291126850646</v>
      </c>
      <c r="M52">
        <f>C52/L52</f>
        <v>650.99271407708943</v>
      </c>
      <c r="N52">
        <f>J52/G52</f>
        <v>0.3079658522</v>
      </c>
      <c r="O52">
        <f>LN(L52/(3.14*H52^2/4))</f>
        <v>0.3681199780501756</v>
      </c>
    </row>
    <row r="53">
      <c r="A53">
        <v>3.8999999999999999</v>
      </c>
      <c r="B53">
        <v>5.3003</v>
      </c>
      <c r="C53" s="30">
        <v>63329</v>
      </c>
      <c r="D53"/>
      <c r="E53"/>
      <c r="F53"/>
      <c r="G53">
        <f>$G$11</f>
        <v>15</v>
      </c>
      <c r="H53">
        <f>$H$11</f>
        <v>9.1999999999999993</v>
      </c>
      <c r="I53">
        <f>(3.14*POWER(H53,2)*0.25*G53)</f>
        <v>996.63599999999985</v>
      </c>
      <c r="J53">
        <f>B53-C53/(2*10^5/1.8467)</f>
        <v>4.7155516784999998</v>
      </c>
      <c r="K53">
        <f>G53-J53</f>
        <v>10.284448321500001</v>
      </c>
      <c r="L53">
        <f>I53/K53</f>
        <v>96.907093977661134</v>
      </c>
      <c r="M53">
        <f>C53/L53</f>
        <v>653.50220918396849</v>
      </c>
      <c r="N53">
        <f>J53/G53</f>
        <v>0.31437011189999997</v>
      </c>
      <c r="O53">
        <f>LN(L53/(3.14*H53^2/4))</f>
        <v>0.37741731857058142</v>
      </c>
    </row>
    <row r="54">
      <c r="A54">
        <v>4</v>
      </c>
      <c r="B54">
        <v>5.4036</v>
      </c>
      <c r="C54" s="30">
        <v>64161</v>
      </c>
      <c r="D54"/>
      <c r="E54"/>
      <c r="F54"/>
      <c r="G54">
        <f>$G$11</f>
        <v>15</v>
      </c>
      <c r="H54">
        <f>$H$11</f>
        <v>9.1999999999999993</v>
      </c>
      <c r="I54">
        <f>(3.14*POWER(H54,2)*0.25*G54)</f>
        <v>996.63599999999985</v>
      </c>
      <c r="J54">
        <f>B54-C54/(2*10^5/1.8467)</f>
        <v>4.8111694064999995</v>
      </c>
      <c r="K54">
        <f>G54-J54</f>
        <v>10.188830593500001</v>
      </c>
      <c r="L54">
        <f>I54/K54</f>
        <v>97.816524757591637</v>
      </c>
      <c r="M54">
        <f>C54/L54</f>
        <v>655.93211534557611</v>
      </c>
      <c r="N54">
        <f>J54/G54</f>
        <v>0.32074462709999996</v>
      </c>
      <c r="O54">
        <f>LN(L54/(3.14*H54^2/4))</f>
        <v>0.38675812065911724</v>
      </c>
    </row>
    <row r="55">
      <c r="A55">
        <v>4.0999999999999996</v>
      </c>
      <c r="B55">
        <v>5.5068000000000001</v>
      </c>
      <c r="C55" s="30">
        <v>65026</v>
      </c>
      <c r="D55"/>
      <c r="E55"/>
      <c r="F55"/>
      <c r="G55">
        <f>$G$11</f>
        <v>15</v>
      </c>
      <c r="H55">
        <f>$H$11</f>
        <v>9.1999999999999993</v>
      </c>
      <c r="I55">
        <f>(3.14*POWER(H55,2)*0.25*G55)</f>
        <v>996.63599999999985</v>
      </c>
      <c r="J55">
        <f>B55-C55/(2*10^5/1.8467)</f>
        <v>4.9063824289999998</v>
      </c>
      <c r="K55">
        <f>G55-J55</f>
        <v>10.093617570999999</v>
      </c>
      <c r="L55">
        <f>I55/K55</f>
        <v>98.739227337425334</v>
      </c>
      <c r="M55">
        <f>C55/L55</f>
        <v>658.56298204344023</v>
      </c>
      <c r="N55">
        <f>J55/G55</f>
        <v>0.32709216193333329</v>
      </c>
      <c r="O55">
        <f>LN(L55/(3.14*H55^2/4))</f>
        <v>0.39614690066627545</v>
      </c>
    </row>
    <row r="56">
      <c r="A56">
        <v>4.2000000000000002</v>
      </c>
      <c r="B56">
        <v>5.6131000000000002</v>
      </c>
      <c r="C56" s="30">
        <v>65896</v>
      </c>
      <c r="D56"/>
      <c r="E56"/>
      <c r="F56"/>
      <c r="G56">
        <f>$G$11</f>
        <v>15</v>
      </c>
      <c r="H56">
        <f>$H$11</f>
        <v>9.1999999999999993</v>
      </c>
      <c r="I56">
        <f>(3.14*POWER(H56,2)*0.25*G56)</f>
        <v>996.63599999999985</v>
      </c>
      <c r="J56">
        <f>B56-C56/(2*10^5/1.8467)</f>
        <v>5.0046492840000001</v>
      </c>
      <c r="K56">
        <f>G56-J56</f>
        <v>9.9953507160000008</v>
      </c>
      <c r="L56">
        <f>I56/K56</f>
        <v>99.709957991232912</v>
      </c>
      <c r="M56">
        <f>C56/L56</f>
        <v>660.87682040537982</v>
      </c>
      <c r="N56">
        <f>J56/G56</f>
        <v>0.33364328560000001</v>
      </c>
      <c r="O56">
        <f>LN(L56/(3.14*H56^2/4))</f>
        <v>0.40593014462088395</v>
      </c>
    </row>
    <row r="57">
      <c r="A57">
        <v>4.2999999999999998</v>
      </c>
      <c r="B57">
        <v>5.7167000000000003</v>
      </c>
      <c r="C57" s="30">
        <v>66772</v>
      </c>
      <c r="D57"/>
      <c r="E57"/>
      <c r="F57"/>
      <c r="G57">
        <f>$G$11</f>
        <v>15</v>
      </c>
      <c r="H57">
        <f>$H$11</f>
        <v>9.1999999999999993</v>
      </c>
      <c r="I57">
        <f>(3.14*POWER(H57,2)*0.25*G57)</f>
        <v>996.63599999999985</v>
      </c>
      <c r="J57">
        <f>B57-C57/(2*10^5/1.8467)</f>
        <v>5.1001607380000005</v>
      </c>
      <c r="K57">
        <f>G57-J57</f>
        <v>9.8998392620000004</v>
      </c>
      <c r="L57">
        <f>I57/K57</f>
        <v>100.67193755615139</v>
      </c>
      <c r="M57">
        <f>C57/L57</f>
        <v>663.2632848926429</v>
      </c>
      <c r="N57">
        <f>J57/G57</f>
        <v>0.3400107158666667</v>
      </c>
      <c r="O57">
        <f>LN(L57/(3.14*H57^2/4))</f>
        <v>0.41553168025508985</v>
      </c>
    </row>
    <row r="58">
      <c r="A58">
        <v>4.4000000000000004</v>
      </c>
      <c r="B58">
        <v>5.8197999999999999</v>
      </c>
      <c r="C58" s="30">
        <v>67610</v>
      </c>
      <c r="D58"/>
      <c r="E58"/>
      <c r="F58"/>
      <c r="G58">
        <f>$G$11</f>
        <v>15</v>
      </c>
      <c r="H58">
        <f>$H$11</f>
        <v>9.1999999999999993</v>
      </c>
      <c r="I58">
        <f>(3.14*POWER(H58,2)*0.25*G58)</f>
        <v>996.63599999999985</v>
      </c>
      <c r="J58">
        <f>B58-C58/(2*10^5/1.8467)</f>
        <v>5.1955230649999997</v>
      </c>
      <c r="K58">
        <f>G58-J58</f>
        <v>9.8044769350000003</v>
      </c>
      <c r="L58">
        <f>I58/K58</f>
        <v>101.6511137317495</v>
      </c>
      <c r="M58">
        <f>C58/L58</f>
        <v>665.11814300843048</v>
      </c>
      <c r="N58">
        <f>J58/G58</f>
        <v>0.34636820433333332</v>
      </c>
      <c r="O58">
        <f>LN(L58/(3.14*H58^2/4))</f>
        <v>0.42521108963874565</v>
      </c>
    </row>
    <row r="59">
      <c r="A59">
        <v>4.5</v>
      </c>
      <c r="B59">
        <v>5.9234</v>
      </c>
      <c r="C59" s="30">
        <v>68516</v>
      </c>
      <c r="D59"/>
      <c r="E59"/>
      <c r="F59"/>
      <c r="G59">
        <f>$G$11</f>
        <v>15</v>
      </c>
      <c r="H59">
        <f>$H$11</f>
        <v>9.1999999999999993</v>
      </c>
      <c r="I59">
        <f>(3.14*POWER(H59,2)*0.25*G59)</f>
        <v>996.63599999999985</v>
      </c>
      <c r="J59">
        <f>B59-C59/(2*10^5/1.8467)</f>
        <v>5.2907575140000001</v>
      </c>
      <c r="K59">
        <f>G59-J59</f>
        <v>9.7092424860000008</v>
      </c>
      <c r="L59">
        <f>I59/K59</f>
        <v>102.64817275261939</v>
      </c>
      <c r="M59">
        <f>C59/L59</f>
        <v>667.48387392265204</v>
      </c>
      <c r="N59">
        <f>J59/G59</f>
        <v>0.35271716759999999</v>
      </c>
      <c r="O59">
        <f>LN(L59/(3.14*H59^2/4))</f>
        <v>0.43497193564241715</v>
      </c>
    </row>
    <row r="60">
      <c r="A60">
        <v>4.5999999999999996</v>
      </c>
      <c r="B60">
        <v>6.0267999999999997</v>
      </c>
      <c r="C60" s="30">
        <v>69436</v>
      </c>
      <c r="D60"/>
      <c r="E60"/>
      <c r="F60"/>
      <c r="G60">
        <f>$G$11</f>
        <v>15</v>
      </c>
      <c r="H60">
        <f>$H$11</f>
        <v>9.1999999999999993</v>
      </c>
      <c r="I60">
        <f>(3.14*POWER(H60,2)*0.25*G60)</f>
        <v>996.63599999999985</v>
      </c>
      <c r="J60">
        <f>B60-C60/(2*10^5/1.8467)</f>
        <v>5.3856626939999996</v>
      </c>
      <c r="K60">
        <f>G60-J60</f>
        <v>9.6143373059999995</v>
      </c>
      <c r="L60">
        <f>I60/K60</f>
        <v>103.66143482172518</v>
      </c>
      <c r="M60">
        <f>C60/L60</f>
        <v>669.83444826337404</v>
      </c>
      <c r="N60">
        <f>J60/G60</f>
        <v>0.35904417959999996</v>
      </c>
      <c r="O60">
        <f>LN(L60/(3.14*H60^2/4))</f>
        <v>0.44479474736967872</v>
      </c>
    </row>
    <row r="61">
      <c r="A61">
        <v>4.7000000000000002</v>
      </c>
      <c r="B61">
        <v>6.1298000000000004</v>
      </c>
      <c r="C61" s="30">
        <v>70379</v>
      </c>
      <c r="D61"/>
      <c r="E61"/>
      <c r="F61"/>
      <c r="G61">
        <f>$G$11</f>
        <v>15</v>
      </c>
      <c r="H61">
        <f>$H$11</f>
        <v>9.1999999999999993</v>
      </c>
      <c r="I61">
        <f>(3.14*POWER(H61,2)*0.25*G61)</f>
        <v>996.63599999999985</v>
      </c>
      <c r="J61">
        <f>B61-C61/(2*10^5/1.8467)</f>
        <v>5.4799555035000003</v>
      </c>
      <c r="K61">
        <f>G61-J61</f>
        <v>9.5200444964999988</v>
      </c>
      <c r="L61">
        <f>I61/K61</f>
        <v>104.68816614947636</v>
      </c>
      <c r="M61">
        <f>C61/L61</f>
        <v>672.27273710680072</v>
      </c>
      <c r="N61">
        <f>J61/G61</f>
        <v>0.36533036690000004</v>
      </c>
      <c r="O61">
        <f>LN(L61/(3.14*H61^2/4))</f>
        <v>0.45465067830775852</v>
      </c>
    </row>
    <row r="62">
      <c r="A62">
        <v>4.7999999999999998</v>
      </c>
      <c r="B62">
        <v>6.2332000000000001</v>
      </c>
      <c r="C62" s="30">
        <v>71272</v>
      </c>
      <c r="D62"/>
      <c r="E62"/>
      <c r="F62"/>
      <c r="G62">
        <f>$G$11</f>
        <v>15</v>
      </c>
      <c r="H62">
        <f>$H$11</f>
        <v>9.1999999999999993</v>
      </c>
      <c r="I62">
        <f>(3.14*POWER(H62,2)*0.25*G62)</f>
        <v>996.63599999999985</v>
      </c>
      <c r="J62">
        <f>B62-C62/(2*10^5/1.8467)</f>
        <v>5.5751099880000003</v>
      </c>
      <c r="K62">
        <f>G62-J62</f>
        <v>9.4248900119999988</v>
      </c>
      <c r="L62">
        <f>I62/K62</f>
        <v>105.74510670480596</v>
      </c>
      <c r="M62">
        <f>C62/L62</f>
        <v>673.99809051174554</v>
      </c>
      <c r="N62">
        <f>J62/G62</f>
        <v>0.37167399920000005</v>
      </c>
      <c r="O62">
        <f>LN(L62/(3.14*H62^2/4))</f>
        <v>0.46469613765055207</v>
      </c>
    </row>
    <row r="63">
      <c r="A63">
        <v>4.9000000000000004</v>
      </c>
      <c r="B63">
        <v>6.3362999999999996</v>
      </c>
      <c r="C63" s="30">
        <v>72245</v>
      </c>
      <c r="D63"/>
      <c r="E63"/>
      <c r="F63"/>
      <c r="G63">
        <f>$G$11</f>
        <v>15</v>
      </c>
      <c r="H63">
        <f>$H$11</f>
        <v>9.1999999999999993</v>
      </c>
      <c r="I63">
        <f>(3.14*POWER(H63,2)*0.25*G63)</f>
        <v>996.63599999999985</v>
      </c>
      <c r="J63">
        <f>B63-C63/(2*10^5/1.8467)</f>
        <v>5.6692257924999998</v>
      </c>
      <c r="K63">
        <f>G63-J63</f>
        <v>9.3307742074999993</v>
      </c>
      <c r="L63">
        <f>I63/K63</f>
        <v>106.81171549504563</v>
      </c>
      <c r="M63">
        <f>C63/L63</f>
        <v>676.37711523649318</v>
      </c>
      <c r="N63">
        <f>J63/G63</f>
        <v>0.37794838616666665</v>
      </c>
      <c r="O63">
        <f>LN(L63/(3.14*H63^2/4))</f>
        <v>0.47473220924620119</v>
      </c>
    </row>
    <row r="64">
      <c r="A64">
        <v>5</v>
      </c>
      <c r="B64">
        <v>6.4432</v>
      </c>
      <c r="C64" s="30">
        <v>73222</v>
      </c>
      <c r="D64"/>
      <c r="E64"/>
      <c r="F64"/>
      <c r="G64">
        <f>$G$11</f>
        <v>15</v>
      </c>
      <c r="H64">
        <f>$H$11</f>
        <v>9.1999999999999993</v>
      </c>
      <c r="I64">
        <f>(3.14*POWER(H64,2)*0.25*G64)</f>
        <v>996.63599999999985</v>
      </c>
      <c r="J64">
        <f>B64-C64/(2*10^5/1.8467)</f>
        <v>5.7671046629999996</v>
      </c>
      <c r="K64">
        <f>G64-J64</f>
        <v>9.2328953370000004</v>
      </c>
      <c r="L64">
        <f>I64/K64</f>
        <v>107.94403744685272</v>
      </c>
      <c r="M64">
        <f>C64/L64</f>
        <v>678.33297449200518</v>
      </c>
      <c r="N64">
        <f>J64/G64</f>
        <v>0.38447364419999996</v>
      </c>
      <c r="O64">
        <f>LN(L64/(3.14*H64^2/4))</f>
        <v>0.48527751412816256</v>
      </c>
    </row>
    <row r="65">
      <c r="A65">
        <v>5.0999999999999996</v>
      </c>
      <c r="B65">
        <v>6.5469999999999997</v>
      </c>
      <c r="C65" s="30">
        <v>74236</v>
      </c>
      <c r="D65"/>
      <c r="E65"/>
      <c r="F65"/>
      <c r="G65">
        <f>$G$11</f>
        <v>15</v>
      </c>
      <c r="H65">
        <f>$H$11</f>
        <v>9.1999999999999993</v>
      </c>
      <c r="I65">
        <f>(3.14*POWER(H65,2)*0.25*G65)</f>
        <v>996.63599999999985</v>
      </c>
      <c r="J65">
        <f>B65-C65/(2*10^5/1.8467)</f>
        <v>5.8615418940000001</v>
      </c>
      <c r="K65">
        <f>G65-J65</f>
        <v>9.1384581059999999</v>
      </c>
      <c r="L65">
        <f>I65/K65</f>
        <v>109.0595359129176</v>
      </c>
      <c r="M65">
        <f>C65/L65</f>
        <v>680.69242527564336</v>
      </c>
      <c r="N65">
        <f>J65/G65</f>
        <v>0.39076945960000004</v>
      </c>
      <c r="O65">
        <f>LN(L65/(3.14*H65^2/4))</f>
        <v>0.49555852724133342</v>
      </c>
    </row>
    <row r="66">
      <c r="A66">
        <v>5.2000000000000002</v>
      </c>
      <c r="B66">
        <v>6.6497999999999999</v>
      </c>
      <c r="C66" s="30">
        <v>75269</v>
      </c>
      <c r="D66"/>
      <c r="E66"/>
      <c r="F66"/>
      <c r="G66">
        <f>$G$11</f>
        <v>15</v>
      </c>
      <c r="H66">
        <f>$H$11</f>
        <v>9.1999999999999993</v>
      </c>
      <c r="I66">
        <f>(3.14*POWER(H66,2)*0.25*G66)</f>
        <v>996.63599999999985</v>
      </c>
      <c r="J66">
        <f>B66-C66/(2*10^5/1.8467)</f>
        <v>5.9548036885000002</v>
      </c>
      <c r="K66">
        <f>G66-J66</f>
        <v>9.0451963114999998</v>
      </c>
      <c r="L66">
        <f>I66/K66</f>
        <v>110.18400990732327</v>
      </c>
      <c r="M66">
        <f>C66/L66</f>
        <v>683.12089987748141</v>
      </c>
      <c r="N66">
        <f>J66/G66</f>
        <v>0.39698691256666668</v>
      </c>
      <c r="O66">
        <f>LN(L66/(3.14*H66^2/4))</f>
        <v>0.50581637862093609</v>
      </c>
    </row>
    <row r="67">
      <c r="A67">
        <v>5.2999999999999998</v>
      </c>
      <c r="B67">
        <v>6.7533000000000003</v>
      </c>
      <c r="C67" s="30">
        <v>76307</v>
      </c>
      <c r="D67"/>
      <c r="E67"/>
      <c r="F67"/>
      <c r="G67">
        <f>$G$11</f>
        <v>15</v>
      </c>
      <c r="H67">
        <f>$H$11</f>
        <v>9.1999999999999993</v>
      </c>
      <c r="I67">
        <f>(3.14*POWER(H67,2)*0.25*G67)</f>
        <v>996.63599999999985</v>
      </c>
      <c r="J67">
        <f>B67-C67/(2*10^5/1.8467)</f>
        <v>6.0487193155000005</v>
      </c>
      <c r="K67">
        <f>G67-J67</f>
        <v>8.9512806844999986</v>
      </c>
      <c r="L67">
        <f>I67/K67</f>
        <v>111.34004564573321</v>
      </c>
      <c r="M67">
        <f>C67/L67</f>
        <v>685.35089560495658</v>
      </c>
      <c r="N67">
        <f>J67/G67</f>
        <v>0.40324795436666672</v>
      </c>
      <c r="O67">
        <f>LN(L67/(3.14*H67^2/4))</f>
        <v>0.5162535858120838</v>
      </c>
    </row>
    <row r="68">
      <c r="A68">
        <v>5.4000000000000004</v>
      </c>
      <c r="B68">
        <v>6.8563999999999998</v>
      </c>
      <c r="C68" s="30">
        <v>77308</v>
      </c>
      <c r="D68"/>
      <c r="E68"/>
      <c r="F68"/>
      <c r="G68">
        <f>$G$11</f>
        <v>15</v>
      </c>
      <c r="H68">
        <f>$H$11</f>
        <v>9.1999999999999993</v>
      </c>
      <c r="I68">
        <f>(3.14*POWER(H68,2)*0.25*G68)</f>
        <v>996.63599999999985</v>
      </c>
      <c r="J68">
        <f>B68-C68/(2*10^5/1.8467)</f>
        <v>6.1425765820000002</v>
      </c>
      <c r="K68">
        <f>G68-J68</f>
        <v>8.8574234179999998</v>
      </c>
      <c r="L68">
        <f>I68/K68</f>
        <v>112.51985515049924</v>
      </c>
      <c r="M68">
        <f>C68/L68</f>
        <v>687.0609626771901</v>
      </c>
      <c r="N68">
        <f>J68/G68</f>
        <v>0.40950510546666669</v>
      </c>
      <c r="O68">
        <f>LN(L68/(3.14*H68^2/4))</f>
        <v>0.52679428938830641</v>
      </c>
    </row>
    <row r="69">
      <c r="A69">
        <v>5.5</v>
      </c>
      <c r="B69">
        <v>6.9599000000000002</v>
      </c>
      <c r="C69" s="30">
        <v>78433</v>
      </c>
      <c r="D69"/>
      <c r="E69"/>
      <c r="F69"/>
      <c r="G69">
        <f>$G$11</f>
        <v>15</v>
      </c>
      <c r="H69">
        <f>$H$11</f>
        <v>9.1999999999999993</v>
      </c>
      <c r="I69">
        <f>(3.14*POWER(H69,2)*0.25*G69)</f>
        <v>996.63599999999985</v>
      </c>
      <c r="J69">
        <f>B69-C69/(2*10^5/1.8467)</f>
        <v>6.2356888945</v>
      </c>
      <c r="K69">
        <f>G69-J69</f>
        <v>8.7643111054999991</v>
      </c>
      <c r="L69">
        <f>I69/K69</f>
        <v>113.71526957487463</v>
      </c>
      <c r="M69">
        <f>C69/L69</f>
        <v>689.73146960142071</v>
      </c>
      <c r="N69">
        <f>J69/G69</f>
        <v>0.41571259296666668</v>
      </c>
      <c r="O69">
        <f>LN(L69/(3.14*H69^2/4))</f>
        <v>0.53736228188173518</v>
      </c>
    </row>
    <row r="70">
      <c r="A70">
        <v>5.5999999999999996</v>
      </c>
      <c r="B70">
        <v>7.1650999999999998</v>
      </c>
      <c r="C70" s="30">
        <v>80638</v>
      </c>
      <c r="D70"/>
      <c r="E70"/>
      <c r="F70"/>
      <c r="G70">
        <f>$G$11</f>
        <v>15</v>
      </c>
      <c r="H70">
        <f>$H$11</f>
        <v>9.1999999999999993</v>
      </c>
      <c r="I70">
        <f>(3.14*POWER(H70,2)*0.25*G70)</f>
        <v>996.63599999999985</v>
      </c>
      <c r="J70">
        <f>B70-C70/(2*10^5/1.8467)</f>
        <v>6.4205290269999997</v>
      </c>
      <c r="K70">
        <f>G70-J70</f>
        <v>8.5794709729999994</v>
      </c>
      <c r="L70">
        <f>I70/K70</f>
        <v>116.16520449063357</v>
      </c>
      <c r="M70">
        <f>C70/L70</f>
        <v>694.16655661723439</v>
      </c>
      <c r="N70">
        <f>J70/G70</f>
        <v>0.42803526846666667</v>
      </c>
      <c r="O70">
        <f>LN(L70/(3.14*H70^2/4))</f>
        <v>0.5586779476617898</v>
      </c>
    </row>
    <row r="71">
      <c r="A71">
        <v>5.7000000000000002</v>
      </c>
      <c r="B71">
        <v>7.2717999999999998</v>
      </c>
      <c r="C71" s="30">
        <v>81863</v>
      </c>
      <c r="D71"/>
      <c r="E71"/>
      <c r="F71"/>
      <c r="G71">
        <f>$G$11</f>
        <v>15</v>
      </c>
      <c r="H71">
        <f>$H$11</f>
        <v>9.1999999999999993</v>
      </c>
      <c r="I71">
        <f>(3.14*POWER(H71,2)*0.25*G71)</f>
        <v>996.63599999999985</v>
      </c>
      <c r="J71">
        <f>B71-C71/(2*10^5/1.8467)</f>
        <v>6.5159179895000001</v>
      </c>
      <c r="K71">
        <f>G71-J71</f>
        <v>8.4840820104999999</v>
      </c>
      <c r="L71">
        <f>I71/K71</f>
        <v>117.4712831354708</v>
      </c>
      <c r="M71">
        <f>C71/L71</f>
        <v>696.8766988404609</v>
      </c>
      <c r="N71">
        <f>J71/G71</f>
        <v>0.43439453263333333</v>
      </c>
      <c r="O71">
        <f>LN(L71/(3.14*H71^2/4))</f>
        <v>0.56985849795663102</v>
      </c>
    </row>
    <row r="72">
      <c r="A72">
        <v>5.7999999999999998</v>
      </c>
      <c r="B72">
        <v>7.3746999999999998</v>
      </c>
      <c r="C72" s="30">
        <v>82978</v>
      </c>
      <c r="D72"/>
      <c r="E72"/>
      <c r="F72"/>
      <c r="G72">
        <f>$G$11</f>
        <v>15</v>
      </c>
      <c r="H72">
        <f>$H$11</f>
        <v>9.1999999999999993</v>
      </c>
      <c r="I72">
        <f>(3.14*POWER(H72,2)*0.25*G72)</f>
        <v>996.63599999999985</v>
      </c>
      <c r="J72">
        <f>B72-C72/(2*10^5/1.8467)</f>
        <v>6.6085226370000001</v>
      </c>
      <c r="K72">
        <f>G72-J72</f>
        <v>8.3914773629999999</v>
      </c>
      <c r="L72">
        <f>I72/K72</f>
        <v>118.76764446680184</v>
      </c>
      <c r="M72">
        <f>C72/L72</f>
        <v>698.65829513183758</v>
      </c>
      <c r="N72">
        <f>J72/G72</f>
        <v>0.44056817580000002</v>
      </c>
      <c r="O72">
        <f>LN(L72/(3.14*H72^2/4))</f>
        <v>0.58083360995042921</v>
      </c>
    </row>
    <row r="73">
      <c r="A73">
        <v>5.9000000000000004</v>
      </c>
      <c r="B73">
        <v>7.4782000000000002</v>
      </c>
      <c r="C73" s="30">
        <v>84182</v>
      </c>
      <c r="D73"/>
      <c r="E73"/>
      <c r="F73"/>
      <c r="G73">
        <f>$G$11</f>
        <v>15</v>
      </c>
      <c r="H73">
        <f>$H$11</f>
        <v>9.1999999999999993</v>
      </c>
      <c r="I73">
        <f>(3.14*POWER(H73,2)*0.25*G73)</f>
        <v>996.63599999999985</v>
      </c>
      <c r="J73">
        <f>B73-C73/(2*10^5/1.8467)</f>
        <v>6.7009055030000004</v>
      </c>
      <c r="K73">
        <f>G73-J73</f>
        <v>8.2990944969999987</v>
      </c>
      <c r="L73">
        <f>I73/K73</f>
        <v>120.08972790468516</v>
      </c>
      <c r="M73">
        <f>C73/L73</f>
        <v>700.99251175600125</v>
      </c>
      <c r="N73">
        <f>J73/G73</f>
        <v>0.44672703353333337</v>
      </c>
      <c r="O73">
        <f>LN(L73/(3.14*H73^2/4))</f>
        <v>0.59190378899812879</v>
      </c>
    </row>
    <row r="74">
      <c r="A74">
        <v>6</v>
      </c>
      <c r="B74">
        <v>7.5815999999999999</v>
      </c>
      <c r="C74" s="30">
        <v>85430</v>
      </c>
      <c r="D74"/>
      <c r="E74"/>
      <c r="F74"/>
      <c r="G74">
        <f>$G$11</f>
        <v>15</v>
      </c>
      <c r="H74">
        <f>$H$11</f>
        <v>9.1999999999999993</v>
      </c>
      <c r="I74">
        <f>(3.14*POWER(H74,2)*0.25*G74)</f>
        <v>996.63599999999985</v>
      </c>
      <c r="J74">
        <f>B74-C74/(2*10^5/1.8467)</f>
        <v>6.7927820949999997</v>
      </c>
      <c r="K74">
        <f>G74-J74</f>
        <v>8.2072179050000003</v>
      </c>
      <c r="L74">
        <f>I74/K74</f>
        <v>121.43408540338979</v>
      </c>
      <c r="M74">
        <f>C74/L74</f>
        <v>703.50923067614474</v>
      </c>
      <c r="N74">
        <f>J74/G74</f>
        <v>0.45285213966666665</v>
      </c>
      <c r="O74">
        <f>LN(L74/(3.14*H74^2/4))</f>
        <v>0.60303620169220806</v>
      </c>
    </row>
    <row r="75">
      <c r="A75">
        <v>6.0999999999999996</v>
      </c>
      <c r="B75">
        <v>7.6986999999999997</v>
      </c>
      <c r="C75" s="30">
        <v>86825</v>
      </c>
      <c r="D75"/>
      <c r="E75"/>
      <c r="F75"/>
      <c r="G75">
        <f>$G$11</f>
        <v>15</v>
      </c>
      <c r="H75">
        <f>$H$11</f>
        <v>9.1999999999999993</v>
      </c>
      <c r="I75">
        <f>(3.14*POWER(H75,2)*0.25*G75)</f>
        <v>996.63599999999985</v>
      </c>
      <c r="J75">
        <f>B75-C75/(2*10^5/1.8467)</f>
        <v>6.8970013624999993</v>
      </c>
      <c r="K75">
        <f>G75-J75</f>
        <v>8.1029986375000007</v>
      </c>
      <c r="L75">
        <f>I75/K75</f>
        <v>122.99594811575702</v>
      </c>
      <c r="M75">
        <f>C75/L75</f>
        <v>705.91756338416201</v>
      </c>
      <c r="N75">
        <f>J75/G75</f>
        <v>0.45980009083333329</v>
      </c>
      <c r="O75">
        <f>LN(L75/(3.14*H75^2/4))</f>
        <v>0.61581600577123552</v>
      </c>
    </row>
    <row r="76">
      <c r="A76">
        <v>6.2000000000000002</v>
      </c>
      <c r="B76">
        <v>7.8025000000000002</v>
      </c>
      <c r="C76" s="30">
        <v>88119</v>
      </c>
      <c r="D76"/>
      <c r="E76"/>
      <c r="F76"/>
      <c r="G76">
        <f>$G$11</f>
        <v>15</v>
      </c>
      <c r="H76">
        <f>$H$11</f>
        <v>9.1999999999999993</v>
      </c>
      <c r="I76">
        <f>(3.14*POWER(H76,2)*0.25*G76)</f>
        <v>996.63599999999985</v>
      </c>
      <c r="J76">
        <f>B76-C76/(2*10^5/1.8467)</f>
        <v>6.9888532135000005</v>
      </c>
      <c r="K76">
        <f>G76-J76</f>
        <v>8.0111467864999995</v>
      </c>
      <c r="L76">
        <f>I76/K76</f>
        <v>124.40615888844816</v>
      </c>
      <c r="M76">
        <f>C76/L76</f>
        <v>708.31702214207951</v>
      </c>
      <c r="N76">
        <f>J76/G76</f>
        <v>0.46592354756666671</v>
      </c>
      <c r="O76">
        <f>LN(L76/(3.14*H76^2/4))</f>
        <v>0.62721628091888415</v>
      </c>
    </row>
    <row r="77">
      <c r="A77">
        <v>6.2999999999999998</v>
      </c>
      <c r="B77">
        <v>7.9058999999999999</v>
      </c>
      <c r="C77" s="30">
        <v>89439</v>
      </c>
      <c r="D77"/>
      <c r="E77"/>
      <c r="F77"/>
      <c r="G77">
        <f>$G$11</f>
        <v>15</v>
      </c>
      <c r="H77">
        <f>$H$11</f>
        <v>9.1999999999999993</v>
      </c>
      <c r="I77">
        <f>(3.14*POWER(H77,2)*0.25*G77)</f>
        <v>996.63599999999985</v>
      </c>
      <c r="J77">
        <f>B77-C77/(2*10^5/1.8467)</f>
        <v>7.0800649934999997</v>
      </c>
      <c r="K77">
        <f>G77-J77</f>
        <v>7.9199350065000003</v>
      </c>
      <c r="L77">
        <f>I77/K77</f>
        <v>125.83891145344587</v>
      </c>
      <c r="M77">
        <f>C77/L77</f>
        <v>710.74200314493316</v>
      </c>
      <c r="N77">
        <f>J77/G77</f>
        <v>0.47200433289999999</v>
      </c>
      <c r="O77">
        <f>LN(L77/(3.14*H77^2/4))</f>
        <v>0.63866720155954693</v>
      </c>
    </row>
    <row r="78">
      <c r="A78">
        <v>6.4000000000000004</v>
      </c>
      <c r="B78">
        <v>8.0096000000000007</v>
      </c>
      <c r="C78" s="30">
        <v>90717</v>
      </c>
      <c r="D78"/>
      <c r="E78"/>
      <c r="F78"/>
      <c r="G78">
        <f>$G$11</f>
        <v>15</v>
      </c>
      <c r="H78">
        <f>$H$11</f>
        <v>9.1999999999999993</v>
      </c>
      <c r="I78">
        <f>(3.14*POWER(H78,2)*0.25*G78)</f>
        <v>996.63599999999985</v>
      </c>
      <c r="J78">
        <f>B78-C78/(2*10^5/1.8467)</f>
        <v>7.171964580500001</v>
      </c>
      <c r="K78">
        <f>G78-J78</f>
        <v>7.828035419499999</v>
      </c>
      <c r="L78">
        <f>I78/K78</f>
        <v>127.31623537590714</v>
      </c>
      <c r="M78">
        <f>C78/L78</f>
        <v>712.53284965702778</v>
      </c>
      <c r="N78">
        <f>J78/G78</f>
        <v>0.47813097203333338</v>
      </c>
      <c r="O78">
        <f>LN(L78/(3.14*H78^2/4))</f>
        <v>0.65033862685965937</v>
      </c>
    </row>
    <row r="79">
      <c r="A79">
        <v>6.5</v>
      </c>
      <c r="B79">
        <v>8.1164000000000005</v>
      </c>
      <c r="C79" s="30">
        <v>92179</v>
      </c>
      <c r="D79"/>
      <c r="E79"/>
      <c r="F79"/>
      <c r="G79">
        <f>$G$11</f>
        <v>15</v>
      </c>
      <c r="H79">
        <f>$H$11</f>
        <v>9.1999999999999993</v>
      </c>
      <c r="I79">
        <f>(3.14*POWER(H79,2)*0.25*G79)</f>
        <v>996.63599999999985</v>
      </c>
      <c r="J79">
        <f>B79-C79/(2*10^5/1.8467)</f>
        <v>7.2652652035000003</v>
      </c>
      <c r="K79">
        <f>G79-J79</f>
        <v>7.7347347964999997</v>
      </c>
      <c r="L79">
        <f>I79/K79</f>
        <v>128.85199379440675</v>
      </c>
      <c r="M79">
        <f>C79/L79</f>
        <v>715.38667959673694</v>
      </c>
      <c r="N79">
        <f>J79/G79</f>
        <v>0.48435101356666671</v>
      </c>
      <c r="O79">
        <f>LN(L79/(3.14*H79^2/4))</f>
        <v>0.6623290038317392</v>
      </c>
    </row>
    <row r="80">
      <c r="A80">
        <v>6.5999999999999996</v>
      </c>
      <c r="B80">
        <v>8.2197999999999993</v>
      </c>
      <c r="C80" s="30">
        <v>93526</v>
      </c>
      <c r="D80"/>
      <c r="E80"/>
      <c r="F80"/>
      <c r="G80">
        <f>$G$11</f>
        <v>15</v>
      </c>
      <c r="H80">
        <f>$H$11</f>
        <v>9.1999999999999993</v>
      </c>
      <c r="I80">
        <f>(3.14*POWER(H80,2)*0.25*G80)</f>
        <v>996.63599999999985</v>
      </c>
      <c r="J80">
        <f>B80-C80/(2*10^5/1.8467)</f>
        <v>7.356227678999999</v>
      </c>
      <c r="K80">
        <f>G80-J80</f>
        <v>7.643772321000001</v>
      </c>
      <c r="L80">
        <f>I80/K80</f>
        <v>130.38535923707553</v>
      </c>
      <c r="M80">
        <f>C80/L80</f>
        <v>717.30446230504037</v>
      </c>
      <c r="N80">
        <f>J80/G80</f>
        <v>0.49041517859999995</v>
      </c>
      <c r="O80">
        <f>LN(L80/(3.14*H80^2/4))</f>
        <v>0.67415896048959578</v>
      </c>
    </row>
    <row r="81">
      <c r="A81">
        <v>6.7000000000000002</v>
      </c>
      <c r="B81">
        <v>8.3231999999999999</v>
      </c>
      <c r="C81" s="30">
        <v>94982</v>
      </c>
      <c r="D81"/>
      <c r="E81"/>
      <c r="F81"/>
      <c r="G81">
        <f>$G$11</f>
        <v>15</v>
      </c>
      <c r="H81">
        <f>$H$11</f>
        <v>9.1999999999999993</v>
      </c>
      <c r="I81">
        <f>(3.14*POWER(H81,2)*0.25*G81)</f>
        <v>996.63599999999985</v>
      </c>
      <c r="J81">
        <f>B81-C81/(2*10^5/1.8467)</f>
        <v>7.446183703</v>
      </c>
      <c r="K81">
        <f>G81-J81</f>
        <v>7.553816297</v>
      </c>
      <c r="L81">
        <f>I81/K81</f>
        <v>131.9380774981004</v>
      </c>
      <c r="M81">
        <f>C81/L81</f>
        <v>719.89831746159496</v>
      </c>
      <c r="N81">
        <f>J81/G81</f>
        <v>0.49641224686666668</v>
      </c>
      <c r="O81">
        <f>LN(L81/(3.14*H81^2/4))</f>
        <v>0.68599729574677926</v>
      </c>
    </row>
    <row r="82">
      <c r="A82">
        <v>6.7999999999999998</v>
      </c>
      <c r="B82">
        <v>8.4268000000000001</v>
      </c>
      <c r="C82" s="30">
        <v>96472</v>
      </c>
      <c r="D82"/>
      <c r="E82"/>
      <c r="F82"/>
      <c r="G82">
        <f>$G$11</f>
        <v>15</v>
      </c>
      <c r="H82">
        <f>$H$11</f>
        <v>9.1999999999999993</v>
      </c>
      <c r="I82">
        <f>(3.14*POWER(H82,2)*0.25*G82)</f>
        <v>996.63599999999985</v>
      </c>
      <c r="J82">
        <f>B82-C82/(2*10^5/1.8467)</f>
        <v>7.5360257879999999</v>
      </c>
      <c r="K82">
        <f>G82-J82</f>
        <v>7.4639742120000001</v>
      </c>
      <c r="L82">
        <f>I82/K82</f>
        <v>133.52618480349057</v>
      </c>
      <c r="M82">
        <f>C82/L82</f>
        <v>722.49499333765198</v>
      </c>
      <c r="N82">
        <f>J82/G82</f>
        <v>0.50240171919999999</v>
      </c>
      <c r="O82">
        <f>LN(L82/(3.14*H82^2/4))</f>
        <v>0.69796219254705871</v>
      </c>
    </row>
    <row r="83">
      <c r="A83">
        <v>6.9000000000000004</v>
      </c>
      <c r="B83">
        <v>8.5303000000000004</v>
      </c>
      <c r="C83" s="30">
        <v>97986</v>
      </c>
      <c r="D83"/>
      <c r="E83"/>
      <c r="F83"/>
      <c r="G83">
        <f>$G$11</f>
        <v>15</v>
      </c>
      <c r="H83">
        <f>$H$11</f>
        <v>9.1999999999999993</v>
      </c>
      <c r="I83">
        <f>(3.14*POWER(H83,2)*0.25*G83)</f>
        <v>996.63599999999985</v>
      </c>
      <c r="J83">
        <f>B83-C83/(2*10^5/1.8467)</f>
        <v>7.6255462690000009</v>
      </c>
      <c r="K83">
        <f>G83-J83</f>
        <v>7.3744537309999991</v>
      </c>
      <c r="L83">
        <f>I83/K83</f>
        <v>135.14709514149368</v>
      </c>
      <c r="M83">
        <f>C83/L83</f>
        <v>725.0322317132493</v>
      </c>
      <c r="N83">
        <f>J83/G83</f>
        <v>0.50836975126666673</v>
      </c>
      <c r="O83">
        <f>LN(L83/(3.14*H83^2/4))</f>
        <v>0.71002837199255353</v>
      </c>
    </row>
    <row r="84">
      <c r="A84">
        <v>7</v>
      </c>
      <c r="B84">
        <v>8.6340000000000003</v>
      </c>
      <c r="C84" s="30">
        <v>99460</v>
      </c>
      <c r="D84"/>
      <c r="E84"/>
      <c r="F84"/>
      <c r="G84">
        <f>$G$11</f>
        <v>15</v>
      </c>
      <c r="H84">
        <f>$H$11</f>
        <v>9.1999999999999993</v>
      </c>
      <c r="I84">
        <f>(3.14*POWER(H84,2)*0.25*G84)</f>
        <v>996.63599999999985</v>
      </c>
      <c r="J84">
        <f>B84-C84/(2*10^5/1.8467)</f>
        <v>7.7156360900000003</v>
      </c>
      <c r="K84">
        <f>G84-J84</f>
        <v>7.2843639099999997</v>
      </c>
      <c r="L84">
        <f>I84/K84</f>
        <v>136.81853519588918</v>
      </c>
      <c r="M84">
        <f>C84/L84</f>
        <v>726.94828853121908</v>
      </c>
      <c r="N84">
        <f>J84/G84</f>
        <v>0.51437573933333336</v>
      </c>
      <c r="O84">
        <f>LN(L84/(3.14*H84^2/4))</f>
        <v>0.72232008029810646</v>
      </c>
    </row>
    <row r="85">
      <c r="A85">
        <v>7.0999999999999996</v>
      </c>
      <c r="B85">
        <v>8.7372999999999994</v>
      </c>
      <c r="C85" s="30">
        <v>101043</v>
      </c>
      <c r="D85"/>
      <c r="E85"/>
      <c r="F85"/>
      <c r="G85">
        <f>$G$11</f>
        <v>15</v>
      </c>
      <c r="H85">
        <f>$H$11</f>
        <v>9.1999999999999993</v>
      </c>
      <c r="I85">
        <f>(3.14*POWER(H85,2)*0.25*G85)</f>
        <v>996.63599999999985</v>
      </c>
      <c r="J85">
        <f>B85-C85/(2*10^5/1.8467)</f>
        <v>7.8043194594999994</v>
      </c>
      <c r="K85">
        <f>G85-J85</f>
        <v>7.1956805405000006</v>
      </c>
      <c r="L85">
        <f>I85/K85</f>
        <v>138.50475912466612</v>
      </c>
      <c r="M85">
        <f>C85/L85</f>
        <v>729.52727861901599</v>
      </c>
      <c r="N85">
        <f>J85/G85</f>
        <v>0.52028796396666666</v>
      </c>
      <c r="O85">
        <f>LN(L85/(3.14*H85^2/4))</f>
        <v>0.73456928003772248</v>
      </c>
    </row>
    <row r="86">
      <c r="A86">
        <v>7.2000000000000002</v>
      </c>
      <c r="B86">
        <v>8.8405000000000005</v>
      </c>
      <c r="C86" s="30">
        <v>102692</v>
      </c>
      <c r="D86"/>
      <c r="E86"/>
      <c r="F86"/>
      <c r="G86">
        <f>$G$11</f>
        <v>15</v>
      </c>
      <c r="H86">
        <f>$H$11</f>
        <v>9.1999999999999993</v>
      </c>
      <c r="I86">
        <f>(3.14*POWER(H86,2)*0.25*G86)</f>
        <v>996.63599999999985</v>
      </c>
      <c r="J86">
        <f>B86-C86/(2*10^5/1.8467)</f>
        <v>7.8922934180000004</v>
      </c>
      <c r="K86">
        <f>G86-J86</f>
        <v>7.1077065819999996</v>
      </c>
      <c r="L86">
        <f>I86/K86</f>
        <v>140.21906904879037</v>
      </c>
      <c r="M86">
        <f>C86/L86</f>
        <v>732.36829125051088</v>
      </c>
      <c r="N86">
        <f>J86/G86</f>
        <v>0.52615289453333336</v>
      </c>
      <c r="O86">
        <f>LN(L86/(3.14*H86^2/4))</f>
        <v>0.74687057162808157</v>
      </c>
    </row>
    <row r="87">
      <c r="A87">
        <v>7.2999999999999998</v>
      </c>
      <c r="B87">
        <v>8.9475999999999996</v>
      </c>
      <c r="C87" s="30">
        <v>104358</v>
      </c>
      <c r="D87"/>
      <c r="E87"/>
      <c r="F87"/>
      <c r="G87">
        <f>$G$11</f>
        <v>15</v>
      </c>
      <c r="H87">
        <f>$H$11</f>
        <v>9.1999999999999993</v>
      </c>
      <c r="I87">
        <f>(3.14*POWER(H87,2)*0.25*G87)</f>
        <v>996.63599999999985</v>
      </c>
      <c r="J87">
        <f>B87-C87/(2*10^5/1.8467)</f>
        <v>7.9840104069999995</v>
      </c>
      <c r="K87">
        <f>G87-J87</f>
        <v>7.0159895930000005</v>
      </c>
      <c r="L87">
        <f>I87/K87</f>
        <v>142.05209212316456</v>
      </c>
      <c r="M87">
        <f>C87/L87</f>
        <v>734.64599106022069</v>
      </c>
      <c r="N87">
        <f>J87/G87</f>
        <v>0.53226736046666667</v>
      </c>
      <c r="O87">
        <f>LN(L87/(3.14*H87^2/4))</f>
        <v>0.75985842935725934</v>
      </c>
    </row>
    <row r="88">
      <c r="A88">
        <v>7.4000000000000004</v>
      </c>
      <c r="B88">
        <v>9.0510000000000002</v>
      </c>
      <c r="C88" s="30">
        <v>106093</v>
      </c>
      <c r="D88"/>
      <c r="E88"/>
      <c r="F88"/>
      <c r="G88">
        <f>$G$11</f>
        <v>15</v>
      </c>
      <c r="H88">
        <f>$H$11</f>
        <v>9.1999999999999993</v>
      </c>
      <c r="I88">
        <f>(3.14*POWER(H88,2)*0.25*G88)</f>
        <v>996.63599999999985</v>
      </c>
      <c r="J88">
        <f>B88-C88/(2*10^5/1.8467)</f>
        <v>8.0713902844999996</v>
      </c>
      <c r="K88">
        <f>G88-J88</f>
        <v>6.9286097155000004</v>
      </c>
      <c r="L88">
        <f>I88/K88</f>
        <v>143.84357626183279</v>
      </c>
      <c r="M88">
        <f>C88/L88</f>
        <v>737.55813611643725</v>
      </c>
      <c r="N88">
        <f>J88/G88</f>
        <v>0.53809268563333335</v>
      </c>
      <c r="O88">
        <f>LN(L88/(3.14*H88^2/4))</f>
        <v>0.77239102628090028</v>
      </c>
    </row>
    <row r="89">
      <c r="A89">
        <v>7.5</v>
      </c>
      <c r="B89">
        <v>9.1540999999999997</v>
      </c>
      <c r="C89" s="30">
        <v>107840</v>
      </c>
      <c r="D89"/>
      <c r="E89"/>
      <c r="F89"/>
      <c r="G89">
        <f>$G$11</f>
        <v>15</v>
      </c>
      <c r="H89">
        <f>$H$11</f>
        <v>9.1999999999999993</v>
      </c>
      <c r="I89">
        <f>(3.14*POWER(H89,2)*0.25*G89)</f>
        <v>996.63599999999985</v>
      </c>
      <c r="J89">
        <f>B89-C89/(2*10^5/1.8467)</f>
        <v>8.1583593600000004</v>
      </c>
      <c r="K89">
        <f>G89-J89</f>
        <v>6.8416406399999996</v>
      </c>
      <c r="L89">
        <f>I89/K89</f>
        <v>145.67207669065763</v>
      </c>
      <c r="M89">
        <f>C89/L89</f>
        <v>740.29287183846463</v>
      </c>
      <c r="N89">
        <f>J89/G89</f>
        <v>0.54389062399999999</v>
      </c>
      <c r="O89">
        <f>LN(L89/(3.14*H89^2/4))</f>
        <v>0.78502263858035481</v>
      </c>
    </row>
    <row r="90">
      <c r="A90">
        <v>7.5999999999999996</v>
      </c>
      <c r="B90">
        <v>9.2575000000000003</v>
      </c>
      <c r="C90" s="30">
        <v>109544</v>
      </c>
      <c r="D90"/>
      <c r="E90"/>
      <c r="F90"/>
      <c r="G90">
        <f>$G$11</f>
        <v>15</v>
      </c>
      <c r="H90">
        <f>$H$11</f>
        <v>9.1999999999999993</v>
      </c>
      <c r="I90">
        <f>(3.14*POWER(H90,2)*0.25*G90)</f>
        <v>996.63599999999985</v>
      </c>
      <c r="J90">
        <f>B90-C90/(2*10^5/1.8467)</f>
        <v>8.2460254759999998</v>
      </c>
      <c r="K90">
        <f>G90-J90</f>
        <v>6.7539745240000002</v>
      </c>
      <c r="L90">
        <f>I90/K90</f>
        <v>147.56289003733883</v>
      </c>
      <c r="M90">
        <f>C90/L90</f>
        <v>742.35466635467321</v>
      </c>
      <c r="N90">
        <f>J90/G90</f>
        <v>0.54973503173333327</v>
      </c>
      <c r="O90">
        <f>LN(L90/(3.14*H90^2/4))</f>
        <v>0.79791905113291883</v>
      </c>
    </row>
    <row r="91">
      <c r="A91">
        <v>7.7000000000000002</v>
      </c>
      <c r="B91">
        <v>9.3605</v>
      </c>
      <c r="C91" s="30">
        <v>111378</v>
      </c>
      <c r="D91"/>
      <c r="E91"/>
      <c r="F91"/>
      <c r="G91">
        <f>$G$11</f>
        <v>15</v>
      </c>
      <c r="H91">
        <f>$H$11</f>
        <v>9.1999999999999993</v>
      </c>
      <c r="I91">
        <f>(3.14*POWER(H91,2)*0.25*G91)</f>
        <v>996.63599999999985</v>
      </c>
      <c r="J91">
        <f>B91-C91/(2*10^5/1.8467)</f>
        <v>8.3320912370000002</v>
      </c>
      <c r="K91">
        <f>G91-J91</f>
        <v>6.6679087629999998</v>
      </c>
      <c r="L91">
        <f>I91/K91</f>
        <v>149.4675520352497</v>
      </c>
      <c r="M91">
        <f>C91/L91</f>
        <v>745.16507752621226</v>
      </c>
      <c r="N91">
        <f>J91/G91</f>
        <v>0.55547274913333333</v>
      </c>
      <c r="O91">
        <f>LN(L91/(3.14*H91^2/4))</f>
        <v>0.81074391912071042</v>
      </c>
    </row>
    <row r="92">
      <c r="A92">
        <v>7.7999999999999998</v>
      </c>
      <c r="B92">
        <v>9.5654000000000003</v>
      </c>
      <c r="C92" s="30">
        <v>115126</v>
      </c>
      <c r="D92"/>
      <c r="E92"/>
      <c r="F92"/>
      <c r="G92">
        <f>$G$11</f>
        <v>15</v>
      </c>
      <c r="H92">
        <f>$H$11</f>
        <v>9.1999999999999993</v>
      </c>
      <c r="I92">
        <f>(3.14*POWER(H92,2)*0.25*G92)</f>
        <v>996.63599999999985</v>
      </c>
      <c r="J92">
        <f>B92-C92/(2*10^5/1.8467)</f>
        <v>8.5023840790000005</v>
      </c>
      <c r="K92">
        <f>G92-J92</f>
        <v>6.4976159209999995</v>
      </c>
      <c r="L92">
        <f>I92/K92</f>
        <v>153.38487410111725</v>
      </c>
      <c r="M92">
        <f>C92/L92</f>
        <v>750.56944613785379</v>
      </c>
      <c r="N92">
        <f>J92/G92</f>
        <v>0.5668256052666667</v>
      </c>
      <c r="O92">
        <f>LN(L92/(3.14*H92^2/4))</f>
        <v>0.83661487286597813</v>
      </c>
    </row>
    <row r="93">
      <c r="A93">
        <v>7.9000000000000004</v>
      </c>
      <c r="B93">
        <v>9.6687999999999992</v>
      </c>
      <c r="C93" s="30">
        <v>117233</v>
      </c>
      <c r="D93"/>
      <c r="E93"/>
      <c r="F93"/>
      <c r="G93">
        <f>$G$11</f>
        <v>15</v>
      </c>
      <c r="H93">
        <f>$H$11</f>
        <v>9.1999999999999993</v>
      </c>
      <c r="I93">
        <f>(3.14*POWER(H93,2)*0.25*G93)</f>
        <v>996.63599999999985</v>
      </c>
      <c r="J93">
        <f>B93-C93/(2*10^5/1.8467)</f>
        <v>8.5863290944999999</v>
      </c>
      <c r="K93">
        <f>G93-J93</f>
        <v>6.4136709055000001</v>
      </c>
      <c r="L93">
        <f>I93/K93</f>
        <v>155.39244446504753</v>
      </c>
      <c r="M93">
        <f>C93/L93</f>
        <v>754.43178980538687</v>
      </c>
      <c r="N93">
        <f>J93/G93</f>
        <v>0.57242193963333332</v>
      </c>
      <c r="O93">
        <f>LN(L93/(3.14*H93^2/4))</f>
        <v>0.84961840992526105</v>
      </c>
    </row>
    <row r="94">
      <c r="A94">
        <v>8</v>
      </c>
      <c r="B94">
        <v>9.7757000000000005</v>
      </c>
      <c r="C94" s="30">
        <v>119296</v>
      </c>
      <c r="D94"/>
      <c r="E94"/>
      <c r="F94"/>
      <c r="G94">
        <f>$G$11</f>
        <v>15</v>
      </c>
      <c r="H94">
        <f>$H$11</f>
        <v>9.1999999999999993</v>
      </c>
      <c r="I94">
        <f>(3.14*POWER(H94,2)*0.25*G94)</f>
        <v>996.63599999999985</v>
      </c>
      <c r="J94">
        <f>B94-C94/(2*10^5/1.8467)</f>
        <v>8.6741803839999996</v>
      </c>
      <c r="K94">
        <f>G94-J94</f>
        <v>6.3258196160000004</v>
      </c>
      <c r="L94">
        <f>I94/K94</f>
        <v>157.550493137552</v>
      </c>
      <c r="M94">
        <f>C94/L94</f>
        <v>757.19217137484111</v>
      </c>
      <c r="N94">
        <f>J94/G94</f>
        <v>0.57827869226666662</v>
      </c>
      <c r="O94">
        <f>LN(L94/(3.14*H94^2/4))</f>
        <v>0.86341059132653775</v>
      </c>
    </row>
    <row r="95">
      <c r="A95">
        <v>8.0999999999999996</v>
      </c>
      <c r="B95">
        <v>9.8790999999999993</v>
      </c>
      <c r="C95" s="30">
        <v>121399</v>
      </c>
      <c r="D95"/>
      <c r="E95"/>
      <c r="F95"/>
      <c r="G95">
        <f>$G$11</f>
        <v>15</v>
      </c>
      <c r="H95">
        <f>$H$11</f>
        <v>9.1999999999999993</v>
      </c>
      <c r="I95">
        <f>(3.14*POWER(H95,2)*0.25*G95)</f>
        <v>996.63599999999985</v>
      </c>
      <c r="J95">
        <f>B95-C95/(2*10^5/1.8467)</f>
        <v>8.7581623334999996</v>
      </c>
      <c r="K95">
        <f>G95-J95</f>
        <v>6.2418376665000004</v>
      </c>
      <c r="L95">
        <f>I95/K95</f>
        <v>159.6702851387748</v>
      </c>
      <c r="M95">
        <f>C95/L95</f>
        <v>760.31053551691264</v>
      </c>
      <c r="N95">
        <f>J95/G95</f>
        <v>0.58387748890000002</v>
      </c>
      <c r="O95">
        <f>LN(L95/(3.14*H95^2/4))</f>
        <v>0.87677556424031111</v>
      </c>
    </row>
    <row r="96">
      <c r="A96">
        <v>8.1999999999999993</v>
      </c>
      <c r="B96">
        <v>9.9824000000000002</v>
      </c>
      <c r="C96" s="30">
        <v>123548</v>
      </c>
      <c r="D96"/>
      <c r="E96"/>
      <c r="F96"/>
      <c r="G96">
        <f>$G$11</f>
        <v>15</v>
      </c>
      <c r="H96">
        <f>$H$11</f>
        <v>9.1999999999999993</v>
      </c>
      <c r="I96">
        <f>(3.14*POWER(H96,2)*0.25*G96)</f>
        <v>996.63599999999985</v>
      </c>
      <c r="J96">
        <f>B96-C96/(2*10^5/1.8467)</f>
        <v>8.8416195420000001</v>
      </c>
      <c r="K96">
        <f>G96-J96</f>
        <v>6.1583804579999999</v>
      </c>
      <c r="L96">
        <f>I96/K96</f>
        <v>161.83410667740202</v>
      </c>
      <c r="M96">
        <f>C96/L96</f>
        <v>763.42374630756274</v>
      </c>
      <c r="N96">
        <f>J96/G96</f>
        <v>0.58944130279999996</v>
      </c>
      <c r="O96">
        <f>LN(L96/(3.14*H96^2/4))</f>
        <v>0.89023637078671236</v>
      </c>
    </row>
    <row r="97">
      <c r="A97">
        <v>8.3000000000000007</v>
      </c>
      <c r="B97">
        <v>10.0855</v>
      </c>
      <c r="C97" s="30">
        <v>125653</v>
      </c>
      <c r="D97"/>
      <c r="E97"/>
      <c r="F97"/>
      <c r="G97">
        <f>$G$11</f>
        <v>15</v>
      </c>
      <c r="H97">
        <f>$H$11</f>
        <v>9.1999999999999993</v>
      </c>
      <c r="I97">
        <f>(3.14*POWER(H97,2)*0.25*G97)</f>
        <v>996.63599999999985</v>
      </c>
      <c r="J97">
        <f>B97-C97/(2*10^5/1.8467)</f>
        <v>8.9252830245000006</v>
      </c>
      <c r="K97">
        <f>G97-J97</f>
        <v>6.0747169754999994</v>
      </c>
      <c r="L97">
        <f>I97/K97</f>
        <v>164.06295207160142</v>
      </c>
      <c r="M97">
        <f>C97/L97</f>
        <v>765.88284200299961</v>
      </c>
      <c r="N97">
        <f>J97/G97</f>
        <v>0.59501886830000006</v>
      </c>
      <c r="O97">
        <f>LN(L97/(3.14*H97^2/4))</f>
        <v>0.90391480135593283</v>
      </c>
    </row>
    <row r="98">
      <c r="A98">
        <v>8.4000000000000004</v>
      </c>
      <c r="B98">
        <v>10.1891</v>
      </c>
      <c r="C98" s="30">
        <v>127972</v>
      </c>
      <c r="D98"/>
      <c r="E98"/>
      <c r="F98"/>
      <c r="G98">
        <f>$G$11</f>
        <v>15</v>
      </c>
      <c r="H98">
        <f>$H$11</f>
        <v>9.1999999999999993</v>
      </c>
      <c r="I98">
        <f>(3.14*POWER(H98,2)*0.25*G98)</f>
        <v>996.63599999999985</v>
      </c>
      <c r="J98">
        <f>B98-C98/(2*10^5/1.8467)</f>
        <v>9.0074705379999997</v>
      </c>
      <c r="K98">
        <f>G98-J98</f>
        <v>5.9925294620000003</v>
      </c>
      <c r="L98">
        <f>I98/K98</f>
        <v>166.31307469072897</v>
      </c>
      <c r="M98">
        <f>C98/L98</f>
        <v>769.46445875030008</v>
      </c>
      <c r="N98">
        <f>J98/G98</f>
        <v>0.60049803586666661</v>
      </c>
      <c r="O98">
        <f>LN(L98/(3.14*H98^2/4))</f>
        <v>0.91753659730896153</v>
      </c>
    </row>
    <row r="99">
      <c r="A99">
        <v>8.5</v>
      </c>
      <c r="B99">
        <v>10.2926</v>
      </c>
      <c r="C99" s="30">
        <v>130364</v>
      </c>
      <c r="D99"/>
      <c r="E99"/>
      <c r="F99"/>
      <c r="G99">
        <f>$G$11</f>
        <v>15</v>
      </c>
      <c r="H99">
        <f>$H$11</f>
        <v>9.1999999999999993</v>
      </c>
      <c r="I99">
        <f>(3.14*POWER(H99,2)*0.25*G99)</f>
        <v>996.63599999999985</v>
      </c>
      <c r="J99">
        <f>B99-C99/(2*10^5/1.8467)</f>
        <v>9.0888840060000007</v>
      </c>
      <c r="K99">
        <f>G99-J99</f>
        <v>5.9111159939999993</v>
      </c>
      <c r="L99">
        <f>I99/K99</f>
        <v>168.60369531093994</v>
      </c>
      <c r="M99">
        <f>C99/L99</f>
        <v>773.19776271559135</v>
      </c>
      <c r="N99">
        <f>J99/G99</f>
        <v>0.6059256004000001</v>
      </c>
      <c r="O99">
        <f>LN(L99/(3.14*H99^2/4))</f>
        <v>0.93121555603854045</v>
      </c>
    </row>
    <row r="100">
      <c r="A100">
        <v>8.5999999999999996</v>
      </c>
      <c r="B100">
        <v>10.3954</v>
      </c>
      <c r="C100" s="30">
        <v>132816</v>
      </c>
      <c r="D100"/>
      <c r="E100"/>
      <c r="F100"/>
      <c r="G100">
        <f>$G$11</f>
        <v>15</v>
      </c>
      <c r="H100">
        <f>$H$11</f>
        <v>9.1999999999999993</v>
      </c>
      <c r="I100">
        <f>(3.14*POWER(H100,2)*0.25*G100)</f>
        <v>996.63599999999985</v>
      </c>
      <c r="J100">
        <f>B100-C100/(2*10^5/1.8467)</f>
        <v>9.1690434640000014</v>
      </c>
      <c r="K100">
        <f>G100-J100</f>
        <v>5.8309565359999986</v>
      </c>
      <c r="L100">
        <f>I100/K100</f>
        <v>170.92152785684905</v>
      </c>
      <c r="M100">
        <f>C100/L100</f>
        <v>777.05834756658999</v>
      </c>
      <c r="N100">
        <f>J100/G100</f>
        <v>0.61126956426666679</v>
      </c>
      <c r="O100">
        <f>LN(L100/(3.14*H100^2/4))</f>
        <v>0.94486914284298185</v>
      </c>
    </row>
    <row r="101">
      <c r="A101">
        <v>8.6999999999999993</v>
      </c>
      <c r="B101">
        <v>10.4986</v>
      </c>
      <c r="C101" s="30">
        <v>135229</v>
      </c>
      <c r="D101"/>
      <c r="E101"/>
      <c r="F101"/>
      <c r="G101">
        <f>$G$11</f>
        <v>15</v>
      </c>
      <c r="H101">
        <f>$H$11</f>
        <v>9.1999999999999993</v>
      </c>
      <c r="I101">
        <f>(3.14*POWER(H101,2)*0.25*G101)</f>
        <v>996.63599999999985</v>
      </c>
      <c r="J101">
        <f>B101-C101/(2*10^5/1.8467)</f>
        <v>9.2499630284999999</v>
      </c>
      <c r="K101">
        <f>G101-J101</f>
        <v>5.7500369715000001</v>
      </c>
      <c r="L101">
        <f>I101/K101</f>
        <v>173.32688553826978</v>
      </c>
      <c r="M101">
        <f>C101/L101</f>
        <v>780.19633007334028</v>
      </c>
      <c r="N101">
        <f>J101/G101</f>
        <v>0.61666420190000004</v>
      </c>
      <c r="O101">
        <f>LN(L101/(3.14*H101^2/4))</f>
        <v>0.9588439164875352</v>
      </c>
    </row>
    <row r="102">
      <c r="A102">
        <v>8.8000000000000007</v>
      </c>
      <c r="B102">
        <v>10.604799999999999</v>
      </c>
      <c r="C102" s="30">
        <v>138005</v>
      </c>
      <c r="D102"/>
      <c r="E102"/>
      <c r="F102"/>
      <c r="G102">
        <f>$G$11</f>
        <v>15</v>
      </c>
      <c r="H102">
        <f>$H$11</f>
        <v>9.1999999999999993</v>
      </c>
      <c r="I102">
        <f>(3.14*POWER(H102,2)*0.25*G102)</f>
        <v>996.63599999999985</v>
      </c>
      <c r="J102">
        <f>B102-C102/(2*10^5/1.8467)</f>
        <v>9.3305308324999991</v>
      </c>
      <c r="K102">
        <f>G102-J102</f>
        <v>5.6694691675000009</v>
      </c>
      <c r="L102">
        <f>I102/K102</f>
        <v>175.7900026537184</v>
      </c>
      <c r="M102">
        <f>C102/L102</f>
        <v>785.05602091519643</v>
      </c>
      <c r="N102">
        <f>J102/G102</f>
        <v>0.62203538883333331</v>
      </c>
      <c r="O102">
        <f>LN(L102/(3.14*H102^2/4))</f>
        <v>0.97295470899749681</v>
      </c>
    </row>
    <row r="103">
      <c r="A103">
        <v>8.9000000000000004</v>
      </c>
      <c r="B103">
        <v>10.7082</v>
      </c>
      <c r="C103" s="30">
        <v>140577</v>
      </c>
      <c r="D103"/>
      <c r="E103"/>
      <c r="F103"/>
      <c r="G103">
        <f>$G$11</f>
        <v>15</v>
      </c>
      <c r="H103">
        <f>$H$11</f>
        <v>9.1999999999999993</v>
      </c>
      <c r="I103">
        <f>(3.14*POWER(H103,2)*0.25*G103)</f>
        <v>996.63599999999985</v>
      </c>
      <c r="J103">
        <f>B103-C103/(2*10^5/1.8467)</f>
        <v>9.4101822705</v>
      </c>
      <c r="K103">
        <f>G103-J103</f>
        <v>5.5898177295</v>
      </c>
      <c r="L103">
        <f>I103/K103</f>
        <v>178.29490123448932</v>
      </c>
      <c r="M103">
        <f>C103/L103</f>
        <v>788.45216002625</v>
      </c>
      <c r="N103">
        <f>J103/G103</f>
        <v>0.62734548469999996</v>
      </c>
      <c r="O103">
        <f>LN(L103/(3.14*H103^2/4))</f>
        <v>0.98710352099632359</v>
      </c>
    </row>
    <row r="104">
      <c r="A104">
        <v>9</v>
      </c>
      <c r="B104">
        <v>10.811400000000001</v>
      </c>
      <c r="C104" s="30">
        <v>143386</v>
      </c>
      <c r="D104"/>
      <c r="E104"/>
      <c r="F104"/>
      <c r="G104">
        <f>$G$11</f>
        <v>15</v>
      </c>
      <c r="H104">
        <f>$H$11</f>
        <v>9.1999999999999993</v>
      </c>
      <c r="I104">
        <f>(3.14*POWER(H104,2)*0.25*G104)</f>
        <v>996.63599999999985</v>
      </c>
      <c r="J104">
        <f>B104-C104/(2*10^5/1.8467)</f>
        <v>9.4874453690000013</v>
      </c>
      <c r="K104">
        <f>G104-J104</f>
        <v>5.5125546309999987</v>
      </c>
      <c r="L104">
        <f>I104/K104</f>
        <v>180.79385452171132</v>
      </c>
      <c r="M104">
        <f>C104/L104</f>
        <v>793.09111683760761</v>
      </c>
      <c r="N104">
        <f>J104/G104</f>
        <v>0.63249635793333348</v>
      </c>
      <c r="O104">
        <f>LN(L104/(3.14*H104^2/4))</f>
        <v>1.0010220499928657</v>
      </c>
    </row>
    <row r="105">
      <c r="A105">
        <v>9.0999999999999996</v>
      </c>
      <c r="B105">
        <v>11.015700000000001</v>
      </c>
      <c r="C105" s="30">
        <v>149159</v>
      </c>
      <c r="D105"/>
      <c r="E105"/>
      <c r="F105"/>
      <c r="G105">
        <f>$G$11</f>
        <v>15</v>
      </c>
      <c r="H105">
        <f>$H$11</f>
        <v>9.1999999999999993</v>
      </c>
      <c r="I105">
        <f>(3.14*POWER(H105,2)*0.25*G105)</f>
        <v>996.63599999999985</v>
      </c>
      <c r="J105">
        <f>B105-C105/(2*10^5/1.8467)</f>
        <v>9.6384403734999999</v>
      </c>
      <c r="K105">
        <f>G105-J105</f>
        <v>5.3615596265000001</v>
      </c>
      <c r="L105">
        <f>I105/K105</f>
        <v>185.88546419852071</v>
      </c>
      <c r="M105">
        <f>C105/L105</f>
        <v>802.42422743018881</v>
      </c>
      <c r="N105">
        <f>J105/G105</f>
        <v>0.64256269156666668</v>
      </c>
      <c r="O105">
        <f>LN(L105/(3.14*H105^2/4))</f>
        <v>1.0287952932512581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ONLYOFFICE/7.3.0.184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Зульфия</dc:creator>
  <dc:description/>
  <dc:language>en-US</dc:language>
  <cp:revision>1</cp:revision>
  <dcterms:created xsi:type="dcterms:W3CDTF">2025-10-28T14:17:06Z</dcterms:created>
  <dcterms:modified xsi:type="dcterms:W3CDTF">2025-12-05T11:42:13Z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