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.Projet\Profit-Trailer-Settings\"/>
    </mc:Choice>
  </mc:AlternateContent>
  <bookViews>
    <workbookView xWindow="0" yWindow="0" windowWidth="28800" windowHeight="12300"/>
  </bookViews>
  <sheets>
    <sheet name="RESULT" sheetId="2" r:id="rId1"/>
    <sheet name="El Toro 1.0" sheetId="3" r:id="rId2"/>
    <sheet name="El Dorado 1.0" sheetId="4" r:id="rId3"/>
    <sheet name="Test Trigger drop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G15" i="2"/>
  <c r="E15" i="2"/>
  <c r="D15" i="2"/>
  <c r="I13" i="1" l="1"/>
  <c r="I6" i="1"/>
  <c r="I7" i="1"/>
  <c r="I8" i="1"/>
  <c r="I9" i="1"/>
  <c r="I10" i="1"/>
  <c r="I11" i="1"/>
  <c r="I12" i="1"/>
</calcChain>
</file>

<file path=xl/comments1.xml><?xml version="1.0" encoding="utf-8"?>
<comments xmlns="http://schemas.openxmlformats.org/spreadsheetml/2006/main">
  <authors>
    <author>toytoy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toytoy:</t>
        </r>
        <r>
          <rPr>
            <sz val="9"/>
            <color indexed="81"/>
            <rFont val="Tahoma"/>
            <family val="2"/>
          </rPr>
          <t xml:space="preserve">
Modification du captial pour TradingView qui à du mal avec beaucoup d'unité pour par exemple ICX / ONT etc</t>
        </r>
      </text>
    </comment>
  </commentList>
</comments>
</file>

<file path=xl/sharedStrings.xml><?xml version="1.0" encoding="utf-8"?>
<sst xmlns="http://schemas.openxmlformats.org/spreadsheetml/2006/main" count="65" uniqueCount="58">
  <si>
    <t>Search Price  Trigger</t>
  </si>
  <si>
    <t>price_drop_trigger</t>
  </si>
  <si>
    <t>price_drop_recover_trigger</t>
  </si>
  <si>
    <t>price_rise_trigger</t>
  </si>
  <si>
    <t>price_rise_recover_trigger</t>
  </si>
  <si>
    <t>lenght</t>
  </si>
  <si>
    <t>ETHBTC - 2h</t>
  </si>
  <si>
    <t>Net Profit El Toro</t>
  </si>
  <si>
    <t>Lenght</t>
  </si>
  <si>
    <t>base 5min</t>
  </si>
  <si>
    <t>candles</t>
  </si>
  <si>
    <t>Time (Heure)</t>
  </si>
  <si>
    <t>Name Settings</t>
  </si>
  <si>
    <t>ETHBTC</t>
  </si>
  <si>
    <t>BTCUSDT</t>
  </si>
  <si>
    <t>Crypto</t>
  </si>
  <si>
    <t>Closed Trades</t>
  </si>
  <si>
    <t xml:space="preserve">Net Profit </t>
  </si>
  <si>
    <t>Closed Trades2</t>
  </si>
  <si>
    <t>2h</t>
  </si>
  <si>
    <t>EOSBTC</t>
  </si>
  <si>
    <t>LTCBTC</t>
  </si>
  <si>
    <t>Net Profit (%)</t>
  </si>
  <si>
    <t>ONTBTC</t>
  </si>
  <si>
    <t>ICXBTC</t>
  </si>
  <si>
    <t>IOTABTC</t>
  </si>
  <si>
    <t>ETCBTC</t>
  </si>
  <si>
    <r>
      <t>DEFAULT_DCA_buy_trigger_1</t>
    </r>
    <r>
      <rPr>
        <sz val="11"/>
        <color rgb="FFD4D4D4"/>
        <rFont val="Consolas"/>
        <family val="3"/>
      </rPr>
      <t xml:space="preserve"> = -1.10</t>
    </r>
  </si>
  <si>
    <r>
      <t>DEFAULT_DCA_buy_trigger_2</t>
    </r>
    <r>
      <rPr>
        <sz val="11"/>
        <color rgb="FFD4D4D4"/>
        <rFont val="Consolas"/>
        <family val="3"/>
      </rPr>
      <t xml:space="preserve"> = -3.40</t>
    </r>
  </si>
  <si>
    <r>
      <t>DEFAULT_DCA_buy_trigger_3</t>
    </r>
    <r>
      <rPr>
        <sz val="11"/>
        <color rgb="FFD4D4D4"/>
        <rFont val="Consolas"/>
        <family val="3"/>
      </rPr>
      <t xml:space="preserve"> = -3.40</t>
    </r>
  </si>
  <si>
    <r>
      <t>DEFAULT_DCA_buy_trigger_4</t>
    </r>
    <r>
      <rPr>
        <sz val="11"/>
        <color rgb="FFD4D4D4"/>
        <rFont val="Consolas"/>
        <family val="3"/>
      </rPr>
      <t xml:space="preserve"> = -10.40</t>
    </r>
  </si>
  <si>
    <r>
      <t>DEFAULT_DCA_buy_trigger_5</t>
    </r>
    <r>
      <rPr>
        <sz val="11"/>
        <color rgb="FFD4D4D4"/>
        <rFont val="Consolas"/>
        <family val="3"/>
      </rPr>
      <t xml:space="preserve"> = -10.40</t>
    </r>
  </si>
  <si>
    <r>
      <t>DEFAULT_DCA_buy_percentage_1</t>
    </r>
    <r>
      <rPr>
        <sz val="11"/>
        <color rgb="FFD4D4D4"/>
        <rFont val="Consolas"/>
        <family val="3"/>
      </rPr>
      <t xml:space="preserve"> = 100</t>
    </r>
  </si>
  <si>
    <r>
      <t>DEFAULT_DCA_buy_percentage_2</t>
    </r>
    <r>
      <rPr>
        <sz val="11"/>
        <color rgb="FFD4D4D4"/>
        <rFont val="Consolas"/>
        <family val="3"/>
      </rPr>
      <t xml:space="preserve"> = 41.5</t>
    </r>
  </si>
  <si>
    <r>
      <t>DEFAULT_DCA_buy_percentage_3</t>
    </r>
    <r>
      <rPr>
        <sz val="11"/>
        <color rgb="FFD4D4D4"/>
        <rFont val="Consolas"/>
        <family val="3"/>
      </rPr>
      <t xml:space="preserve"> = 41.5</t>
    </r>
  </si>
  <si>
    <r>
      <t>DEFAULT_DCA_buy_percentage_4</t>
    </r>
    <r>
      <rPr>
        <sz val="11"/>
        <color rgb="FFD4D4D4"/>
        <rFont val="Consolas"/>
        <family val="3"/>
      </rPr>
      <t xml:space="preserve"> = 100</t>
    </r>
  </si>
  <si>
    <r>
      <t>DEFAULT_DCA_buy_percentage_5</t>
    </r>
    <r>
      <rPr>
        <sz val="11"/>
        <color rgb="FFD4D4D4"/>
        <rFont val="Consolas"/>
        <family val="3"/>
      </rPr>
      <t xml:space="preserve"> = 100</t>
    </r>
  </si>
  <si>
    <t>DCA</t>
  </si>
  <si>
    <t>PAIRES</t>
  </si>
  <si>
    <r>
      <t>price_trigger_market</t>
    </r>
    <r>
      <rPr>
        <sz val="11"/>
        <color rgb="FFD4D4D4"/>
        <rFont val="Consolas"/>
        <family val="3"/>
      </rPr>
      <t xml:space="preserve"> = BTC</t>
    </r>
  </si>
  <si>
    <r>
      <t>price_rise_trigger</t>
    </r>
    <r>
      <rPr>
        <sz val="11"/>
        <color rgb="FFD4D4D4"/>
        <rFont val="Consolas"/>
        <family val="3"/>
      </rPr>
      <t xml:space="preserve"> = 1.3</t>
    </r>
  </si>
  <si>
    <r>
      <t>price_rise_recover_trigger</t>
    </r>
    <r>
      <rPr>
        <sz val="11"/>
        <color rgb="FFD4D4D4"/>
        <rFont val="Consolas"/>
        <family val="3"/>
      </rPr>
      <t xml:space="preserve"> = 0.5</t>
    </r>
  </si>
  <si>
    <r>
      <t>price_drop_trigger</t>
    </r>
    <r>
      <rPr>
        <sz val="11"/>
        <color rgb="FFD4D4D4"/>
        <rFont val="Consolas"/>
        <family val="3"/>
      </rPr>
      <t xml:space="preserve"> = 1.3</t>
    </r>
  </si>
  <si>
    <r>
      <t>price_drop_recover_trigger</t>
    </r>
    <r>
      <rPr>
        <sz val="11"/>
        <color rgb="FFD4D4D4"/>
        <rFont val="Consolas"/>
        <family val="3"/>
      </rPr>
      <t xml:space="preserve"> = 0.5</t>
    </r>
  </si>
  <si>
    <t>INDICATEURS</t>
  </si>
  <si>
    <r>
      <t>SOM_trigger_length</t>
    </r>
    <r>
      <rPr>
        <sz val="11"/>
        <color rgb="FFD4D4D4"/>
        <rFont val="Consolas"/>
        <family val="3"/>
      </rPr>
      <t xml:space="preserve"> = 6</t>
    </r>
  </si>
  <si>
    <r>
      <t>DEFAULT_buy_min_change_percentage</t>
    </r>
    <r>
      <rPr>
        <sz val="11"/>
        <color rgb="FFD4D4D4"/>
        <rFont val="Consolas"/>
        <family val="3"/>
      </rPr>
      <t xml:space="preserve"> = -5</t>
    </r>
  </si>
  <si>
    <r>
      <t>DEFAULT_buy_max_change_percentage</t>
    </r>
    <r>
      <rPr>
        <sz val="11"/>
        <color rgb="FFD4D4D4"/>
        <rFont val="Consolas"/>
        <family val="3"/>
      </rPr>
      <t xml:space="preserve"> = 8</t>
    </r>
  </si>
  <si>
    <r>
      <t>DEFAULT_DCA_max_buy_times</t>
    </r>
    <r>
      <rPr>
        <sz val="11"/>
        <color rgb="FFD4D4D4"/>
        <rFont val="Consolas"/>
        <family val="3"/>
      </rPr>
      <t xml:space="preserve"> = 5</t>
    </r>
  </si>
  <si>
    <t>Captial</t>
  </si>
  <si>
    <t>Order Size</t>
  </si>
  <si>
    <t>Moyenne</t>
  </si>
  <si>
    <t>El_Toro</t>
  </si>
  <si>
    <t>Periode Backtesting</t>
  </si>
  <si>
    <t>01/09/2017 - 9999</t>
  </si>
  <si>
    <t>TV timeFrame</t>
  </si>
  <si>
    <t>Defaut El Toro</t>
  </si>
  <si>
    <t>El Toro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</si>
</sst>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/>
    <xf numFmtId="14" fontId="2" fillId="0" borderId="0" xfId="0" applyNumberFormat="1" applyFont="1" applyAlignmen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au2" displayName="Tableau2" ref="A5:G13" totalsRowShown="0" dataDxfId="13">
  <autoFilter ref="A5:G13"/>
  <tableColumns count="7">
    <tableColumn id="1" name="Name Settings" dataDxfId="12"/>
    <tableColumn id="3" name="Crypto" dataDxfId="0"/>
    <tableColumn id="11" name="Captial" dataDxfId="1"/>
    <tableColumn id="6" name="Net Profit (%)" dataDxfId="11"/>
    <tableColumn id="7" name="Closed Trades" dataDxfId="10"/>
    <tableColumn id="8" name="Net Profit " dataDxfId="9"/>
    <tableColumn id="9" name="Closed Trades2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C39" totalsRowShown="0" headerRowDxfId="7" dataDxfId="6">
  <autoFilter ref="A2:C39"/>
  <tableColumns count="3">
    <tableColumn id="1" name="lenght" dataDxfId="5"/>
    <tableColumn id="2" name="price_drop_trigger" dataDxfId="4"/>
    <tableColumn id="3" name="ETHBTC - 2h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H5:I14" totalsRowShown="0">
  <autoFilter ref="H5:I14"/>
  <tableColumns count="2">
    <tableColumn id="1" name="base 5min"/>
    <tableColumn id="2" name="candles" dataDxfId="2">
      <calculatedColumnFormula>G6*60/Tableau3[[#This Row],[base 5min]]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26" sqref="E26"/>
    </sheetView>
  </sheetViews>
  <sheetFormatPr baseColWidth="10" defaultRowHeight="15" x14ac:dyDescent="0.25"/>
  <cols>
    <col min="1" max="1" width="21" customWidth="1"/>
    <col min="2" max="2" width="18.42578125" style="7" customWidth="1"/>
    <col min="3" max="3" width="15.7109375" style="14" customWidth="1"/>
    <col min="4" max="4" width="16.85546875" customWidth="1"/>
    <col min="5" max="5" width="18.28515625" customWidth="1"/>
    <col min="6" max="6" width="20.28515625" customWidth="1"/>
    <col min="7" max="7" width="22.140625" customWidth="1"/>
  </cols>
  <sheetData>
    <row r="1" spans="1:7" x14ac:dyDescent="0.25">
      <c r="A1" t="s">
        <v>53</v>
      </c>
      <c r="B1" s="18" t="s">
        <v>54</v>
      </c>
      <c r="C1" s="17"/>
    </row>
    <row r="2" spans="1:7" x14ac:dyDescent="0.25">
      <c r="A2" t="s">
        <v>50</v>
      </c>
      <c r="B2" s="19">
        <v>0.02</v>
      </c>
    </row>
    <row r="3" spans="1:7" x14ac:dyDescent="0.25">
      <c r="A3" t="s">
        <v>55</v>
      </c>
      <c r="B3" s="7" t="s">
        <v>19</v>
      </c>
    </row>
    <row r="4" spans="1:7" x14ac:dyDescent="0.25">
      <c r="D4" s="12" t="s">
        <v>56</v>
      </c>
      <c r="E4" s="12"/>
      <c r="F4" s="12" t="s">
        <v>57</v>
      </c>
      <c r="G4" s="12"/>
    </row>
    <row r="5" spans="1:7" x14ac:dyDescent="0.25">
      <c r="A5" s="2" t="s">
        <v>12</v>
      </c>
      <c r="B5" s="7" t="s">
        <v>15</v>
      </c>
      <c r="C5" s="14" t="s">
        <v>49</v>
      </c>
      <c r="D5" s="2" t="s">
        <v>22</v>
      </c>
      <c r="E5" t="s">
        <v>16</v>
      </c>
      <c r="F5" s="2" t="s">
        <v>17</v>
      </c>
      <c r="G5" s="2" t="s">
        <v>18</v>
      </c>
    </row>
    <row r="6" spans="1:7" x14ac:dyDescent="0.25">
      <c r="A6" s="2" t="s">
        <v>52</v>
      </c>
      <c r="B6" s="7" t="s">
        <v>14</v>
      </c>
      <c r="C6" s="15">
        <v>2000000</v>
      </c>
      <c r="D6" s="8">
        <v>1.46E-2</v>
      </c>
      <c r="E6" s="2">
        <v>51</v>
      </c>
      <c r="F6" s="2">
        <v>4.2</v>
      </c>
      <c r="G6" s="2">
        <v>149</v>
      </c>
    </row>
    <row r="7" spans="1:7" x14ac:dyDescent="0.25">
      <c r="A7" s="7" t="s">
        <v>52</v>
      </c>
      <c r="B7" s="7" t="s">
        <v>13</v>
      </c>
      <c r="C7" s="15">
        <v>2000000</v>
      </c>
      <c r="D7" s="8">
        <v>9.1000000000000004E-3</v>
      </c>
      <c r="E7" s="2">
        <v>27</v>
      </c>
      <c r="F7" s="2">
        <v>1.03</v>
      </c>
      <c r="G7" s="2">
        <v>47</v>
      </c>
    </row>
    <row r="8" spans="1:7" x14ac:dyDescent="0.25">
      <c r="A8" s="7" t="s">
        <v>52</v>
      </c>
      <c r="B8" s="7" t="s">
        <v>20</v>
      </c>
      <c r="C8" s="15">
        <v>200000</v>
      </c>
      <c r="D8" s="8">
        <v>5.7299999999999997E-2</v>
      </c>
      <c r="E8" s="2">
        <v>128</v>
      </c>
      <c r="F8" s="2">
        <v>9.07</v>
      </c>
      <c r="G8" s="2">
        <v>180</v>
      </c>
    </row>
    <row r="9" spans="1:7" x14ac:dyDescent="0.25">
      <c r="A9" s="7" t="s">
        <v>52</v>
      </c>
      <c r="B9" s="7" t="s">
        <v>21</v>
      </c>
      <c r="C9" s="15">
        <v>200000</v>
      </c>
      <c r="D9" s="8">
        <v>1.55E-2</v>
      </c>
      <c r="E9" s="2">
        <v>47</v>
      </c>
      <c r="F9" s="2">
        <v>2.83</v>
      </c>
      <c r="G9" s="2">
        <v>108</v>
      </c>
    </row>
    <row r="10" spans="1:7" x14ac:dyDescent="0.25">
      <c r="A10" s="7" t="s">
        <v>52</v>
      </c>
      <c r="B10" s="7" t="s">
        <v>23</v>
      </c>
      <c r="C10" s="15">
        <v>200000</v>
      </c>
      <c r="D10" s="8">
        <v>2.0400000000000001E-2</v>
      </c>
      <c r="E10" s="2">
        <v>56</v>
      </c>
      <c r="F10" s="2">
        <v>2.6</v>
      </c>
      <c r="G10" s="2">
        <v>95</v>
      </c>
    </row>
    <row r="11" spans="1:7" x14ac:dyDescent="0.25">
      <c r="A11" s="7" t="s">
        <v>52</v>
      </c>
      <c r="B11" s="7" t="s">
        <v>24</v>
      </c>
      <c r="C11" s="15">
        <v>200000</v>
      </c>
      <c r="D11" s="8">
        <v>3.2899999999999999E-2</v>
      </c>
      <c r="E11" s="2">
        <v>69</v>
      </c>
      <c r="F11" s="2">
        <v>5.79</v>
      </c>
      <c r="G11" s="2">
        <v>130</v>
      </c>
    </row>
    <row r="12" spans="1:7" x14ac:dyDescent="0.25">
      <c r="A12" s="7" t="s">
        <v>52</v>
      </c>
      <c r="B12" s="7" t="s">
        <v>25</v>
      </c>
      <c r="C12" s="15">
        <v>200000</v>
      </c>
      <c r="D12" s="8">
        <v>2.63E-2</v>
      </c>
      <c r="E12" s="2">
        <v>67</v>
      </c>
      <c r="F12" s="2">
        <v>3.93</v>
      </c>
      <c r="G12" s="2">
        <v>111</v>
      </c>
    </row>
    <row r="13" spans="1:7" x14ac:dyDescent="0.25">
      <c r="A13" s="7" t="s">
        <v>52</v>
      </c>
      <c r="B13" s="7" t="s">
        <v>26</v>
      </c>
      <c r="C13" s="15">
        <v>200000</v>
      </c>
      <c r="D13" s="8">
        <v>1.66E-2</v>
      </c>
      <c r="E13" s="2">
        <v>52</v>
      </c>
      <c r="F13" s="2">
        <v>3.34</v>
      </c>
      <c r="G13" s="2">
        <v>177</v>
      </c>
    </row>
    <row r="14" spans="1:7" x14ac:dyDescent="0.25">
      <c r="A14" s="2"/>
      <c r="C14" s="15"/>
      <c r="D14" s="8"/>
      <c r="E14" s="2"/>
      <c r="F14" s="2"/>
      <c r="G14" s="2"/>
    </row>
    <row r="15" spans="1:7" x14ac:dyDescent="0.25">
      <c r="A15" s="2"/>
      <c r="C15" s="16" t="s">
        <v>51</v>
      </c>
      <c r="D15" s="8">
        <f>AVERAGE(Tableau2[Net Profit (%)])</f>
        <v>2.4087499999999998E-2</v>
      </c>
      <c r="E15" s="2">
        <f>AVERAGE(Tableau2[Closed Trades])</f>
        <v>62.125</v>
      </c>
      <c r="F15" s="7">
        <f>AVERAGE(Tableau2[[Net Profit ]])</f>
        <v>4.0987500000000008</v>
      </c>
      <c r="G15" s="7">
        <f>AVERAGE(Tableau2[Closed Trades2])</f>
        <v>124.625</v>
      </c>
    </row>
    <row r="16" spans="1:7" x14ac:dyDescent="0.25">
      <c r="A16" s="2"/>
      <c r="C16" s="15"/>
      <c r="E16" s="2"/>
      <c r="F16" s="2"/>
      <c r="G16" s="2"/>
    </row>
    <row r="17" spans="1:7" x14ac:dyDescent="0.25">
      <c r="A17" s="2"/>
      <c r="C17" s="15"/>
      <c r="E17" s="2"/>
      <c r="F17" s="2"/>
      <c r="G17" s="2"/>
    </row>
  </sheetData>
  <mergeCells count="2">
    <mergeCell ref="F4:G4"/>
    <mergeCell ref="D4:E4"/>
  </mergeCells>
  <conditionalFormatting sqref="E6:E13 D4 D5:E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{1E8443AD-254A-4E8D-B5B1-2AC9117795AD}</x14:id>
        </ext>
      </extLst>
    </cfRule>
  </conditionalFormatting>
  <conditionalFormatting sqref="D6:D1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{D66E0B61-1B1C-43BE-9112-C5143C69B9BF}</x14:id>
        </ext>
      </extLst>
    </cfRule>
  </conditionalFormatting>
  <conditionalFormatting sqref="G5:G14 G16:G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{99F63916-508E-45CD-9F11-18468901E67D}</x14:id>
        </ext>
      </extLst>
    </cfRule>
  </conditionalFormatting>
  <conditionalFormatting sqref="F4:F14 F16:F1048576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{363ECD6A-DBFC-46B4-A0D7-B292E227D54C}</x14:id>
        </ext>
      </extLs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443AD-254A-4E8D-B5B1-2AC911779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E6:E13 D4 D5:E5</xm:sqref>
        </x14:conditionalFormatting>
        <x14:conditionalFormatting xmlns:xm="http://schemas.microsoft.com/office/excel/2006/main">
          <x14:cfRule type="dataBar" id="{D66E0B61-1B1C-43BE-9112-C5143C69B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99F63916-508E-45CD-9F11-18468901E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G5:G14 G16:G1048576</xm:sqref>
        </x14:conditionalFormatting>
        <x14:conditionalFormatting xmlns:xm="http://schemas.microsoft.com/office/excel/2006/main">
          <x14:cfRule type="dataBar" id="{363ECD6A-DBFC-46B4-A0D7-B292E227D5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F4:F14 F16:F1048576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D23" sqref="D23"/>
    </sheetView>
  </sheetViews>
  <sheetFormatPr baseColWidth="10" defaultRowHeight="15" x14ac:dyDescent="0.25"/>
  <cols>
    <col min="2" max="2" width="41.85546875" bestFit="1" customWidth="1"/>
    <col min="4" max="4" width="45.28515625" bestFit="1" customWidth="1"/>
    <col min="6" max="6" width="26.5703125" bestFit="1" customWidth="1"/>
  </cols>
  <sheetData>
    <row r="1" spans="2:6" x14ac:dyDescent="0.25">
      <c r="B1" s="9" t="s">
        <v>37</v>
      </c>
      <c r="D1" s="11" t="s">
        <v>38</v>
      </c>
      <c r="F1" s="11" t="s">
        <v>44</v>
      </c>
    </row>
    <row r="2" spans="2:6" x14ac:dyDescent="0.25">
      <c r="B2" s="10" t="s">
        <v>48</v>
      </c>
      <c r="D2" s="10" t="s">
        <v>39</v>
      </c>
      <c r="F2" s="10" t="s">
        <v>45</v>
      </c>
    </row>
    <row r="3" spans="2:6" x14ac:dyDescent="0.25">
      <c r="D3" s="10" t="s">
        <v>40</v>
      </c>
    </row>
    <row r="4" spans="2:6" x14ac:dyDescent="0.25">
      <c r="B4" s="10" t="s">
        <v>27</v>
      </c>
      <c r="D4" s="10" t="s">
        <v>41</v>
      </c>
    </row>
    <row r="5" spans="2:6" x14ac:dyDescent="0.25">
      <c r="B5" s="10" t="s">
        <v>28</v>
      </c>
      <c r="D5" s="10" t="s">
        <v>42</v>
      </c>
    </row>
    <row r="6" spans="2:6" x14ac:dyDescent="0.25">
      <c r="B6" s="10" t="s">
        <v>29</v>
      </c>
      <c r="D6" s="10" t="s">
        <v>43</v>
      </c>
    </row>
    <row r="7" spans="2:6" x14ac:dyDescent="0.25">
      <c r="B7" s="10" t="s">
        <v>30</v>
      </c>
    </row>
    <row r="8" spans="2:6" x14ac:dyDescent="0.25">
      <c r="B8" s="10" t="s">
        <v>31</v>
      </c>
      <c r="D8" s="10" t="s">
        <v>46</v>
      </c>
    </row>
    <row r="9" spans="2:6" x14ac:dyDescent="0.25">
      <c r="D9" s="10" t="s">
        <v>47</v>
      </c>
    </row>
    <row r="10" spans="2:6" x14ac:dyDescent="0.25">
      <c r="B10" s="10" t="s">
        <v>32</v>
      </c>
    </row>
    <row r="11" spans="2:6" x14ac:dyDescent="0.25">
      <c r="B11" s="10" t="s">
        <v>33</v>
      </c>
    </row>
    <row r="12" spans="2:6" x14ac:dyDescent="0.25">
      <c r="B12" s="10" t="s">
        <v>34</v>
      </c>
    </row>
    <row r="13" spans="2:6" x14ac:dyDescent="0.25">
      <c r="B13" s="10" t="s">
        <v>35</v>
      </c>
    </row>
    <row r="14" spans="2:6" x14ac:dyDescent="0.25">
      <c r="B1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7" sqref="E7"/>
    </sheetView>
  </sheetViews>
  <sheetFormatPr baseColWidth="10" defaultRowHeight="15" x14ac:dyDescent="0.25"/>
  <cols>
    <col min="1" max="1" width="14.85546875" customWidth="1"/>
    <col min="2" max="2" width="22.140625" bestFit="1" customWidth="1"/>
    <col min="3" max="3" width="15.85546875" bestFit="1" customWidth="1"/>
    <col min="4" max="4" width="16.7109375" bestFit="1" customWidth="1"/>
    <col min="5" max="5" width="24.5703125" bestFit="1" customWidth="1"/>
    <col min="7" max="7" width="17.5703125" customWidth="1"/>
    <col min="8" max="10" width="15.140625" customWidth="1"/>
  </cols>
  <sheetData>
    <row r="1" spans="1:10" x14ac:dyDescent="0.25">
      <c r="A1" s="13" t="s">
        <v>0</v>
      </c>
      <c r="B1" s="13"/>
      <c r="C1" s="13" t="s">
        <v>7</v>
      </c>
      <c r="D1" s="13"/>
      <c r="E1" s="13"/>
    </row>
    <row r="2" spans="1:10" x14ac:dyDescent="0.25">
      <c r="A2" s="6" t="s">
        <v>5</v>
      </c>
      <c r="B2" s="6" t="s">
        <v>1</v>
      </c>
      <c r="C2" s="6" t="s">
        <v>6</v>
      </c>
    </row>
    <row r="3" spans="1:10" x14ac:dyDescent="0.25">
      <c r="A3" s="6">
        <v>3</v>
      </c>
      <c r="B3" s="6">
        <v>0.3</v>
      </c>
      <c r="C3" s="6">
        <v>4.2</v>
      </c>
    </row>
    <row r="4" spans="1:10" x14ac:dyDescent="0.25">
      <c r="A4" s="6">
        <v>3</v>
      </c>
      <c r="B4" s="6">
        <v>0.4</v>
      </c>
      <c r="C4" s="6">
        <v>7.88</v>
      </c>
      <c r="H4" s="1"/>
      <c r="I4" s="1" t="s">
        <v>8</v>
      </c>
      <c r="J4" s="1"/>
    </row>
    <row r="5" spans="1:10" x14ac:dyDescent="0.25">
      <c r="A5" s="6">
        <v>3</v>
      </c>
      <c r="B5" s="6">
        <v>0.5</v>
      </c>
      <c r="C5" s="6">
        <v>8.07</v>
      </c>
      <c r="G5" s="4" t="s">
        <v>11</v>
      </c>
      <c r="H5" t="s">
        <v>9</v>
      </c>
      <c r="I5" t="s">
        <v>10</v>
      </c>
    </row>
    <row r="6" spans="1:10" x14ac:dyDescent="0.25">
      <c r="A6" s="6">
        <v>3</v>
      </c>
      <c r="B6" s="6">
        <v>0.6</v>
      </c>
      <c r="C6" s="6">
        <v>5.26</v>
      </c>
      <c r="G6" s="5">
        <v>24</v>
      </c>
      <c r="H6">
        <v>5</v>
      </c>
      <c r="I6">
        <f>G6*60/Tableau3[[#This Row],[base 5min]]</f>
        <v>288</v>
      </c>
    </row>
    <row r="7" spans="1:10" x14ac:dyDescent="0.25">
      <c r="A7" s="6">
        <v>3</v>
      </c>
      <c r="B7" s="6">
        <v>0.7</v>
      </c>
      <c r="C7" s="6">
        <v>5.23</v>
      </c>
      <c r="G7" s="5">
        <v>12</v>
      </c>
      <c r="H7">
        <v>5</v>
      </c>
      <c r="I7">
        <f>G7*60/Tableau3[[#This Row],[base 5min]]</f>
        <v>144</v>
      </c>
    </row>
    <row r="8" spans="1:10" x14ac:dyDescent="0.25">
      <c r="A8" s="6">
        <v>6</v>
      </c>
      <c r="B8" s="6">
        <v>0.4</v>
      </c>
      <c r="C8" s="6">
        <v>7.88</v>
      </c>
      <c r="G8" s="5">
        <v>6</v>
      </c>
      <c r="H8">
        <v>5</v>
      </c>
      <c r="I8">
        <f>G8*60/Tableau3[[#This Row],[base 5min]]</f>
        <v>72</v>
      </c>
    </row>
    <row r="9" spans="1:10" x14ac:dyDescent="0.25">
      <c r="A9" s="6">
        <v>6</v>
      </c>
      <c r="B9" s="6">
        <v>0.5</v>
      </c>
      <c r="C9" s="6">
        <v>8.07</v>
      </c>
      <c r="G9" s="5">
        <v>4</v>
      </c>
      <c r="H9">
        <v>5</v>
      </c>
      <c r="I9">
        <f>G9*60/Tableau3[[#This Row],[base 5min]]</f>
        <v>48</v>
      </c>
    </row>
    <row r="10" spans="1:10" x14ac:dyDescent="0.25">
      <c r="A10" s="6">
        <v>6</v>
      </c>
      <c r="B10" s="6">
        <v>0.6</v>
      </c>
      <c r="C10" s="6">
        <v>5.26</v>
      </c>
      <c r="G10" s="5">
        <v>2</v>
      </c>
      <c r="H10">
        <v>5</v>
      </c>
      <c r="I10">
        <f>G10*60/Tableau3[[#This Row],[base 5min]]</f>
        <v>24</v>
      </c>
    </row>
    <row r="11" spans="1:10" x14ac:dyDescent="0.25">
      <c r="A11" s="6">
        <v>6</v>
      </c>
      <c r="B11" s="6">
        <v>0.7</v>
      </c>
      <c r="C11" s="6">
        <v>5.23</v>
      </c>
      <c r="G11" s="5">
        <v>1</v>
      </c>
      <c r="H11">
        <v>5</v>
      </c>
      <c r="I11">
        <f>G11*60/Tableau3[[#This Row],[base 5min]]</f>
        <v>12</v>
      </c>
    </row>
    <row r="12" spans="1:10" x14ac:dyDescent="0.25">
      <c r="A12" s="6">
        <v>6</v>
      </c>
      <c r="B12" s="6">
        <v>1</v>
      </c>
      <c r="C12" s="6">
        <v>5.45</v>
      </c>
      <c r="G12" s="5">
        <v>0.5</v>
      </c>
      <c r="H12">
        <v>5</v>
      </c>
      <c r="I12">
        <f>G12*60/Tableau3[[#This Row],[base 5min]]</f>
        <v>6</v>
      </c>
    </row>
    <row r="13" spans="1:10" x14ac:dyDescent="0.25">
      <c r="A13" s="6">
        <v>6</v>
      </c>
      <c r="B13" s="6">
        <v>1.5</v>
      </c>
      <c r="C13" s="6">
        <v>5.23</v>
      </c>
      <c r="G13" s="5">
        <v>0.25</v>
      </c>
      <c r="H13">
        <v>5</v>
      </c>
      <c r="I13">
        <f>G13*60/Tableau3[[#This Row],[base 5min]]</f>
        <v>3</v>
      </c>
    </row>
    <row r="14" spans="1:10" x14ac:dyDescent="0.25">
      <c r="A14" s="6">
        <v>6</v>
      </c>
      <c r="B14" s="6">
        <v>2</v>
      </c>
      <c r="C14" s="6">
        <v>5.28</v>
      </c>
      <c r="G14" s="3"/>
    </row>
    <row r="15" spans="1:10" x14ac:dyDescent="0.25">
      <c r="A15" s="6">
        <v>12</v>
      </c>
      <c r="B15" s="6"/>
      <c r="C15" s="6"/>
    </row>
    <row r="16" spans="1:10" x14ac:dyDescent="0.25">
      <c r="A16" s="6">
        <v>12</v>
      </c>
      <c r="B16" s="6"/>
      <c r="C16" s="6"/>
    </row>
    <row r="17" spans="1:8" x14ac:dyDescent="0.25">
      <c r="A17" s="6">
        <v>12</v>
      </c>
      <c r="B17" s="6"/>
      <c r="C17" s="6"/>
    </row>
    <row r="18" spans="1:8" x14ac:dyDescent="0.25">
      <c r="A18" s="6">
        <v>12</v>
      </c>
      <c r="B18" s="6"/>
      <c r="C18" s="6"/>
    </row>
    <row r="19" spans="1:8" x14ac:dyDescent="0.25">
      <c r="A19" s="6">
        <v>24</v>
      </c>
      <c r="B19" s="6"/>
      <c r="C19" s="6"/>
    </row>
    <row r="20" spans="1:8" x14ac:dyDescent="0.25">
      <c r="A20" s="6">
        <v>24</v>
      </c>
      <c r="B20" s="6"/>
      <c r="C20" s="6"/>
    </row>
    <row r="21" spans="1:8" x14ac:dyDescent="0.25">
      <c r="A21" s="6">
        <v>24</v>
      </c>
      <c r="B21" s="6"/>
      <c r="C21" s="6"/>
    </row>
    <row r="22" spans="1:8" x14ac:dyDescent="0.25">
      <c r="A22" s="6">
        <v>24</v>
      </c>
      <c r="B22" s="6"/>
      <c r="C22" s="6"/>
    </row>
    <row r="23" spans="1:8" x14ac:dyDescent="0.25">
      <c r="A23" s="6">
        <v>48</v>
      </c>
      <c r="B23" s="6">
        <v>2</v>
      </c>
      <c r="C23" s="6">
        <v>5.68</v>
      </c>
    </row>
    <row r="24" spans="1:8" x14ac:dyDescent="0.25">
      <c r="A24" s="6">
        <v>48</v>
      </c>
      <c r="B24" s="6">
        <v>3</v>
      </c>
      <c r="C24" s="6">
        <v>6</v>
      </c>
      <c r="H24" t="s">
        <v>2</v>
      </c>
    </row>
    <row r="25" spans="1:8" x14ac:dyDescent="0.25">
      <c r="A25" s="6">
        <v>48</v>
      </c>
      <c r="B25" s="6">
        <v>4</v>
      </c>
      <c r="C25" s="6">
        <v>6.12</v>
      </c>
      <c r="H25" t="s">
        <v>3</v>
      </c>
    </row>
    <row r="26" spans="1:8" x14ac:dyDescent="0.25">
      <c r="A26" s="6">
        <v>48</v>
      </c>
      <c r="B26" s="6">
        <v>5</v>
      </c>
      <c r="C26" s="6">
        <v>6.41</v>
      </c>
      <c r="H26" t="s">
        <v>4</v>
      </c>
    </row>
    <row r="27" spans="1:8" x14ac:dyDescent="0.25">
      <c r="A27" s="6">
        <v>48</v>
      </c>
      <c r="B27" s="6">
        <v>6</v>
      </c>
      <c r="C27" s="6">
        <v>3.44</v>
      </c>
    </row>
    <row r="28" spans="1:8" x14ac:dyDescent="0.25">
      <c r="A28" s="6">
        <v>72</v>
      </c>
      <c r="B28" s="6"/>
      <c r="C28" s="6"/>
    </row>
    <row r="29" spans="1:8" x14ac:dyDescent="0.25">
      <c r="A29" s="6">
        <v>72</v>
      </c>
      <c r="B29" s="6"/>
      <c r="C29" s="6"/>
    </row>
    <row r="30" spans="1:8" x14ac:dyDescent="0.25">
      <c r="A30" s="6">
        <v>72</v>
      </c>
      <c r="B30" s="6"/>
      <c r="C30" s="6"/>
    </row>
    <row r="31" spans="1:8" x14ac:dyDescent="0.25">
      <c r="A31" s="6">
        <v>72</v>
      </c>
      <c r="B31" s="6"/>
      <c r="C31" s="6"/>
    </row>
    <row r="32" spans="1:8" x14ac:dyDescent="0.25">
      <c r="A32" s="6">
        <v>144</v>
      </c>
      <c r="B32" s="6"/>
      <c r="C32" s="6"/>
    </row>
    <row r="33" spans="1:3" x14ac:dyDescent="0.25">
      <c r="A33" s="6">
        <v>144</v>
      </c>
      <c r="B33" s="6"/>
      <c r="C33" s="6"/>
    </row>
    <row r="34" spans="1:3" x14ac:dyDescent="0.25">
      <c r="A34" s="6">
        <v>144</v>
      </c>
      <c r="B34" s="6"/>
      <c r="C34" s="6"/>
    </row>
    <row r="35" spans="1:3" x14ac:dyDescent="0.25">
      <c r="A35" s="6">
        <v>144</v>
      </c>
      <c r="B35" s="6"/>
      <c r="C35" s="6"/>
    </row>
    <row r="36" spans="1:3" x14ac:dyDescent="0.25">
      <c r="A36" s="6">
        <v>288</v>
      </c>
      <c r="B36" s="6"/>
      <c r="C36" s="6"/>
    </row>
    <row r="37" spans="1:3" x14ac:dyDescent="0.25">
      <c r="A37" s="6">
        <v>288</v>
      </c>
      <c r="B37" s="6"/>
      <c r="C37" s="6"/>
    </row>
    <row r="38" spans="1:3" x14ac:dyDescent="0.25">
      <c r="A38" s="6">
        <v>288</v>
      </c>
      <c r="B38" s="6"/>
      <c r="C38" s="6"/>
    </row>
    <row r="39" spans="1:3" x14ac:dyDescent="0.25">
      <c r="A39" s="6">
        <v>288</v>
      </c>
      <c r="B39" s="6"/>
      <c r="C39" s="6"/>
    </row>
  </sheetData>
  <mergeCells count="2">
    <mergeCell ref="A1:B1"/>
    <mergeCell ref="C1:E1"/>
  </mergeCells>
  <conditionalFormatting sqref="C2:E2 C30 D3:E17 C18: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{98A27EC0-EECD-4297-9A79-F4EA066AAADA}</x14:id>
        </ext>
      </extLst>
    </cfRule>
  </conditionalFormatting>
  <conditionalFormatting sqref="C9:C39 C3:C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{CB7BE345-5768-45F5-B9A8-35B81CF87AA6}</x14:id>
        </ext>
      </extLst>
    </cfRule>
  </conditionalFormatting>
  <conditionalFormatting sqref="C3:C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{5A3CDE0F-F893-499D-A3EA-D61FC1A4111F}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27EC0-EECD-4297-9A79-F4EA066AA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C2:E2 C30 D3:E17 C18:C27</xm:sqref>
        </x14:conditionalFormatting>
        <x14:conditionalFormatting xmlns:xm="http://schemas.microsoft.com/office/excel/2006/main">
          <x14:cfRule type="dataBar" id="{CB7BE345-5768-45F5-B9A8-35B81CF87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C9:C39 C3:C6</xm:sqref>
        </x14:conditionalFormatting>
        <x14:conditionalFormatting xmlns:xm="http://schemas.microsoft.com/office/excel/2006/main">
          <x14:cfRule type="dataBar" id="{5A3CDE0F-F893-499D-A3EA-D61FC1A41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</vt:lpstr>
      <vt:lpstr>El Toro 1.0</vt:lpstr>
      <vt:lpstr>El Dorado 1.0</vt:lpstr>
      <vt:lpstr>Test Trigger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toytoy</dc:creator>
  <cp:lastModifiedBy>toytoy</cp:lastModifiedBy>
  <dcterms:created xsi:type="dcterms:W3CDTF">2018-06-30T05:51:53Z</dcterms:created>
  <dcterms:modified xsi:type="dcterms:W3CDTF">2018-07-02T18:33:27Z</dcterms:modified>
</cp:coreProperties>
</file>