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15315" windowHeight="6855" activeTab="4"/>
  </bookViews>
  <sheets>
    <sheet name="BL calc" sheetId="1" r:id="rId1"/>
    <sheet name="check adc" sheetId="2" r:id="rId2"/>
    <sheet name="mass meas" sheetId="3" r:id="rId3"/>
    <sheet name="BL in force mode" sheetId="4" r:id="rId4"/>
    <sheet name="Sheet1" sheetId="5" r:id="rId5"/>
  </sheets>
  <definedNames>
    <definedName name="V">'check adc'!$A$2</definedName>
  </definedNames>
  <calcPr calcId="145621"/>
</workbook>
</file>

<file path=xl/calcChain.xml><?xml version="1.0" encoding="utf-8"?>
<calcChain xmlns="http://schemas.openxmlformats.org/spreadsheetml/2006/main">
  <c r="G20" i="5" l="1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20" i="5"/>
  <c r="C15" i="5"/>
  <c r="B15" i="5"/>
  <c r="C16" i="5" s="1"/>
  <c r="D29" i="4" l="1"/>
  <c r="E29" i="4" s="1"/>
  <c r="E30" i="4" s="1"/>
  <c r="D36" i="4"/>
  <c r="Q30" i="4"/>
  <c r="N30" i="4"/>
  <c r="K30" i="4"/>
  <c r="H30" i="4"/>
  <c r="C47" i="4"/>
  <c r="C48" i="4"/>
  <c r="C49" i="4"/>
  <c r="C50" i="4"/>
  <c r="C46" i="4"/>
  <c r="B50" i="4"/>
  <c r="B49" i="4"/>
  <c r="B48" i="4"/>
  <c r="B46" i="4"/>
  <c r="B47" i="4"/>
  <c r="Q29" i="4"/>
  <c r="N29" i="4"/>
  <c r="K29" i="4"/>
  <c r="H29" i="4"/>
  <c r="P29" i="4"/>
  <c r="J39" i="4"/>
  <c r="J34" i="4"/>
  <c r="M29" i="4"/>
  <c r="J29" i="4"/>
  <c r="G29" i="4"/>
  <c r="E3" i="4" l="1"/>
  <c r="F3" i="4" s="1"/>
  <c r="E4" i="4"/>
  <c r="F4" i="4" s="1"/>
  <c r="E5" i="4"/>
  <c r="F5" i="4" s="1"/>
  <c r="E6" i="4"/>
  <c r="F6" i="4" s="1"/>
  <c r="E7" i="4"/>
  <c r="F7" i="4" s="1"/>
  <c r="E8" i="4"/>
  <c r="F8" i="4" s="1"/>
  <c r="I25" i="3"/>
  <c r="J25" i="3" s="1"/>
  <c r="I23" i="3"/>
  <c r="J23" i="3" s="1"/>
  <c r="I24" i="3"/>
  <c r="J24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0" i="3"/>
  <c r="J10" i="3" s="1"/>
  <c r="I9" i="3"/>
  <c r="J9" i="3" s="1"/>
  <c r="I8" i="3"/>
  <c r="J8" i="3" s="1"/>
  <c r="I13" i="3"/>
  <c r="J13" i="3" s="1"/>
  <c r="I12" i="3"/>
  <c r="J12" i="3" s="1"/>
  <c r="I11" i="3"/>
  <c r="J11" i="3" s="1"/>
  <c r="I7" i="3"/>
  <c r="J7" i="3" s="1"/>
  <c r="I6" i="3"/>
  <c r="J6" i="3" s="1"/>
  <c r="I5" i="3"/>
  <c r="J5" i="3" s="1"/>
  <c r="I4" i="3"/>
  <c r="J4" i="3" s="1"/>
  <c r="I3" i="3"/>
  <c r="J3" i="3" s="1"/>
  <c r="AF2" i="1"/>
  <c r="AE2" i="1"/>
  <c r="I2" i="3"/>
  <c r="J2" i="3" s="1"/>
  <c r="E2" i="2"/>
  <c r="B2" i="2"/>
  <c r="AC2" i="1"/>
  <c r="AD2" i="1" s="1"/>
  <c r="AB2" i="1"/>
  <c r="X2" i="1"/>
  <c r="Y2" i="1" s="1"/>
  <c r="W2" i="1"/>
  <c r="S2" i="1"/>
  <c r="R2" i="1"/>
  <c r="N2" i="1"/>
  <c r="M2" i="1"/>
  <c r="I2" i="1"/>
  <c r="H2" i="1"/>
  <c r="C2" i="1"/>
  <c r="D2" i="1"/>
  <c r="L10" i="3" l="1"/>
  <c r="L25" i="3"/>
  <c r="K25" i="3"/>
  <c r="M25" i="3" s="1"/>
  <c r="N25" i="3" s="1"/>
  <c r="K22" i="3"/>
  <c r="M22" i="3" s="1"/>
  <c r="N22" i="3" s="1"/>
  <c r="L22" i="3"/>
  <c r="K19" i="3"/>
  <c r="M19" i="3" s="1"/>
  <c r="N19" i="3" s="1"/>
  <c r="L19" i="3"/>
  <c r="K13" i="3"/>
  <c r="M13" i="3" s="1"/>
  <c r="N13" i="3" s="1"/>
  <c r="L7" i="3"/>
  <c r="K7" i="3"/>
  <c r="M7" i="3" s="1"/>
  <c r="N7" i="3" s="1"/>
  <c r="K4" i="3"/>
  <c r="M4" i="3" s="1"/>
  <c r="N4" i="3" s="1"/>
  <c r="L4" i="3"/>
  <c r="K10" i="3"/>
  <c r="M10" i="3" s="1"/>
  <c r="N10" i="3" s="1"/>
  <c r="K16" i="3"/>
  <c r="M16" i="3" s="1"/>
  <c r="N16" i="3" s="1"/>
  <c r="L16" i="3"/>
  <c r="L13" i="3"/>
  <c r="J2" i="1"/>
  <c r="T2" i="1"/>
  <c r="O2" i="1"/>
  <c r="E2" i="1"/>
</calcChain>
</file>

<file path=xl/sharedStrings.xml><?xml version="1.0" encoding="utf-8"?>
<sst xmlns="http://schemas.openxmlformats.org/spreadsheetml/2006/main" count="74" uniqueCount="38">
  <si>
    <t>BL</t>
  </si>
  <si>
    <t>Velocity
 (m/s)</t>
  </si>
  <si>
    <t>emf
(V)</t>
  </si>
  <si>
    <t>PV 
vel</t>
  </si>
  <si>
    <t>PV 
emf</t>
  </si>
  <si>
    <t>V</t>
  </si>
  <si>
    <t>dec</t>
  </si>
  <si>
    <t>R</t>
  </si>
  <si>
    <t>Vo sense</t>
  </si>
  <si>
    <t>Vf sense</t>
  </si>
  <si>
    <t>dV sense</t>
  </si>
  <si>
    <t>g</t>
  </si>
  <si>
    <t>Mass (gm)</t>
  </si>
  <si>
    <t>AVG</t>
  </si>
  <si>
    <t>std dev</t>
  </si>
  <si>
    <t>m actual (gm)</t>
  </si>
  <si>
    <t>d0 (V)</t>
  </si>
  <si>
    <t>df (V)</t>
  </si>
  <si>
    <t>not in center</t>
  </si>
  <si>
    <t>mean</t>
  </si>
  <si>
    <t>delta</t>
  </si>
  <si>
    <t>delm/m</t>
  </si>
  <si>
    <t>m known (kg)</t>
  </si>
  <si>
    <t>V0 (mV)</t>
  </si>
  <si>
    <t>Vf(mV)</t>
  </si>
  <si>
    <t>i</t>
  </si>
  <si>
    <t>I (A)</t>
  </si>
  <si>
    <t>mass</t>
  </si>
  <si>
    <t>on</t>
  </si>
  <si>
    <t>off</t>
  </si>
  <si>
    <t>avg</t>
  </si>
  <si>
    <t>max</t>
  </si>
  <si>
    <t>min</t>
  </si>
  <si>
    <t>scope</t>
  </si>
  <si>
    <t>ADC/ peak find</t>
  </si>
  <si>
    <t>ADC calibration</t>
  </si>
  <si>
    <t>ADC/peak find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</si>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</sst>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16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'mass meas'!$D$5:$D$23</c:f>
              <c:numCache>
                <c:formatCode>General</c:formatCode>
                <c:ptCount val="19"/>
                <c:pt idx="0">
                  <c:v>10</c:v>
                </c:pt>
                <c:pt idx="3">
                  <c:v>33.700000000000003</c:v>
                </c:pt>
                <c:pt idx="6">
                  <c:v>50</c:v>
                </c:pt>
                <c:pt idx="9">
                  <c:v>100</c:v>
                </c:pt>
                <c:pt idx="12">
                  <c:v>200</c:v>
                </c:pt>
                <c:pt idx="15">
                  <c:v>200</c:v>
                </c:pt>
                <c:pt idx="18">
                  <c:v>300</c:v>
                </c:pt>
              </c:numCache>
            </c:numRef>
          </c:xVal>
          <c:yVal>
            <c:numRef>
              <c:f>'mass meas'!$N$7:$N$25</c:f>
              <c:numCache>
                <c:formatCode>General</c:formatCode>
                <c:ptCount val="19"/>
                <c:pt idx="0">
                  <c:v>2.2676304327680441</c:v>
                </c:pt>
                <c:pt idx="3">
                  <c:v>0.85565131436689323</c:v>
                </c:pt>
                <c:pt idx="6">
                  <c:v>8.7223921168875194</c:v>
                </c:pt>
                <c:pt idx="9">
                  <c:v>15.076298149692647</c:v>
                </c:pt>
                <c:pt idx="12">
                  <c:v>7.9659747320297773</c:v>
                </c:pt>
                <c:pt idx="15">
                  <c:v>8.1676860346585016</c:v>
                </c:pt>
                <c:pt idx="18">
                  <c:v>9.0921961717068598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18528"/>
        <c:axId val="93320320"/>
      </c:scatterChart>
      <c:valAx>
        <c:axId val="933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320320"/>
        <c:crosses val="autoZero"/>
        <c:crossBetween val="midCat"/>
      </c:valAx>
      <c:valAx>
        <c:axId val="9332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1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856999125109362"/>
                  <c:y val="1.341426071741032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'mass meas'!$D$5:$D$23</c:f>
              <c:numCache>
                <c:formatCode>General</c:formatCode>
                <c:ptCount val="19"/>
                <c:pt idx="0">
                  <c:v>10</c:v>
                </c:pt>
                <c:pt idx="3">
                  <c:v>33.700000000000003</c:v>
                </c:pt>
                <c:pt idx="6">
                  <c:v>50</c:v>
                </c:pt>
                <c:pt idx="9">
                  <c:v>100</c:v>
                </c:pt>
                <c:pt idx="12">
                  <c:v>200</c:v>
                </c:pt>
                <c:pt idx="15">
                  <c:v>200</c:v>
                </c:pt>
                <c:pt idx="18">
                  <c:v>300</c:v>
                </c:pt>
              </c:numCache>
            </c:numRef>
          </c:xVal>
          <c:yVal>
            <c:numRef>
              <c:f>'mass meas'!$K$7:$K$25</c:f>
              <c:numCache>
                <c:formatCode>General</c:formatCode>
                <c:ptCount val="19"/>
                <c:pt idx="0" formatCode="0.0">
                  <c:v>10.226763043276804</c:v>
                </c:pt>
                <c:pt idx="3" formatCode="0.0">
                  <c:v>33.988354492941646</c:v>
                </c:pt>
                <c:pt idx="6" formatCode="0.0">
                  <c:v>54.36119605844376</c:v>
                </c:pt>
                <c:pt idx="9" formatCode="0.0">
                  <c:v>115.07629814969265</c:v>
                </c:pt>
                <c:pt idx="12" formatCode="0.0">
                  <c:v>215.93194946405956</c:v>
                </c:pt>
                <c:pt idx="15" formatCode="0.0">
                  <c:v>216.335372069317</c:v>
                </c:pt>
                <c:pt idx="18" formatCode="0.0">
                  <c:v>327.27658851512058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06016"/>
        <c:axId val="93207936"/>
      </c:scatterChart>
      <c:valAx>
        <c:axId val="9320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mass known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207936"/>
        <c:crosses val="autoZero"/>
        <c:crossBetween val="midCat"/>
      </c:valAx>
      <c:valAx>
        <c:axId val="93207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Mass measured (g)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932060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'BL in force mode'!$A$3:$A$8</c:f>
              <c:numCache>
                <c:formatCode>General</c:formatCode>
                <c:ptCount val="6"/>
                <c:pt idx="0">
                  <c:v>4.1000000000000002E-2</c:v>
                </c:pt>
                <c:pt idx="1">
                  <c:v>8.7999999999999995E-2</c:v>
                </c:pt>
                <c:pt idx="2">
                  <c:v>0.14000000000000001</c:v>
                </c:pt>
                <c:pt idx="3">
                  <c:v>0.19</c:v>
                </c:pt>
                <c:pt idx="4">
                  <c:v>0.24099999999999999</c:v>
                </c:pt>
                <c:pt idx="5">
                  <c:v>0.3</c:v>
                </c:pt>
              </c:numCache>
            </c:numRef>
          </c:xVal>
          <c:yVal>
            <c:numRef>
              <c:f>'BL in force mode'!$F$3:$F$8</c:f>
              <c:numCache>
                <c:formatCode>General</c:formatCode>
                <c:ptCount val="6"/>
                <c:pt idx="0">
                  <c:v>11.417574193548388</c:v>
                </c:pt>
                <c:pt idx="1">
                  <c:v>11.545386018237084</c:v>
                </c:pt>
                <c:pt idx="2">
                  <c:v>12.257525354969577</c:v>
                </c:pt>
                <c:pt idx="3">
                  <c:v>11.902989840348331</c:v>
                </c:pt>
                <c:pt idx="4">
                  <c:v>12.138301050175029</c:v>
                </c:pt>
                <c:pt idx="5">
                  <c:v>11.934746543778804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57088"/>
        <c:axId val="93304320"/>
      </c:scatterChart>
      <c:valAx>
        <c:axId val="9325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(kg)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304320"/>
        <c:crosses val="autoZero"/>
        <c:crossBetween val="midCat"/>
      </c:valAx>
      <c:valAx>
        <c:axId val="93304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257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731692913385828"/>
                  <c:y val="0.33732684456109652"/>
                </c:manualLayout>
              </c:layout>
              <c:numFmt formatCode="General" sourceLinked="0"/>
            </c:trendlineLbl>
          </c:trendline>
          <c:xVal>
            <c:numRef>
              <c:f>('BL in force mode'!$C$29,'BL in force mode'!$F$29,'BL in force mode'!$I$29,'BL in force mode'!$L$29,'BL in force mode'!$O$29)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191</c:v>
                </c:pt>
                <c:pt idx="3">
                  <c:v>88</c:v>
                </c:pt>
                <c:pt idx="4">
                  <c:v>241</c:v>
                </c:pt>
              </c:numCache>
            </c:numRef>
          </c:xVal>
          <c:yVal>
            <c:numRef>
              <c:f>('BL in force mode'!$D$29,'BL in force mode'!$G$29,'BL in force mode'!$J$29,'BL in force mode'!$M$29,'BL in force mode'!$P$29)</c:f>
              <c:numCache>
                <c:formatCode>General</c:formatCode>
                <c:ptCount val="5"/>
                <c:pt idx="0">
                  <c:v>205.06828588337757</c:v>
                </c:pt>
                <c:pt idx="1">
                  <c:v>308.80871285967442</c:v>
                </c:pt>
                <c:pt idx="2">
                  <c:v>199.03686571033705</c:v>
                </c:pt>
                <c:pt idx="3">
                  <c:v>88.058734526391532</c:v>
                </c:pt>
                <c:pt idx="4">
                  <c:v>265.38248761378276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74112"/>
        <c:axId val="97276288"/>
      </c:scatterChart>
      <c:valAx>
        <c:axId val="9727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known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276288"/>
        <c:crosses val="autoZero"/>
        <c:crossBetween val="midCat"/>
      </c:valAx>
      <c:valAx>
        <c:axId val="9727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mass measured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27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('BL in force mode'!$C$29,'BL in force mode'!$F$29,'BL in force mode'!$I$29,'BL in force mode'!$L$29,'BL in force mode'!$O$29)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191</c:v>
                </c:pt>
                <c:pt idx="3">
                  <c:v>88</c:v>
                </c:pt>
                <c:pt idx="4">
                  <c:v>241</c:v>
                </c:pt>
              </c:numCache>
            </c:numRef>
          </c:xVal>
          <c:yVal>
            <c:numRef>
              <c:f>('BL in force mode'!$E$29,'BL in force mode'!$H$29,'BL in force mode'!$K$29,'BL in force mode'!$N$29,'BL in force mode'!$Q$29)</c:f>
              <c:numCache>
                <c:formatCode>General</c:formatCode>
                <c:ptCount val="5"/>
                <c:pt idx="0">
                  <c:v>5.0682858833775697</c:v>
                </c:pt>
                <c:pt idx="1">
                  <c:v>8.8087128596744151</c:v>
                </c:pt>
                <c:pt idx="2">
                  <c:v>8.0368657103370538</c:v>
                </c:pt>
                <c:pt idx="3">
                  <c:v>5.8734526391532427E-2</c:v>
                </c:pt>
                <c:pt idx="4">
                  <c:v>24.382487613782757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96384"/>
        <c:axId val="97298304"/>
      </c:scatterChart>
      <c:valAx>
        <c:axId val="9729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know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298304"/>
        <c:crosses val="autoZero"/>
        <c:crossBetween val="midCat"/>
      </c:valAx>
      <c:valAx>
        <c:axId val="9729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29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('BL in force mode'!$C$29,'BL in force mode'!$F$29,'BL in force mode'!$I$29,'BL in force mode'!$L$29,'BL in force mode'!$O$29)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191</c:v>
                </c:pt>
                <c:pt idx="3">
                  <c:v>88</c:v>
                </c:pt>
                <c:pt idx="4">
                  <c:v>241</c:v>
                </c:pt>
              </c:numCache>
            </c:numRef>
          </c:xVal>
          <c:yVal>
            <c:numRef>
              <c:f>('BL in force mode'!$E$30,'BL in force mode'!$H$30,'BL in force mode'!$K$30,'BL in force mode'!$N$30,'BL in force mode'!$Q$30)</c:f>
              <c:numCache>
                <c:formatCode>General</c:formatCode>
                <c:ptCount val="5"/>
                <c:pt idx="0">
                  <c:v>2.5341429416887848</c:v>
                </c:pt>
                <c:pt idx="1">
                  <c:v>2.9362376198914717</c:v>
                </c:pt>
                <c:pt idx="2">
                  <c:v>4.2077830944173051</c:v>
                </c:pt>
                <c:pt idx="3">
                  <c:v>6.6743779990377755E-2</c:v>
                </c:pt>
                <c:pt idx="4">
                  <c:v>10.117214777503218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55520"/>
        <c:axId val="99757440"/>
      </c:scatterChart>
      <c:valAx>
        <c:axId val="997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know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757440"/>
        <c:crosses val="autoZero"/>
        <c:crossBetween val="midCat"/>
      </c:valAx>
      <c:valAx>
        <c:axId val="99757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difference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755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'BL in force mode'!$A$46:$A$50</c:f>
              <c:numCache>
                <c:formatCode>General</c:formatCode>
                <c:ptCount val="5"/>
                <c:pt idx="0">
                  <c:v>88</c:v>
                </c:pt>
                <c:pt idx="1">
                  <c:v>191</c:v>
                </c:pt>
                <c:pt idx="2">
                  <c:v>200</c:v>
                </c:pt>
                <c:pt idx="3">
                  <c:v>241</c:v>
                </c:pt>
                <c:pt idx="4">
                  <c:v>300</c:v>
                </c:pt>
              </c:numCache>
            </c:numRef>
          </c:xVal>
          <c:yVal>
            <c:numRef>
              <c:f>'BL in force mode'!$C$46:$C$50</c:f>
              <c:numCache>
                <c:formatCode>General</c:formatCode>
                <c:ptCount val="5"/>
                <c:pt idx="0">
                  <c:v>-12.991329095890412</c:v>
                </c:pt>
                <c:pt idx="1">
                  <c:v>-12.475075866666668</c:v>
                </c:pt>
                <c:pt idx="2">
                  <c:v>-12.678703529411766</c:v>
                </c:pt>
                <c:pt idx="3">
                  <c:v>-11.805601900000003</c:v>
                </c:pt>
                <c:pt idx="4">
                  <c:v>-12.629177343750001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77152"/>
        <c:axId val="99779328"/>
      </c:scatterChart>
      <c:valAx>
        <c:axId val="9977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known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99779328"/>
        <c:crosses val="autoZero"/>
        <c:crossBetween val="midCat"/>
      </c:valAx>
      <c:valAx>
        <c:axId val="99779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777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00917760279965"/>
                  <c:y val="-8.3367599883347909E-2"/>
                </c:manualLayout>
              </c:layout>
              <c:numFmt formatCode="General" sourceLinked="0"/>
            </c:trendlineLbl>
          </c:trendline>
          <c:xVal>
            <c:numRef>
              <c:f>Sheet1!$F$6:$F$33</c:f>
              <c:numCache>
                <c:formatCode>General</c:formatCode>
                <c:ptCount val="28"/>
                <c:pt idx="0">
                  <c:v>9.5</c:v>
                </c:pt>
                <c:pt idx="1">
                  <c:v>8.9</c:v>
                </c:pt>
                <c:pt idx="2">
                  <c:v>8.15</c:v>
                </c:pt>
                <c:pt idx="3">
                  <c:v>7.5</c:v>
                </c:pt>
                <c:pt idx="4">
                  <c:v>6.9</c:v>
                </c:pt>
                <c:pt idx="5">
                  <c:v>6.3</c:v>
                </c:pt>
                <c:pt idx="6">
                  <c:v>4.96</c:v>
                </c:pt>
                <c:pt idx="7">
                  <c:v>4.3</c:v>
                </c:pt>
                <c:pt idx="8">
                  <c:v>3.7</c:v>
                </c:pt>
                <c:pt idx="9">
                  <c:v>3.65</c:v>
                </c:pt>
                <c:pt idx="10">
                  <c:v>2.4</c:v>
                </c:pt>
                <c:pt idx="11">
                  <c:v>2.38</c:v>
                </c:pt>
                <c:pt idx="12">
                  <c:v>1.76</c:v>
                </c:pt>
                <c:pt idx="13">
                  <c:v>1.1299999999999999</c:v>
                </c:pt>
                <c:pt idx="14">
                  <c:v>-1.1299999999999999</c:v>
                </c:pt>
                <c:pt idx="15">
                  <c:v>-1.76</c:v>
                </c:pt>
                <c:pt idx="16">
                  <c:v>-2.4</c:v>
                </c:pt>
                <c:pt idx="17">
                  <c:v>-2.38</c:v>
                </c:pt>
                <c:pt idx="18">
                  <c:v>-3.65</c:v>
                </c:pt>
                <c:pt idx="19">
                  <c:v>-3.7</c:v>
                </c:pt>
                <c:pt idx="20">
                  <c:v>-4.3</c:v>
                </c:pt>
                <c:pt idx="21">
                  <c:v>-4.96</c:v>
                </c:pt>
                <c:pt idx="22">
                  <c:v>-6.3</c:v>
                </c:pt>
                <c:pt idx="23">
                  <c:v>-6.9</c:v>
                </c:pt>
                <c:pt idx="24">
                  <c:v>-7.5</c:v>
                </c:pt>
                <c:pt idx="25">
                  <c:v>-8.1999999999999993</c:v>
                </c:pt>
                <c:pt idx="26">
                  <c:v>-8.85</c:v>
                </c:pt>
                <c:pt idx="27">
                  <c:v>-9.5</c:v>
                </c:pt>
              </c:numCache>
            </c:numRef>
          </c:xVal>
          <c:yVal>
            <c:numRef>
              <c:f>Sheet1!$G$6:$G$33</c:f>
              <c:numCache>
                <c:formatCode>General</c:formatCode>
                <c:ptCount val="28"/>
                <c:pt idx="0">
                  <c:v>9.6</c:v>
                </c:pt>
                <c:pt idx="1">
                  <c:v>9</c:v>
                </c:pt>
                <c:pt idx="2">
                  <c:v>8.24</c:v>
                </c:pt>
                <c:pt idx="3">
                  <c:v>7.6</c:v>
                </c:pt>
                <c:pt idx="4">
                  <c:v>7</c:v>
                </c:pt>
                <c:pt idx="5">
                  <c:v>6.4</c:v>
                </c:pt>
                <c:pt idx="6">
                  <c:v>5.2</c:v>
                </c:pt>
                <c:pt idx="7">
                  <c:v>4.4000000000000004</c:v>
                </c:pt>
                <c:pt idx="8">
                  <c:v>3.8</c:v>
                </c:pt>
                <c:pt idx="9">
                  <c:v>3.72</c:v>
                </c:pt>
                <c:pt idx="10">
                  <c:v>2.6</c:v>
                </c:pt>
                <c:pt idx="11">
                  <c:v>2.44</c:v>
                </c:pt>
                <c:pt idx="12">
                  <c:v>1.84</c:v>
                </c:pt>
                <c:pt idx="13">
                  <c:v>1.2</c:v>
                </c:pt>
                <c:pt idx="14">
                  <c:v>-1.2</c:v>
                </c:pt>
                <c:pt idx="15">
                  <c:v>-1.84</c:v>
                </c:pt>
                <c:pt idx="16">
                  <c:v>-2.44</c:v>
                </c:pt>
                <c:pt idx="17">
                  <c:v>-2.6</c:v>
                </c:pt>
                <c:pt idx="18">
                  <c:v>-3.72</c:v>
                </c:pt>
                <c:pt idx="19">
                  <c:v>-3.8</c:v>
                </c:pt>
                <c:pt idx="20">
                  <c:v>-4.4000000000000004</c:v>
                </c:pt>
                <c:pt idx="21">
                  <c:v>-5.2</c:v>
                </c:pt>
                <c:pt idx="22">
                  <c:v>-6.4</c:v>
                </c:pt>
                <c:pt idx="23">
                  <c:v>-7</c:v>
                </c:pt>
                <c:pt idx="24">
                  <c:v>-7.6</c:v>
                </c:pt>
                <c:pt idx="25">
                  <c:v>-8.24</c:v>
                </c:pt>
                <c:pt idx="26">
                  <c:v>-9</c:v>
                </c:pt>
                <c:pt idx="27">
                  <c:v>-9.6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18016"/>
        <c:axId val="88516480"/>
      </c:scatterChart>
      <c:valAx>
        <c:axId val="8851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516480"/>
        <c:crosses val="autoZero"/>
        <c:crossBetween val="midCat"/>
      </c:valAx>
      <c:valAx>
        <c:axId val="885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518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157162</xdr:colOff>
      <xdr:row>24</xdr:row>
      <xdr:rowOff>123825</xdr:rowOff>
    </xdr:from>
    <xdr:to>
      <xdr:col>21</xdr:col>
      <xdr:colOff>461962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3</xdr:row>
      <xdr:rowOff>76200</xdr:rowOff>
    </xdr:from>
    <xdr:to>
      <xdr:col>22</xdr:col>
      <xdr:colOff>476250</xdr:colOff>
      <xdr:row>17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63012</xdr:colOff>
      <xdr:row>0</xdr:row>
      <xdr:rowOff>0</xdr:rowOff>
    </xdr:from>
    <xdr:to>
      <xdr:col>11</xdr:col>
      <xdr:colOff>432289</xdr:colOff>
      <xdr:row>9</xdr:row>
      <xdr:rowOff>43962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29308</xdr:colOff>
      <xdr:row>12</xdr:row>
      <xdr:rowOff>131882</xdr:rowOff>
    </xdr:from>
    <xdr:to>
      <xdr:col>5</xdr:col>
      <xdr:colOff>417635</xdr:colOff>
      <xdr:row>24</xdr:row>
      <xdr:rowOff>153865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498232</xdr:colOff>
      <xdr:row>12</xdr:row>
      <xdr:rowOff>139212</xdr:rowOff>
    </xdr:from>
    <xdr:to>
      <xdr:col>11</xdr:col>
      <xdr:colOff>300404</xdr:colOff>
      <xdr:row>24</xdr:row>
      <xdr:rowOff>153865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410306</xdr:colOff>
      <xdr:row>13</xdr:row>
      <xdr:rowOff>43961</xdr:rowOff>
    </xdr:from>
    <xdr:to>
      <xdr:col>17</xdr:col>
      <xdr:colOff>102573</xdr:colOff>
      <xdr:row>24</xdr:row>
      <xdr:rowOff>102576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467967</xdr:colOff>
      <xdr:row>44</xdr:row>
      <xdr:rowOff>48421</xdr:rowOff>
    </xdr:from>
    <xdr:to>
      <xdr:col>10</xdr:col>
      <xdr:colOff>82187</xdr:colOff>
      <xdr:row>57</xdr:row>
      <xdr:rowOff>16913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4</xdr:row>
      <xdr:rowOff>138112</xdr:rowOff>
    </xdr:from>
    <xdr:to>
      <xdr:col>21</xdr:col>
      <xdr:colOff>19050</xdr:colOff>
      <xdr:row>19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0"/>
  <sheetViews>
    <sheetView topLeftCell="D1" workbookViewId="0">
      <selection activeCell="AF3" sqref="AF3"/>
    </sheetView>
  </sheetViews>
  <sheetFormatPr defaultRowHeight="15" x14ac:dyDescent="0.25"/>
  <cols>
    <col min="1" max="1" width="8.28515625" bestFit="1" customWidth="1"/>
    <col min="2" max="2" width="5.28515625" bestFit="1" customWidth="1"/>
    <col min="3" max="4" width="4.5703125" bestFit="1" customWidth="1"/>
    <col min="5" max="5" width="5.5703125" bestFit="1" customWidth="1"/>
    <col min="6" max="6" width="8.28515625" bestFit="1" customWidth="1"/>
    <col min="7" max="7" width="5.28515625" bestFit="1" customWidth="1"/>
    <col min="8" max="9" width="4.5703125" bestFit="1" customWidth="1"/>
    <col min="10" max="10" width="5.5703125" bestFit="1" customWidth="1"/>
    <col min="11" max="11" width="8.28515625" bestFit="1" customWidth="1"/>
    <col min="12" max="12" width="5.28515625" bestFit="1" customWidth="1"/>
    <col min="13" max="14" width="4.5703125" bestFit="1" customWidth="1"/>
    <col min="15" max="15" width="5.5703125" bestFit="1" customWidth="1"/>
    <col min="16" max="16" width="8.28515625" bestFit="1" customWidth="1"/>
    <col min="17" max="17" width="5.28515625" bestFit="1" customWidth="1"/>
    <col min="18" max="19" width="4.5703125" bestFit="1" customWidth="1"/>
    <col min="20" max="20" width="5.5703125" bestFit="1" customWidth="1"/>
    <col min="21" max="21" width="8.28515625" bestFit="1" customWidth="1"/>
    <col min="22" max="22" width="5.28515625" bestFit="1" customWidth="1"/>
    <col min="23" max="24" width="4.5703125" bestFit="1" customWidth="1"/>
    <col min="25" max="25" width="5.5703125" bestFit="1" customWidth="1"/>
    <col min="26" max="26" width="8.28515625" bestFit="1" customWidth="1"/>
    <col min="27" max="27" width="5.28515625" bestFit="1" customWidth="1"/>
    <col min="28" max="29" width="4.5703125" bestFit="1" customWidth="1"/>
    <col min="30" max="30" width="5.5703125" bestFit="1" customWidth="1"/>
  </cols>
  <sheetData>
    <row r="1" spans="1:32" ht="30" x14ac:dyDescent="0.25">
      <c r="A1" s="3" t="s">
        <v>1</v>
      </c>
      <c r="B1" s="3" t="s">
        <v>2</v>
      </c>
      <c r="C1" s="3" t="s">
        <v>3</v>
      </c>
      <c r="D1" s="3" t="s">
        <v>4</v>
      </c>
      <c r="E1" s="1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1" t="s">
        <v>0</v>
      </c>
      <c r="K1" s="3" t="s">
        <v>1</v>
      </c>
      <c r="L1" s="3" t="s">
        <v>2</v>
      </c>
      <c r="M1" s="3" t="s">
        <v>3</v>
      </c>
      <c r="N1" s="3" t="s">
        <v>4</v>
      </c>
      <c r="O1" s="1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1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1" t="s">
        <v>0</v>
      </c>
      <c r="Z1" s="3" t="s">
        <v>1</v>
      </c>
      <c r="AA1" s="3" t="s">
        <v>2</v>
      </c>
      <c r="AB1" s="3" t="s">
        <v>3</v>
      </c>
      <c r="AC1" s="3" t="s">
        <v>4</v>
      </c>
      <c r="AD1" s="1" t="s">
        <v>0</v>
      </c>
      <c r="AE1" s="3" t="s">
        <v>13</v>
      </c>
      <c r="AF1" s="3" t="s">
        <v>14</v>
      </c>
    </row>
    <row r="2" spans="1:32" x14ac:dyDescent="0.25">
      <c r="A2" s="2">
        <v>2.682E-2</v>
      </c>
      <c r="B2" s="2">
        <v>-0.154722</v>
      </c>
      <c r="C2" s="2">
        <f>MAX(A2:A500) - MIN(A2:A500)</f>
        <v>6.1799999999999994E-2</v>
      </c>
      <c r="D2" s="2">
        <f>MAX(B2:B500) - MIN(B2:B500)</f>
        <v>0.7993650000000001</v>
      </c>
      <c r="E2" s="2">
        <f>D2/C2</f>
        <v>12.934708737864081</v>
      </c>
      <c r="F2" s="2">
        <v>2.9590000000000002E-2</v>
      </c>
      <c r="G2" s="2">
        <v>-0.41027200000000003</v>
      </c>
      <c r="H2" s="2">
        <f>MAX(F2:F500) - MIN(F2:F500)</f>
        <v>6.7140000000000005E-2</v>
      </c>
      <c r="I2" s="2">
        <f>MAX(G2:G500) - MIN(G2:G500)</f>
        <v>0.87352099999999999</v>
      </c>
      <c r="J2" s="2">
        <f>I2/H2</f>
        <v>13.010440869824247</v>
      </c>
      <c r="K2" s="2">
        <v>-3.2340000000000001E-2</v>
      </c>
      <c r="L2" s="2">
        <v>0.375116</v>
      </c>
      <c r="M2" s="2">
        <f>MAX(K2:K500) - MIN(K2:K500)</f>
        <v>6.6180000000000003E-2</v>
      </c>
      <c r="N2" s="2">
        <f>MAX(L2:L500) - MIN(L2:L500)</f>
        <v>0.87272799999999995</v>
      </c>
      <c r="O2" s="2">
        <f>N2/M2</f>
        <v>13.187186461166513</v>
      </c>
      <c r="P2" s="2">
        <v>-3.0200000000000001E-2</v>
      </c>
      <c r="Q2" s="2">
        <v>0.13500799999999999</v>
      </c>
      <c r="R2" s="2">
        <f>MAX(P2:P500) - MIN(P2:P500)</f>
        <v>6.6769999999999996E-2</v>
      </c>
      <c r="S2" s="2">
        <f>MAX(Q2:Q500) - MIN(Q2:Q500)</f>
        <v>0.87126300000000001</v>
      </c>
      <c r="T2" s="2">
        <f>S2/R2</f>
        <v>13.048719484798562</v>
      </c>
      <c r="U2" s="2">
        <v>2.6749999999999999E-3</v>
      </c>
      <c r="V2" s="2">
        <v>0.23430999999999999</v>
      </c>
      <c r="W2" s="2">
        <f>MAX(U2:U500) - MIN(U2:U500)</f>
        <v>6.6119999999999998E-2</v>
      </c>
      <c r="X2" s="2">
        <f>MAX(V2:V500) - MIN(V2:V500)</f>
        <v>0.87053099999999994</v>
      </c>
      <c r="Y2" s="2">
        <f>X2/W2</f>
        <v>13.165925589836661</v>
      </c>
      <c r="Z2" s="2">
        <v>3.2910000000000002E-2</v>
      </c>
      <c r="AA2" s="2">
        <v>-0.38555299999999998</v>
      </c>
      <c r="AB2" s="2">
        <f>MAX(Z2:Z500) - MIN(Z2:Z500)</f>
        <v>6.6930000000000003E-2</v>
      </c>
      <c r="AC2" s="2">
        <f>MAX(AA2:AA500) - MIN(AA2:AA500)</f>
        <v>0.87254500000000002</v>
      </c>
      <c r="AD2" s="2">
        <f>AC2/AB2</f>
        <v>13.036680113551471</v>
      </c>
      <c r="AE2" s="2">
        <f>AVERAGE(E2,J2,O2,T2,Y2,AD2)</f>
        <v>13.063943542840256</v>
      </c>
      <c r="AF2" s="2">
        <f>_xlfn.STDEV.S(E2,J2,O2,T2,Y2,AD2)</f>
        <v>9.6050395297550731E-2</v>
      </c>
    </row>
    <row r="3" spans="1:32" x14ac:dyDescent="0.25">
      <c r="A3" s="2">
        <v>2.4799999999999999E-2</v>
      </c>
      <c r="B3" s="2">
        <v>-0.105894</v>
      </c>
      <c r="F3" s="2">
        <v>3.1260000000000003E-2</v>
      </c>
      <c r="G3" s="2">
        <v>-0.38787199999999999</v>
      </c>
      <c r="K3" s="2">
        <v>-3.2849999999999997E-2</v>
      </c>
      <c r="L3" s="2">
        <v>0.34606399999999998</v>
      </c>
      <c r="P3" s="2">
        <v>-2.8039999999999999E-2</v>
      </c>
      <c r="Q3" s="2">
        <v>8.3799999999999999E-2</v>
      </c>
      <c r="U3" s="2">
        <v>1.4650000000000001E-4</v>
      </c>
      <c r="V3" s="2">
        <v>0.27929300000000001</v>
      </c>
      <c r="Z3" s="2">
        <v>3.2960000000000003E-2</v>
      </c>
      <c r="AA3" s="2">
        <v>-0.35595199999999999</v>
      </c>
    </row>
    <row r="4" spans="1:32" x14ac:dyDescent="0.25">
      <c r="A4" s="2">
        <v>2.2419999999999999E-2</v>
      </c>
      <c r="B4" s="2">
        <v>-5.5174899999999999E-2</v>
      </c>
      <c r="F4" s="2">
        <v>3.243E-2</v>
      </c>
      <c r="G4" s="2">
        <v>-0.359431</v>
      </c>
      <c r="K4" s="2">
        <v>-3.3000000000000002E-2</v>
      </c>
      <c r="L4" s="2">
        <v>0.31219000000000002</v>
      </c>
      <c r="P4" s="2">
        <v>-2.5680000000000001E-2</v>
      </c>
      <c r="Q4" s="2">
        <v>3.1066400000000001E-2</v>
      </c>
      <c r="U4" s="2">
        <v>-1.5089999999999999E-3</v>
      </c>
      <c r="V4" s="2">
        <v>0.319575</v>
      </c>
      <c r="Z4" s="2">
        <v>3.1980000000000001E-2</v>
      </c>
      <c r="AA4" s="2">
        <v>-0.32152799999999998</v>
      </c>
    </row>
    <row r="5" spans="1:32" x14ac:dyDescent="0.25">
      <c r="A5" s="2">
        <v>1.9689999999999999E-2</v>
      </c>
      <c r="B5" s="2">
        <v>-3.4789500000000002E-3</v>
      </c>
      <c r="F5" s="2">
        <v>3.3119999999999997E-2</v>
      </c>
      <c r="G5" s="2">
        <v>-0.325434</v>
      </c>
      <c r="K5" s="2">
        <v>-3.2620000000000003E-2</v>
      </c>
      <c r="L5" s="2">
        <v>0.274227</v>
      </c>
      <c r="P5" s="2">
        <v>-2.2970000000000001E-2</v>
      </c>
      <c r="Q5" s="2">
        <v>-2.20944E-2</v>
      </c>
      <c r="U5" s="2">
        <v>-4.5319999999999996E-3</v>
      </c>
      <c r="V5" s="2">
        <v>0.354487</v>
      </c>
      <c r="Z5" s="2">
        <v>3.1329999999999997E-2</v>
      </c>
      <c r="AA5" s="2">
        <v>-0.28240500000000002</v>
      </c>
    </row>
    <row r="6" spans="1:32" x14ac:dyDescent="0.25">
      <c r="A6" s="2">
        <v>1.661E-2</v>
      </c>
      <c r="B6" s="2">
        <v>4.8949399999999997E-2</v>
      </c>
      <c r="F6" s="2">
        <v>3.3119999999999997E-2</v>
      </c>
      <c r="G6" s="2">
        <v>-0.28582299999999999</v>
      </c>
      <c r="K6" s="2">
        <v>-3.1600000000000003E-2</v>
      </c>
      <c r="L6" s="2">
        <v>0.23180799999999999</v>
      </c>
      <c r="P6" s="2">
        <v>-1.951E-2</v>
      </c>
      <c r="Q6" s="2">
        <v>-7.5682399999999997E-2</v>
      </c>
      <c r="U6" s="2">
        <v>-8.2959999999999996E-3</v>
      </c>
      <c r="V6" s="2">
        <v>0.383295</v>
      </c>
      <c r="Z6" s="2">
        <v>2.9899999999999999E-2</v>
      </c>
      <c r="AA6" s="2">
        <v>-0.23821700000000001</v>
      </c>
    </row>
    <row r="7" spans="1:32" x14ac:dyDescent="0.25">
      <c r="A7" s="2">
        <v>1.3220000000000001E-2</v>
      </c>
      <c r="B7" s="2">
        <v>0.100096</v>
      </c>
      <c r="F7" s="2">
        <v>3.2620000000000003E-2</v>
      </c>
      <c r="G7" s="2">
        <v>-0.24193999999999999</v>
      </c>
      <c r="K7" s="2">
        <v>-3.014E-2</v>
      </c>
      <c r="L7" s="2">
        <v>0.18554399999999999</v>
      </c>
      <c r="P7" s="2">
        <v>-1.4290000000000001E-2</v>
      </c>
      <c r="Q7" s="2">
        <v>-0.127134</v>
      </c>
      <c r="U7" s="2">
        <v>-1.281E-2</v>
      </c>
      <c r="V7" s="2">
        <v>0.405694</v>
      </c>
      <c r="Z7" s="2">
        <v>2.8119999999999999E-2</v>
      </c>
      <c r="AA7" s="2">
        <v>-0.19061</v>
      </c>
    </row>
    <row r="8" spans="1:32" x14ac:dyDescent="0.25">
      <c r="A8" s="2">
        <v>9.7979999999999994E-3</v>
      </c>
      <c r="B8" s="2">
        <v>0.14886199999999999</v>
      </c>
      <c r="F8" s="2">
        <v>3.1570000000000001E-2</v>
      </c>
      <c r="G8" s="2">
        <v>-0.194272</v>
      </c>
      <c r="K8" s="2">
        <v>-2.8209999999999999E-2</v>
      </c>
      <c r="L8" s="2">
        <v>0.13653399999999999</v>
      </c>
      <c r="P8" s="2">
        <v>-9.613E-3</v>
      </c>
      <c r="Q8" s="2">
        <v>-0.17693800000000001</v>
      </c>
      <c r="U8" s="2">
        <v>-1.7850000000000001E-2</v>
      </c>
      <c r="V8" s="2">
        <v>0.42168499999999998</v>
      </c>
      <c r="Z8" s="2">
        <v>2.5780000000000001E-2</v>
      </c>
      <c r="AA8" s="2">
        <v>-0.13988999999999999</v>
      </c>
    </row>
    <row r="9" spans="1:32" x14ac:dyDescent="0.25">
      <c r="A9" s="2">
        <v>6.117E-3</v>
      </c>
      <c r="B9" s="2">
        <v>0.195187</v>
      </c>
      <c r="F9" s="2">
        <v>3.005E-2</v>
      </c>
      <c r="G9" s="2">
        <v>-0.14294200000000001</v>
      </c>
      <c r="K9" s="2">
        <v>-2.5839999999999998E-2</v>
      </c>
      <c r="L9" s="2">
        <v>8.5142700000000002E-2</v>
      </c>
      <c r="P9" s="2">
        <v>-5.5630000000000002E-3</v>
      </c>
      <c r="Q9" s="2">
        <v>-0.223996</v>
      </c>
      <c r="U9" s="2">
        <v>-2.1870000000000001E-2</v>
      </c>
      <c r="V9" s="2">
        <v>0.43047400000000002</v>
      </c>
      <c r="Z9" s="2">
        <v>2.3040000000000001E-2</v>
      </c>
      <c r="AA9" s="2">
        <v>-8.6424500000000001E-2</v>
      </c>
    </row>
    <row r="10" spans="1:32" x14ac:dyDescent="0.25">
      <c r="A10" s="2">
        <v>2.4020000000000001E-3</v>
      </c>
      <c r="B10" s="2">
        <v>0.23821700000000001</v>
      </c>
      <c r="F10" s="2">
        <v>2.8150000000000001E-2</v>
      </c>
      <c r="G10" s="2">
        <v>-8.8926900000000003E-2</v>
      </c>
      <c r="K10" s="2">
        <v>-2.3140000000000001E-2</v>
      </c>
      <c r="L10" s="2">
        <v>3.2348099999999998E-2</v>
      </c>
      <c r="P10" s="2">
        <v>-2.222E-3</v>
      </c>
      <c r="Q10" s="2">
        <v>-0.26800099999999999</v>
      </c>
      <c r="U10" s="2">
        <v>-2.4760000000000001E-2</v>
      </c>
      <c r="V10" s="2">
        <v>0.43273299999999998</v>
      </c>
      <c r="Z10" s="2">
        <v>1.9910000000000001E-2</v>
      </c>
      <c r="AA10" s="2">
        <v>-3.0028800000000001E-2</v>
      </c>
    </row>
    <row r="11" spans="1:32" x14ac:dyDescent="0.25">
      <c r="A11" s="2">
        <v>-1.3110000000000001E-3</v>
      </c>
      <c r="B11" s="2">
        <v>0.276729</v>
      </c>
      <c r="F11" s="2">
        <v>2.579E-2</v>
      </c>
      <c r="G11" s="2">
        <v>-3.3813000000000003E-2</v>
      </c>
      <c r="K11" s="2">
        <v>-1.9560000000000001E-2</v>
      </c>
      <c r="L11" s="2">
        <v>-2.1056800000000001E-2</v>
      </c>
      <c r="P11" s="2">
        <v>0</v>
      </c>
      <c r="Q11" s="2">
        <v>-0.30755100000000002</v>
      </c>
      <c r="U11" s="2">
        <v>-2.7320000000000001E-2</v>
      </c>
      <c r="V11" s="2">
        <v>0.42815500000000001</v>
      </c>
      <c r="Z11" s="2">
        <v>1.465E-2</v>
      </c>
      <c r="AA11" s="2">
        <v>2.6061600000000001E-2</v>
      </c>
    </row>
    <row r="12" spans="1:32" x14ac:dyDescent="0.25">
      <c r="A12" s="2">
        <v>-5.0020000000000004E-3</v>
      </c>
      <c r="B12" s="2">
        <v>0.31072499999999997</v>
      </c>
      <c r="F12" s="2">
        <v>2.2970000000000001E-2</v>
      </c>
      <c r="G12" s="2">
        <v>2.2155399999999999E-2</v>
      </c>
      <c r="K12" s="2">
        <v>-1.435E-2</v>
      </c>
      <c r="L12" s="2">
        <v>-7.3607300000000001E-2</v>
      </c>
      <c r="P12" s="2">
        <v>1.0039999999999999E-3</v>
      </c>
      <c r="Q12" s="2">
        <v>-0.34344000000000002</v>
      </c>
      <c r="U12" s="2">
        <v>-2.938E-2</v>
      </c>
      <c r="V12" s="2">
        <v>0.416742</v>
      </c>
      <c r="Z12" s="2">
        <v>9.9590000000000008E-3</v>
      </c>
      <c r="AA12" s="2">
        <v>8.1785899999999995E-2</v>
      </c>
    </row>
    <row r="13" spans="1:32" x14ac:dyDescent="0.25">
      <c r="A13" s="2">
        <v>-8.6420000000000004E-3</v>
      </c>
      <c r="B13" s="2">
        <v>0.34026600000000001</v>
      </c>
      <c r="F13" s="2">
        <v>1.9789999999999999E-2</v>
      </c>
      <c r="G13" s="2">
        <v>7.8062800000000002E-2</v>
      </c>
      <c r="K13" s="2">
        <v>-9.6659999999999992E-3</v>
      </c>
      <c r="L13" s="2">
        <v>-0.12512000000000001</v>
      </c>
      <c r="P13" s="2">
        <v>3.973E-3</v>
      </c>
      <c r="Q13" s="2">
        <v>-0.37444499999999997</v>
      </c>
      <c r="U13" s="2">
        <v>-3.1040000000000002E-2</v>
      </c>
      <c r="V13" s="2">
        <v>0.39885900000000002</v>
      </c>
      <c r="Z13" s="2">
        <v>5.9280000000000001E-3</v>
      </c>
      <c r="AA13" s="2">
        <v>0.13592299999999999</v>
      </c>
    </row>
    <row r="14" spans="1:32" x14ac:dyDescent="0.25">
      <c r="A14" s="2">
        <v>-1.226E-2</v>
      </c>
      <c r="B14" s="2">
        <v>0.36376399999999998</v>
      </c>
      <c r="F14" s="2">
        <v>1.4540000000000001E-2</v>
      </c>
      <c r="G14" s="2">
        <v>0.132383</v>
      </c>
      <c r="K14" s="2">
        <v>-5.6080000000000001E-3</v>
      </c>
      <c r="L14" s="2">
        <v>-0.17510700000000001</v>
      </c>
      <c r="P14" s="2">
        <v>7.7559999999999999E-3</v>
      </c>
      <c r="Q14" s="2">
        <v>-0.39977400000000002</v>
      </c>
      <c r="U14" s="2">
        <v>-3.2259999999999997E-2</v>
      </c>
      <c r="V14" s="2">
        <v>0.37529899999999999</v>
      </c>
      <c r="Z14" s="2">
        <v>2.5829999999999998E-3</v>
      </c>
      <c r="AA14" s="2">
        <v>0.187863</v>
      </c>
    </row>
    <row r="15" spans="1:32" x14ac:dyDescent="0.25">
      <c r="A15" s="2">
        <v>-1.554E-2</v>
      </c>
      <c r="B15" s="2">
        <v>0.38134200000000001</v>
      </c>
      <c r="F15" s="2">
        <v>9.7839999999999993E-3</v>
      </c>
      <c r="G15" s="2">
        <v>0.184751</v>
      </c>
      <c r="K15" s="2">
        <v>-2.1700000000000001E-3</v>
      </c>
      <c r="L15" s="2">
        <v>-0.222409</v>
      </c>
      <c r="P15" s="2">
        <v>1.223E-2</v>
      </c>
      <c r="Q15" s="2">
        <v>-0.41893900000000001</v>
      </c>
      <c r="U15" s="2">
        <v>-3.2960000000000003E-2</v>
      </c>
      <c r="V15" s="2">
        <v>0.34612500000000002</v>
      </c>
      <c r="Z15" s="2">
        <v>0</v>
      </c>
      <c r="AA15" s="2">
        <v>0.235653</v>
      </c>
    </row>
    <row r="16" spans="1:32" x14ac:dyDescent="0.25">
      <c r="A16" s="2">
        <v>-1.8710000000000001E-2</v>
      </c>
      <c r="B16" s="2">
        <v>0.39269399999999999</v>
      </c>
      <c r="F16" s="2">
        <v>5.7860000000000003E-3</v>
      </c>
      <c r="G16" s="2">
        <v>0.23400499999999999</v>
      </c>
      <c r="K16" s="2">
        <v>0</v>
      </c>
      <c r="L16" s="2">
        <v>-0.26641399999999998</v>
      </c>
      <c r="P16" s="2">
        <v>1.7309999999999999E-2</v>
      </c>
      <c r="Q16" s="2">
        <v>-0.43120700000000001</v>
      </c>
      <c r="U16" s="2">
        <v>-3.3070000000000002E-2</v>
      </c>
      <c r="V16" s="2">
        <v>0.31127500000000002</v>
      </c>
      <c r="Z16" s="2">
        <v>-1.469E-3</v>
      </c>
      <c r="AA16" s="2">
        <v>0.28002500000000002</v>
      </c>
    </row>
    <row r="17" spans="1:27" x14ac:dyDescent="0.25">
      <c r="A17" s="2">
        <v>-2.162E-2</v>
      </c>
      <c r="B17" s="2">
        <v>0.39830900000000002</v>
      </c>
      <c r="F17" s="2">
        <v>2.5019999999999999E-3</v>
      </c>
      <c r="G17" s="2">
        <v>0.27874300000000002</v>
      </c>
      <c r="K17" s="2">
        <v>1.036E-3</v>
      </c>
      <c r="L17" s="2">
        <v>-0.30687999999999999</v>
      </c>
      <c r="P17" s="2">
        <v>2.196E-2</v>
      </c>
      <c r="Q17" s="2">
        <v>-0.43651699999999999</v>
      </c>
      <c r="U17" s="2">
        <v>-3.2660000000000002E-2</v>
      </c>
      <c r="V17" s="2">
        <v>0.272762</v>
      </c>
      <c r="Z17" s="2">
        <v>-4.5469999999999998E-3</v>
      </c>
      <c r="AA17" s="2">
        <v>0.31994099999999998</v>
      </c>
    </row>
    <row r="18" spans="1:27" x14ac:dyDescent="0.25">
      <c r="A18" s="2">
        <v>-2.4150000000000001E-2</v>
      </c>
      <c r="B18" s="2">
        <v>0.39690599999999998</v>
      </c>
      <c r="F18" s="2">
        <v>0</v>
      </c>
      <c r="G18" s="2">
        <v>0.31994099999999998</v>
      </c>
      <c r="K18" s="2">
        <v>4.0109999999999998E-3</v>
      </c>
      <c r="L18" s="2">
        <v>-0.34331800000000001</v>
      </c>
      <c r="P18" s="2">
        <v>2.5000000000000001E-2</v>
      </c>
      <c r="Q18" s="2">
        <v>-0.43431999999999998</v>
      </c>
      <c r="U18" s="2">
        <v>-3.1649999999999998E-2</v>
      </c>
      <c r="V18" s="2">
        <v>0.23016</v>
      </c>
      <c r="Z18" s="2">
        <v>-8.2909999999999998E-3</v>
      </c>
      <c r="AA18" s="2">
        <v>0.35466999999999999</v>
      </c>
    </row>
    <row r="19" spans="1:27" x14ac:dyDescent="0.25">
      <c r="A19" s="2">
        <v>-2.6259999999999999E-2</v>
      </c>
      <c r="B19" s="2">
        <v>0.38939800000000002</v>
      </c>
      <c r="F19" s="2">
        <v>-1.137E-3</v>
      </c>
      <c r="G19" s="2">
        <v>0.35552400000000001</v>
      </c>
      <c r="K19" s="2">
        <v>7.8340000000000007E-3</v>
      </c>
      <c r="L19" s="2">
        <v>-0.37438399999999999</v>
      </c>
      <c r="P19" s="2">
        <v>2.7560000000000001E-2</v>
      </c>
      <c r="Q19" s="2">
        <v>-0.42443199999999998</v>
      </c>
      <c r="U19" s="2">
        <v>-3.014E-2</v>
      </c>
      <c r="V19" s="2">
        <v>0.18407899999999999</v>
      </c>
      <c r="Z19" s="2">
        <v>-1.274E-2</v>
      </c>
      <c r="AA19" s="2">
        <v>0.38353900000000002</v>
      </c>
    </row>
    <row r="20" spans="1:27" x14ac:dyDescent="0.25">
      <c r="A20" s="2">
        <v>-2.81E-2</v>
      </c>
      <c r="B20" s="2">
        <v>0.375971</v>
      </c>
      <c r="F20" s="2">
        <v>-4.1520000000000003E-3</v>
      </c>
      <c r="G20" s="2">
        <v>0.38475999999999999</v>
      </c>
      <c r="K20" s="2">
        <v>1.221E-2</v>
      </c>
      <c r="L20" s="2">
        <v>-0.40007900000000002</v>
      </c>
      <c r="P20" s="2">
        <v>2.9729999999999999E-2</v>
      </c>
      <c r="Q20" s="2">
        <v>-0.40801399999999999</v>
      </c>
      <c r="U20" s="2">
        <v>-2.8299999999999999E-2</v>
      </c>
      <c r="V20" s="2">
        <v>0.134825</v>
      </c>
      <c r="Z20" s="2">
        <v>-1.7770000000000001E-2</v>
      </c>
      <c r="AA20" s="2">
        <v>0.40587800000000002</v>
      </c>
    </row>
    <row r="21" spans="1:27" x14ac:dyDescent="0.25">
      <c r="A21" s="2">
        <v>-2.9420000000000002E-2</v>
      </c>
      <c r="B21" s="2">
        <v>0.35686699999999999</v>
      </c>
      <c r="F21" s="2">
        <v>-7.8840000000000004E-3</v>
      </c>
      <c r="G21" s="2">
        <v>0.407831</v>
      </c>
      <c r="K21" s="2">
        <v>1.7239999999999998E-2</v>
      </c>
      <c r="L21" s="2">
        <v>-0.41936600000000002</v>
      </c>
      <c r="P21" s="2">
        <v>3.134E-2</v>
      </c>
      <c r="Q21" s="2">
        <v>-0.38524799999999998</v>
      </c>
      <c r="U21" s="2">
        <v>-2.5850000000000001E-2</v>
      </c>
      <c r="V21" s="2">
        <v>8.4349300000000002E-2</v>
      </c>
      <c r="Z21" s="2">
        <v>-2.189E-2</v>
      </c>
      <c r="AA21" s="2">
        <v>0.42180800000000002</v>
      </c>
    </row>
    <row r="22" spans="1:27" x14ac:dyDescent="0.25">
      <c r="A22" s="2">
        <v>-3.0419999999999999E-2</v>
      </c>
      <c r="B22" s="2">
        <v>0.33159899999999998</v>
      </c>
      <c r="F22" s="2">
        <v>-1.2540000000000001E-2</v>
      </c>
      <c r="G22" s="2">
        <v>0.424676</v>
      </c>
      <c r="K22" s="2">
        <v>2.198E-2</v>
      </c>
      <c r="L22" s="2">
        <v>-0.43181700000000001</v>
      </c>
      <c r="P22" s="2">
        <v>3.236E-2</v>
      </c>
      <c r="Q22" s="2">
        <v>-0.35631800000000002</v>
      </c>
      <c r="U22" s="2">
        <v>-2.2970000000000001E-2</v>
      </c>
      <c r="V22" s="2">
        <v>3.1737799999999997E-2</v>
      </c>
      <c r="Z22" s="2">
        <v>-2.4819999999999998E-2</v>
      </c>
      <c r="AA22" s="2">
        <v>0.43090200000000001</v>
      </c>
    </row>
    <row r="23" spans="1:27" x14ac:dyDescent="0.25">
      <c r="A23" s="2">
        <v>-3.0779999999999998E-2</v>
      </c>
      <c r="B23" s="2">
        <v>0.30175299999999999</v>
      </c>
      <c r="F23" s="2">
        <v>-1.755E-2</v>
      </c>
      <c r="G23" s="2">
        <v>0.433587</v>
      </c>
      <c r="K23" s="2">
        <v>2.5069999999999999E-2</v>
      </c>
      <c r="L23" s="2">
        <v>-0.43706600000000001</v>
      </c>
      <c r="P23" s="2">
        <v>3.3410000000000002E-2</v>
      </c>
      <c r="Q23" s="2">
        <v>-0.32207799999999998</v>
      </c>
      <c r="U23" s="2">
        <v>-1.9449999999999999E-2</v>
      </c>
      <c r="V23" s="2">
        <v>-2.1484E-2</v>
      </c>
      <c r="Z23" s="2">
        <v>-2.7439999999999999E-2</v>
      </c>
      <c r="AA23" s="2">
        <v>0.43285499999999999</v>
      </c>
    </row>
    <row r="24" spans="1:27" x14ac:dyDescent="0.25">
      <c r="A24" s="2">
        <v>-3.048E-2</v>
      </c>
      <c r="B24" s="2">
        <v>0.267513</v>
      </c>
      <c r="F24" s="2">
        <v>-2.189E-2</v>
      </c>
      <c r="G24" s="2">
        <v>0.43596699999999999</v>
      </c>
      <c r="K24" s="2">
        <v>2.7570000000000001E-2</v>
      </c>
      <c r="L24" s="2">
        <v>-0.43523499999999998</v>
      </c>
      <c r="P24" s="2">
        <v>3.313E-2</v>
      </c>
      <c r="Q24" s="2">
        <v>-0.28326000000000001</v>
      </c>
      <c r="U24" s="2">
        <v>-1.421E-2</v>
      </c>
      <c r="V24" s="2">
        <v>-7.45228E-2</v>
      </c>
      <c r="Z24" s="2">
        <v>-2.9590000000000002E-2</v>
      </c>
      <c r="AA24" s="2">
        <v>0.42797200000000002</v>
      </c>
    </row>
    <row r="25" spans="1:27" x14ac:dyDescent="0.25">
      <c r="A25" s="2">
        <v>-2.98E-2</v>
      </c>
      <c r="B25" s="2">
        <v>0.22906099999999999</v>
      </c>
      <c r="F25" s="2">
        <v>-2.4760000000000001E-2</v>
      </c>
      <c r="G25" s="2">
        <v>0.43102400000000002</v>
      </c>
      <c r="K25" s="2">
        <v>2.9649999999999999E-2</v>
      </c>
      <c r="L25" s="2">
        <v>-0.42608000000000001</v>
      </c>
      <c r="P25" s="2">
        <v>3.2469999999999999E-2</v>
      </c>
      <c r="Q25" s="2">
        <v>-0.23968100000000001</v>
      </c>
      <c r="U25" s="2">
        <v>-9.4400000000000005E-3</v>
      </c>
      <c r="V25" s="2">
        <v>-0.12634100000000001</v>
      </c>
      <c r="Z25" s="2">
        <v>-3.1449999999999999E-2</v>
      </c>
      <c r="AA25" s="2">
        <v>0.41649799999999998</v>
      </c>
    </row>
    <row r="26" spans="1:27" x14ac:dyDescent="0.25">
      <c r="A26" s="2">
        <v>-2.8639999999999999E-2</v>
      </c>
      <c r="B26" s="2">
        <v>0.18713099999999999</v>
      </c>
      <c r="F26" s="2">
        <v>-2.734E-2</v>
      </c>
      <c r="G26" s="2">
        <v>0.41930499999999998</v>
      </c>
      <c r="K26" s="2">
        <v>3.141E-2</v>
      </c>
      <c r="L26" s="2">
        <v>-0.410028</v>
      </c>
      <c r="P26" s="2">
        <v>3.141E-2</v>
      </c>
      <c r="Q26" s="2">
        <v>-0.192075</v>
      </c>
      <c r="U26" s="2">
        <v>-5.4530000000000004E-3</v>
      </c>
      <c r="V26" s="2">
        <v>-0.17632800000000001</v>
      </c>
      <c r="Z26" s="2">
        <v>-3.2559999999999999E-2</v>
      </c>
      <c r="AA26" s="2">
        <v>0.39879799999999999</v>
      </c>
    </row>
    <row r="27" spans="1:27" x14ac:dyDescent="0.25">
      <c r="A27" s="2">
        <v>-2.6890000000000001E-2</v>
      </c>
      <c r="B27" s="2">
        <v>0.14294200000000001</v>
      </c>
      <c r="F27" s="2">
        <v>-2.9250000000000002E-2</v>
      </c>
      <c r="G27" s="2">
        <v>0.40093400000000001</v>
      </c>
      <c r="K27" s="2">
        <v>3.2280000000000003E-2</v>
      </c>
      <c r="L27" s="2">
        <v>-0.38738400000000001</v>
      </c>
      <c r="P27" s="2">
        <v>2.9909999999999999E-2</v>
      </c>
      <c r="Q27" s="2">
        <v>-0.14105000000000001</v>
      </c>
      <c r="U27" s="2">
        <v>-2.1700000000000001E-3</v>
      </c>
      <c r="V27" s="2">
        <v>-0.22362899999999999</v>
      </c>
      <c r="Z27" s="2">
        <v>-3.3160000000000002E-2</v>
      </c>
      <c r="AA27" s="2">
        <v>0.375116</v>
      </c>
    </row>
    <row r="28" spans="1:27" x14ac:dyDescent="0.25">
      <c r="A28" s="2">
        <v>-2.4910000000000002E-2</v>
      </c>
      <c r="B28" s="2">
        <v>9.6800300000000006E-2</v>
      </c>
      <c r="F28" s="2">
        <v>-3.0960000000000001E-2</v>
      </c>
      <c r="G28" s="2">
        <v>0.37652000000000002</v>
      </c>
      <c r="K28" s="2">
        <v>3.2770000000000001E-2</v>
      </c>
      <c r="L28" s="2">
        <v>-0.35857600000000001</v>
      </c>
      <c r="P28" s="2">
        <v>2.75E-2</v>
      </c>
      <c r="Q28" s="2">
        <v>-8.7584099999999998E-2</v>
      </c>
      <c r="U28" s="2">
        <v>0</v>
      </c>
      <c r="V28" s="2">
        <v>-0.26806200000000002</v>
      </c>
      <c r="Z28" s="2">
        <v>-3.3149999999999999E-2</v>
      </c>
      <c r="AA28" s="2">
        <v>0.346308</v>
      </c>
    </row>
    <row r="29" spans="1:27" x14ac:dyDescent="0.25">
      <c r="A29" s="2">
        <v>-2.266E-2</v>
      </c>
      <c r="B29" s="2">
        <v>4.97429E-2</v>
      </c>
      <c r="F29" s="2">
        <v>-3.2199999999999999E-2</v>
      </c>
      <c r="G29" s="2">
        <v>0.34636899999999998</v>
      </c>
      <c r="K29" s="2">
        <v>3.2849999999999997E-2</v>
      </c>
      <c r="L29" s="2">
        <v>-0.32415300000000002</v>
      </c>
      <c r="P29" s="2">
        <v>2.547E-2</v>
      </c>
      <c r="Q29" s="2">
        <v>-3.2714300000000002E-2</v>
      </c>
      <c r="U29" s="2">
        <v>8.9420000000000005E-4</v>
      </c>
      <c r="V29" s="2">
        <v>-0.30834499999999998</v>
      </c>
      <c r="Z29" s="2">
        <v>-3.2649999999999998E-2</v>
      </c>
      <c r="AA29" s="2">
        <v>0.31249500000000002</v>
      </c>
    </row>
    <row r="30" spans="1:27" x14ac:dyDescent="0.25">
      <c r="A30" s="2">
        <v>-1.9959999999999999E-2</v>
      </c>
      <c r="B30" s="2">
        <v>2.2582700000000002E-3</v>
      </c>
      <c r="F30" s="2">
        <v>-3.2989999999999998E-2</v>
      </c>
      <c r="G30" s="2">
        <v>0.31200699999999998</v>
      </c>
      <c r="K30" s="2">
        <v>3.2480000000000002E-2</v>
      </c>
      <c r="L30" s="2">
        <v>-0.28490799999999999</v>
      </c>
      <c r="P30" s="2">
        <v>2.2849999999999999E-2</v>
      </c>
      <c r="Q30" s="2">
        <v>2.3132E-2</v>
      </c>
      <c r="U30" s="2">
        <v>3.9350000000000001E-3</v>
      </c>
      <c r="V30" s="2">
        <v>-0.34435500000000002</v>
      </c>
      <c r="Z30" s="2">
        <v>-3.1480000000000001E-2</v>
      </c>
      <c r="AA30" s="2">
        <v>0.27398299999999998</v>
      </c>
    </row>
    <row r="31" spans="1:27" x14ac:dyDescent="0.25">
      <c r="A31" s="2">
        <v>-1.694E-2</v>
      </c>
      <c r="B31" s="2">
        <v>-4.5653600000000003E-2</v>
      </c>
      <c r="F31" s="2">
        <v>-3.3119999999999997E-2</v>
      </c>
      <c r="G31" s="2">
        <v>0.27239600000000003</v>
      </c>
      <c r="K31" s="2">
        <v>3.1359999999999999E-2</v>
      </c>
      <c r="L31" s="2">
        <v>-0.24077999999999999</v>
      </c>
      <c r="P31" s="2">
        <v>1.9789999999999999E-2</v>
      </c>
      <c r="Q31" s="2">
        <v>7.8550999999999996E-2</v>
      </c>
      <c r="U31" s="2">
        <v>7.718E-3</v>
      </c>
      <c r="V31" s="2">
        <v>-0.37542199999999998</v>
      </c>
      <c r="Z31" s="2">
        <v>-2.9989999999999999E-2</v>
      </c>
      <c r="AA31" s="2">
        <v>0.23119799999999999</v>
      </c>
    </row>
    <row r="32" spans="1:27" x14ac:dyDescent="0.25">
      <c r="A32" s="2">
        <v>-1.362E-2</v>
      </c>
      <c r="B32" s="2">
        <v>-9.3138200000000004E-2</v>
      </c>
      <c r="F32" s="2">
        <v>-3.2710000000000003E-2</v>
      </c>
      <c r="G32" s="2">
        <v>0.229245</v>
      </c>
      <c r="K32" s="2">
        <v>2.9909999999999999E-2</v>
      </c>
      <c r="L32" s="2">
        <v>-0.19262399999999999</v>
      </c>
      <c r="P32" s="2">
        <v>1.4760000000000001E-2</v>
      </c>
      <c r="Q32" s="2">
        <v>0.13262699999999999</v>
      </c>
      <c r="U32" s="2">
        <v>1.26E-2</v>
      </c>
      <c r="V32" s="2">
        <v>-0.400812</v>
      </c>
      <c r="Z32" s="2">
        <v>-2.809E-2</v>
      </c>
      <c r="AA32" s="2">
        <v>0.184751</v>
      </c>
    </row>
    <row r="33" spans="1:27" x14ac:dyDescent="0.25">
      <c r="A33" s="2">
        <v>-1.008E-2</v>
      </c>
      <c r="B33" s="2">
        <v>-0.13958499999999999</v>
      </c>
      <c r="F33" s="2">
        <v>-3.175E-2</v>
      </c>
      <c r="G33" s="2">
        <v>0.183225</v>
      </c>
      <c r="K33" s="2">
        <v>2.801E-2</v>
      </c>
      <c r="L33" s="2">
        <v>-0.14141599999999999</v>
      </c>
      <c r="P33" s="2">
        <v>1.0109999999999999E-2</v>
      </c>
      <c r="Q33" s="2">
        <v>0.18468999999999999</v>
      </c>
      <c r="U33" s="2">
        <v>1.7409999999999998E-2</v>
      </c>
      <c r="V33" s="2">
        <v>-0.41942699999999999</v>
      </c>
      <c r="Z33" s="2">
        <v>-2.5739999999999999E-2</v>
      </c>
      <c r="AA33" s="2">
        <v>0.13519100000000001</v>
      </c>
    </row>
    <row r="34" spans="1:27" x14ac:dyDescent="0.25">
      <c r="A34" s="2">
        <v>-6.3920000000000001E-3</v>
      </c>
      <c r="B34" s="2">
        <v>-0.18407899999999999</v>
      </c>
      <c r="F34" s="2">
        <v>-3.0290000000000001E-2</v>
      </c>
      <c r="G34" s="2">
        <v>0.13433600000000001</v>
      </c>
      <c r="K34" s="2">
        <v>2.5659999999999999E-2</v>
      </c>
      <c r="L34" s="2">
        <v>-8.7645100000000004E-2</v>
      </c>
      <c r="P34" s="2">
        <v>6.0850000000000001E-3</v>
      </c>
      <c r="Q34" s="2">
        <v>0.23333400000000001</v>
      </c>
      <c r="U34" s="2">
        <v>2.2120000000000001E-2</v>
      </c>
      <c r="V34" s="2">
        <v>-0.43187799999999998</v>
      </c>
      <c r="Z34" s="2">
        <v>-2.2970000000000001E-2</v>
      </c>
      <c r="AA34" s="2">
        <v>8.3311700000000002E-2</v>
      </c>
    </row>
    <row r="35" spans="1:27" x14ac:dyDescent="0.25">
      <c r="A35" s="2">
        <v>-2.5699999999999998E-3</v>
      </c>
      <c r="B35" s="2">
        <v>-0.22631499999999999</v>
      </c>
      <c r="F35" s="2">
        <v>-2.8469999999999999E-2</v>
      </c>
      <c r="G35" s="2">
        <v>8.2823400000000005E-2</v>
      </c>
      <c r="K35" s="2">
        <v>2.2950000000000002E-2</v>
      </c>
      <c r="L35" s="2">
        <v>-3.2043000000000002E-2</v>
      </c>
      <c r="P35" s="2">
        <v>2.7179999999999999E-3</v>
      </c>
      <c r="Q35" s="2">
        <v>0.27807199999999999</v>
      </c>
      <c r="U35" s="2">
        <v>2.5059999999999999E-2</v>
      </c>
      <c r="V35" s="2">
        <v>-0.43676100000000001</v>
      </c>
      <c r="Z35" s="2">
        <v>-1.9300000000000001E-2</v>
      </c>
      <c r="AA35" s="2">
        <v>3.0334E-2</v>
      </c>
    </row>
    <row r="36" spans="1:27" x14ac:dyDescent="0.25">
      <c r="A36" s="2">
        <v>1.2539999999999999E-3</v>
      </c>
      <c r="B36" s="2">
        <v>-0.265011</v>
      </c>
      <c r="F36" s="2">
        <v>-2.6089999999999999E-2</v>
      </c>
      <c r="G36" s="2">
        <v>3.1066400000000001E-2</v>
      </c>
      <c r="K36" s="2">
        <v>1.992E-2</v>
      </c>
      <c r="L36" s="2">
        <v>2.3803299999999999E-2</v>
      </c>
      <c r="P36" s="2">
        <v>1.5109999999999999E-4</v>
      </c>
      <c r="Q36" s="2">
        <v>0.31817099999999998</v>
      </c>
      <c r="U36" s="2">
        <v>2.7609999999999999E-2</v>
      </c>
      <c r="V36" s="2">
        <v>-0.43468600000000002</v>
      </c>
      <c r="Z36" s="2">
        <v>-1.4080000000000001E-2</v>
      </c>
      <c r="AA36" s="2">
        <v>-2.3192999999999998E-2</v>
      </c>
    </row>
    <row r="37" spans="1:27" x14ac:dyDescent="0.25">
      <c r="A37" s="2">
        <v>5.0549999999999996E-3</v>
      </c>
      <c r="B37" s="2">
        <v>-0.30016599999999999</v>
      </c>
      <c r="F37" s="2">
        <v>-2.3259999999999999E-2</v>
      </c>
      <c r="G37" s="2">
        <v>-2.1361999999999999E-2</v>
      </c>
      <c r="K37" s="2">
        <v>1.4789999999999999E-2</v>
      </c>
      <c r="L37" s="2">
        <v>7.8917299999999996E-2</v>
      </c>
      <c r="P37" s="2">
        <v>-1.5640000000000001E-3</v>
      </c>
      <c r="Q37" s="2">
        <v>0.35308299999999998</v>
      </c>
      <c r="U37" s="2">
        <v>2.9309999999999999E-2</v>
      </c>
      <c r="V37" s="2">
        <v>-0.42547000000000001</v>
      </c>
      <c r="Z37" s="2">
        <v>-9.3749999999999997E-3</v>
      </c>
      <c r="AA37" s="2">
        <v>-7.6353799999999999E-2</v>
      </c>
    </row>
    <row r="38" spans="1:27" x14ac:dyDescent="0.25">
      <c r="A38" s="2">
        <v>8.8319999999999996E-3</v>
      </c>
      <c r="B38" s="2">
        <v>-0.33086700000000002</v>
      </c>
      <c r="F38" s="2">
        <v>-1.9740000000000001E-2</v>
      </c>
      <c r="G38" s="2">
        <v>-7.4339699999999995E-2</v>
      </c>
      <c r="K38" s="2">
        <v>1.0120000000000001E-2</v>
      </c>
      <c r="L38" s="2">
        <v>0.13317699999999999</v>
      </c>
      <c r="P38" s="2">
        <v>-4.555E-3</v>
      </c>
      <c r="Q38" s="2">
        <v>0.38195200000000001</v>
      </c>
      <c r="U38" s="2">
        <v>3.1150000000000001E-2</v>
      </c>
      <c r="V38" s="2">
        <v>-0.409418</v>
      </c>
      <c r="Z38" s="2">
        <v>-5.3730000000000002E-3</v>
      </c>
      <c r="AA38" s="2">
        <v>-0.12798899999999999</v>
      </c>
    </row>
    <row r="39" spans="1:27" x14ac:dyDescent="0.25">
      <c r="A39" s="2">
        <v>1.2449999999999999E-2</v>
      </c>
      <c r="B39" s="2">
        <v>-0.356989</v>
      </c>
      <c r="F39" s="2">
        <v>-1.448E-2</v>
      </c>
      <c r="G39" s="2">
        <v>-0.125914</v>
      </c>
      <c r="K39" s="2">
        <v>6.0819999999999997E-3</v>
      </c>
      <c r="L39" s="2">
        <v>0.18499499999999999</v>
      </c>
      <c r="P39" s="2">
        <v>-8.2749999999999994E-3</v>
      </c>
      <c r="Q39" s="2">
        <v>0.40483999999999998</v>
      </c>
      <c r="U39" s="2">
        <v>3.2259999999999997E-2</v>
      </c>
      <c r="V39" s="2">
        <v>-0.38646900000000001</v>
      </c>
      <c r="Z39" s="2">
        <v>-2.0460000000000001E-3</v>
      </c>
      <c r="AA39" s="2">
        <v>-0.17754900000000001</v>
      </c>
    </row>
    <row r="40" spans="1:27" x14ac:dyDescent="0.25">
      <c r="A40" s="2">
        <v>1.5879999999999998E-2</v>
      </c>
      <c r="B40" s="2">
        <v>-0.377253</v>
      </c>
      <c r="F40" s="2">
        <v>-9.6220000000000003E-3</v>
      </c>
      <c r="G40" s="2">
        <v>-0.175595</v>
      </c>
      <c r="K40" s="2">
        <v>2.7009999999999998E-3</v>
      </c>
      <c r="L40" s="2">
        <v>0.233761</v>
      </c>
      <c r="P40" s="2">
        <v>-1.2699999999999999E-2</v>
      </c>
      <c r="Q40" s="2">
        <v>0.421014</v>
      </c>
      <c r="U40" s="2">
        <v>3.2849999999999997E-2</v>
      </c>
      <c r="V40" s="2">
        <v>-0.35766100000000001</v>
      </c>
      <c r="Z40" s="2">
        <v>0</v>
      </c>
      <c r="AA40" s="2">
        <v>-0.22466700000000001</v>
      </c>
    </row>
    <row r="41" spans="1:27" x14ac:dyDescent="0.25">
      <c r="A41" s="2">
        <v>1.9089999999999999E-2</v>
      </c>
      <c r="B41" s="2">
        <v>-0.391901</v>
      </c>
      <c r="F41" s="2">
        <v>-5.5560000000000002E-3</v>
      </c>
      <c r="G41" s="2">
        <v>-0.223019</v>
      </c>
      <c r="K41" s="2">
        <v>6.4090000000000005E-5</v>
      </c>
      <c r="L41" s="2">
        <v>0.27868199999999999</v>
      </c>
      <c r="P41" s="2">
        <v>-1.77E-2</v>
      </c>
      <c r="Q41" s="2">
        <v>0.43035200000000001</v>
      </c>
      <c r="U41" s="2">
        <v>3.2890000000000003E-2</v>
      </c>
      <c r="V41" s="2">
        <v>-0.32311499999999999</v>
      </c>
      <c r="Z41" s="2">
        <v>8.7739999999999997E-4</v>
      </c>
      <c r="AA41" s="2">
        <v>-0.26842899999999997</v>
      </c>
    </row>
    <row r="42" spans="1:27" x14ac:dyDescent="0.25">
      <c r="A42" s="2">
        <v>2.205E-2</v>
      </c>
      <c r="B42" s="2">
        <v>-0.399225</v>
      </c>
      <c r="F42" s="2">
        <v>-2.2339999999999999E-3</v>
      </c>
      <c r="G42" s="2">
        <v>-0.26733000000000001</v>
      </c>
      <c r="K42" s="2">
        <v>-1.3550000000000001E-3</v>
      </c>
      <c r="L42" s="2">
        <v>0.31920900000000002</v>
      </c>
      <c r="P42" s="2">
        <v>-2.1700000000000001E-2</v>
      </c>
      <c r="Q42" s="2">
        <v>0.43242700000000001</v>
      </c>
      <c r="U42" s="2">
        <v>3.2379999999999999E-2</v>
      </c>
      <c r="V42" s="2">
        <v>-0.283443</v>
      </c>
      <c r="Z42" s="2">
        <v>3.9350000000000001E-3</v>
      </c>
      <c r="AA42" s="2">
        <v>-0.30834499999999998</v>
      </c>
    </row>
    <row r="43" spans="1:27" x14ac:dyDescent="0.25">
      <c r="A43" s="2">
        <v>2.452E-2</v>
      </c>
      <c r="B43" s="2">
        <v>-0.40032299999999998</v>
      </c>
      <c r="F43" s="2">
        <v>0</v>
      </c>
      <c r="G43" s="2">
        <v>-0.30779600000000001</v>
      </c>
      <c r="K43" s="2">
        <v>-4.3579999999999999E-3</v>
      </c>
      <c r="L43" s="2">
        <v>0.35436499999999999</v>
      </c>
      <c r="P43" s="2">
        <v>-2.4680000000000001E-2</v>
      </c>
      <c r="Q43" s="2">
        <v>0.42778899999999997</v>
      </c>
      <c r="U43" s="2">
        <v>3.141E-2</v>
      </c>
      <c r="V43" s="2">
        <v>-0.23949799999999999</v>
      </c>
      <c r="Z43" s="2">
        <v>7.7640000000000001E-3</v>
      </c>
      <c r="AA43" s="2">
        <v>-0.344416</v>
      </c>
    </row>
    <row r="44" spans="1:27" x14ac:dyDescent="0.25">
      <c r="A44" s="2">
        <v>2.6689999999999998E-2</v>
      </c>
      <c r="B44" s="2">
        <v>-0.39489099999999999</v>
      </c>
      <c r="F44" s="2">
        <v>8.3009999999999996E-4</v>
      </c>
      <c r="G44" s="2">
        <v>-0.344111</v>
      </c>
      <c r="K44" s="2">
        <v>-8.0890000000000007E-3</v>
      </c>
      <c r="L44" s="2">
        <v>0.38421</v>
      </c>
      <c r="P44" s="2">
        <v>-2.7269999999999999E-2</v>
      </c>
      <c r="Q44" s="2">
        <v>0.41661999999999999</v>
      </c>
      <c r="U44" s="2">
        <v>2.9919999999999999E-2</v>
      </c>
      <c r="V44" s="2">
        <v>-0.191831</v>
      </c>
      <c r="Z44" s="2">
        <v>1.2239999999999999E-2</v>
      </c>
      <c r="AA44" s="2">
        <v>-0.37560500000000002</v>
      </c>
    </row>
    <row r="45" spans="1:27" x14ac:dyDescent="0.25">
      <c r="A45" s="2">
        <v>2.8369999999999999E-2</v>
      </c>
      <c r="B45" s="2">
        <v>-0.38378299999999999</v>
      </c>
      <c r="F45" s="2">
        <v>3.8939999999999999E-3</v>
      </c>
      <c r="G45" s="2">
        <v>-0.37517699999999998</v>
      </c>
      <c r="K45" s="2">
        <v>-1.251E-2</v>
      </c>
      <c r="L45" s="2">
        <v>0.40715899999999999</v>
      </c>
      <c r="P45" s="2">
        <v>-2.9420000000000002E-2</v>
      </c>
      <c r="Q45" s="2">
        <v>0.39867599999999997</v>
      </c>
      <c r="U45" s="2">
        <v>2.811E-2</v>
      </c>
      <c r="V45" s="2">
        <v>-0.14080599999999999</v>
      </c>
      <c r="Z45" s="2">
        <v>1.736E-2</v>
      </c>
      <c r="AA45" s="2">
        <v>-0.40136100000000002</v>
      </c>
    </row>
    <row r="46" spans="1:27" x14ac:dyDescent="0.25">
      <c r="A46" s="2">
        <v>2.9590000000000002E-2</v>
      </c>
      <c r="B46" s="2">
        <v>-0.36602200000000001</v>
      </c>
      <c r="F46" s="2">
        <v>7.6519999999999999E-3</v>
      </c>
      <c r="G46" s="2">
        <v>-0.400507</v>
      </c>
      <c r="K46" s="2">
        <v>-1.7559999999999999E-2</v>
      </c>
      <c r="L46" s="2">
        <v>0.423211</v>
      </c>
      <c r="P46" s="2">
        <v>-3.1140000000000001E-2</v>
      </c>
      <c r="Q46" s="2">
        <v>0.37493300000000002</v>
      </c>
      <c r="U46" s="2">
        <v>2.5760000000000002E-2</v>
      </c>
      <c r="V46" s="2">
        <v>-8.7340000000000001E-2</v>
      </c>
      <c r="Z46" s="2">
        <v>2.213E-2</v>
      </c>
      <c r="AA46" s="2">
        <v>-0.42058699999999999</v>
      </c>
    </row>
    <row r="47" spans="1:27" x14ac:dyDescent="0.25">
      <c r="A47" s="2">
        <v>3.073E-2</v>
      </c>
      <c r="B47" s="2">
        <v>-0.34307300000000002</v>
      </c>
      <c r="F47" s="2">
        <v>1.213E-2</v>
      </c>
      <c r="G47" s="2">
        <v>-0.41942699999999999</v>
      </c>
      <c r="K47" s="2">
        <v>-2.1760000000000002E-2</v>
      </c>
      <c r="L47" s="2">
        <v>0.43248900000000001</v>
      </c>
      <c r="P47" s="2">
        <v>-3.2289999999999999E-2</v>
      </c>
      <c r="Q47" s="2">
        <v>0.34563700000000003</v>
      </c>
      <c r="U47" s="2">
        <v>2.3009999999999999E-2</v>
      </c>
      <c r="V47" s="2">
        <v>-3.2348099999999998E-2</v>
      </c>
      <c r="Z47" s="2">
        <v>2.512E-2</v>
      </c>
      <c r="AA47" s="2">
        <v>-0.43303799999999998</v>
      </c>
    </row>
    <row r="48" spans="1:27" x14ac:dyDescent="0.25">
      <c r="A48" s="2">
        <v>3.073E-2</v>
      </c>
      <c r="B48" s="2">
        <v>-0.31438700000000003</v>
      </c>
      <c r="F48" s="2">
        <v>1.745E-2</v>
      </c>
      <c r="G48" s="2">
        <v>-0.43157299999999998</v>
      </c>
      <c r="K48" s="2">
        <v>-2.4910000000000002E-2</v>
      </c>
      <c r="L48" s="2">
        <v>0.43450299999999997</v>
      </c>
      <c r="P48" s="2">
        <v>-3.2989999999999998E-2</v>
      </c>
      <c r="Q48" s="2">
        <v>0.311641</v>
      </c>
      <c r="U48" s="2">
        <v>1.9890000000000001E-2</v>
      </c>
      <c r="V48" s="2">
        <v>2.34982E-2</v>
      </c>
      <c r="Z48" s="2">
        <v>2.7609999999999999E-2</v>
      </c>
      <c r="AA48" s="2">
        <v>-0.43779800000000002</v>
      </c>
    </row>
    <row r="49" spans="1:27" x14ac:dyDescent="0.25">
      <c r="A49" s="2">
        <v>3.0419999999999999E-2</v>
      </c>
      <c r="B49" s="2">
        <v>-0.28063500000000002</v>
      </c>
      <c r="F49" s="2">
        <v>2.2190000000000001E-2</v>
      </c>
      <c r="G49" s="2">
        <v>-0.43639499999999998</v>
      </c>
      <c r="K49" s="2">
        <v>-2.742E-2</v>
      </c>
      <c r="L49" s="2">
        <v>0.42925400000000002</v>
      </c>
      <c r="P49" s="2">
        <v>-3.3259999999999998E-2</v>
      </c>
      <c r="Q49" s="2">
        <v>0.27312799999999998</v>
      </c>
      <c r="U49" s="2">
        <v>1.4789999999999999E-2</v>
      </c>
      <c r="V49" s="2">
        <v>7.9161400000000007E-2</v>
      </c>
      <c r="Z49" s="2">
        <v>2.9680000000000002E-2</v>
      </c>
      <c r="AA49" s="2">
        <v>-0.43517400000000001</v>
      </c>
    </row>
    <row r="50" spans="1:27" x14ac:dyDescent="0.25">
      <c r="A50" s="2">
        <v>2.9610000000000001E-2</v>
      </c>
      <c r="B50" s="2">
        <v>-0.24218400000000001</v>
      </c>
      <c r="F50" s="2">
        <v>2.5049999999999999E-2</v>
      </c>
      <c r="G50" s="2">
        <v>-0.43425900000000001</v>
      </c>
      <c r="K50" s="2">
        <v>-2.954E-2</v>
      </c>
      <c r="L50" s="2">
        <v>0.41747400000000001</v>
      </c>
      <c r="P50" s="2">
        <v>-3.2770000000000001E-2</v>
      </c>
      <c r="Q50" s="2">
        <v>0.230465</v>
      </c>
      <c r="U50" s="2">
        <v>1.004E-2</v>
      </c>
      <c r="V50" s="2">
        <v>0.133299</v>
      </c>
      <c r="Z50" s="2">
        <v>3.1739999999999997E-2</v>
      </c>
      <c r="AA50" s="2">
        <v>-0.424981</v>
      </c>
    </row>
    <row r="51" spans="1:27" x14ac:dyDescent="0.25">
      <c r="A51" s="2">
        <v>2.843E-2</v>
      </c>
      <c r="B51" s="2">
        <v>-0.19988700000000001</v>
      </c>
      <c r="F51" s="2">
        <v>2.7650000000000001E-2</v>
      </c>
      <c r="G51" s="2">
        <v>-0.42522500000000002</v>
      </c>
      <c r="K51" s="2">
        <v>-3.117E-2</v>
      </c>
      <c r="L51" s="2">
        <v>0.39965200000000001</v>
      </c>
      <c r="P51" s="2">
        <v>-3.1640000000000001E-2</v>
      </c>
      <c r="Q51" s="2">
        <v>0.18462899999999999</v>
      </c>
      <c r="U51" s="2">
        <v>6.0130000000000001E-3</v>
      </c>
      <c r="V51" s="2">
        <v>0.18523899999999999</v>
      </c>
      <c r="Z51" s="2">
        <v>3.2460000000000003E-2</v>
      </c>
      <c r="AA51" s="2">
        <v>-0.40819699999999998</v>
      </c>
    </row>
    <row r="52" spans="1:27" x14ac:dyDescent="0.25">
      <c r="A52" s="2">
        <v>2.6349999999999998E-2</v>
      </c>
      <c r="B52" s="2">
        <v>-0.15398899999999999</v>
      </c>
      <c r="F52" s="2">
        <v>2.9780000000000001E-2</v>
      </c>
      <c r="G52" s="2">
        <v>-0.409418</v>
      </c>
      <c r="K52" s="2">
        <v>-3.236E-2</v>
      </c>
      <c r="L52" s="2">
        <v>0.37560500000000002</v>
      </c>
      <c r="P52" s="2">
        <v>-3.0130000000000001E-2</v>
      </c>
      <c r="Q52" s="2">
        <v>0.13586200000000001</v>
      </c>
      <c r="U52" s="2">
        <v>2.702E-3</v>
      </c>
      <c r="V52" s="2">
        <v>0.234066</v>
      </c>
      <c r="Z52" s="2">
        <v>3.2980000000000002E-2</v>
      </c>
      <c r="AA52" s="2">
        <v>-0.384882</v>
      </c>
    </row>
    <row r="53" spans="1:27" x14ac:dyDescent="0.25">
      <c r="A53" s="2">
        <v>2.4639999999999999E-2</v>
      </c>
      <c r="B53" s="2">
        <v>-0.10516200000000001</v>
      </c>
      <c r="F53" s="2">
        <v>3.1220000000000001E-2</v>
      </c>
      <c r="G53" s="2">
        <v>-0.38701799999999997</v>
      </c>
      <c r="K53" s="2">
        <v>-3.2849999999999997E-2</v>
      </c>
      <c r="L53" s="2">
        <v>0.34643000000000002</v>
      </c>
      <c r="P53" s="2">
        <v>-2.8129999999999999E-2</v>
      </c>
      <c r="Q53" s="2">
        <v>8.4593399999999999E-2</v>
      </c>
      <c r="U53" s="2">
        <v>1.3430000000000001E-4</v>
      </c>
      <c r="V53" s="2">
        <v>0.27904800000000002</v>
      </c>
      <c r="Z53" s="2">
        <v>3.2939999999999997E-2</v>
      </c>
      <c r="AA53" s="2">
        <v>-0.35582999999999998</v>
      </c>
    </row>
    <row r="54" spans="1:27" x14ac:dyDescent="0.25">
      <c r="A54" s="2">
        <v>2.23E-2</v>
      </c>
      <c r="B54" s="2">
        <v>-5.4564599999999998E-2</v>
      </c>
      <c r="F54" s="2">
        <v>3.2390000000000002E-2</v>
      </c>
      <c r="G54" s="2">
        <v>-0.35881999999999997</v>
      </c>
      <c r="K54" s="2">
        <v>-3.3119999999999997E-2</v>
      </c>
      <c r="L54" s="2">
        <v>0.311946</v>
      </c>
      <c r="P54" s="2">
        <v>-2.5579999999999999E-2</v>
      </c>
      <c r="Q54" s="2">
        <v>3.1737799999999997E-2</v>
      </c>
      <c r="U54" s="2">
        <v>-1.451E-3</v>
      </c>
      <c r="V54" s="2">
        <v>0.319575</v>
      </c>
      <c r="Z54" s="2">
        <v>3.2469999999999999E-2</v>
      </c>
      <c r="AA54" s="2">
        <v>-0.321467</v>
      </c>
    </row>
    <row r="55" spans="1:27" x14ac:dyDescent="0.25">
      <c r="A55" s="2">
        <v>1.9650000000000001E-2</v>
      </c>
      <c r="B55" s="2">
        <v>-2.8075700000000001E-3</v>
      </c>
      <c r="F55" s="2">
        <v>3.3160000000000002E-2</v>
      </c>
      <c r="G55" s="2">
        <v>-0.32470199999999999</v>
      </c>
      <c r="K55" s="2">
        <v>-3.2689999999999997E-2</v>
      </c>
      <c r="L55" s="2">
        <v>0.27343299999999998</v>
      </c>
      <c r="P55" s="2">
        <v>-2.283E-2</v>
      </c>
      <c r="Q55" s="2">
        <v>-2.1117799999999999E-2</v>
      </c>
      <c r="U55" s="2">
        <v>-4.4799999999999996E-3</v>
      </c>
      <c r="V55" s="2">
        <v>0.35473100000000002</v>
      </c>
      <c r="Z55" s="2">
        <v>3.0980000000000001E-2</v>
      </c>
      <c r="AA55" s="2">
        <v>-0.28234399999999998</v>
      </c>
    </row>
    <row r="56" spans="1:27" x14ac:dyDescent="0.25">
      <c r="A56" s="2">
        <v>1.66E-2</v>
      </c>
      <c r="B56" s="2">
        <v>4.9193599999999997E-2</v>
      </c>
      <c r="F56" s="2">
        <v>3.3160000000000002E-2</v>
      </c>
      <c r="G56" s="2">
        <v>-0.28478599999999998</v>
      </c>
      <c r="K56" s="2">
        <v>-3.1759999999999997E-2</v>
      </c>
      <c r="L56" s="2">
        <v>0.23064799999999999</v>
      </c>
      <c r="P56" s="2">
        <v>-1.951E-2</v>
      </c>
      <c r="Q56" s="2">
        <v>-7.3973499999999998E-2</v>
      </c>
      <c r="U56" s="2">
        <v>-8.2260000000000007E-3</v>
      </c>
      <c r="V56" s="2">
        <v>0.38372200000000001</v>
      </c>
      <c r="Z56" s="2">
        <v>2.9839999999999998E-2</v>
      </c>
      <c r="AA56" s="2">
        <v>-0.238644</v>
      </c>
    </row>
    <row r="57" spans="1:27" x14ac:dyDescent="0.25">
      <c r="A57" s="2">
        <v>1.332E-2</v>
      </c>
      <c r="B57" s="2">
        <v>0.100401</v>
      </c>
      <c r="F57" s="2">
        <v>3.2640000000000002E-2</v>
      </c>
      <c r="G57" s="2">
        <v>-0.24096300000000001</v>
      </c>
      <c r="K57" s="2">
        <v>-3.0200000000000001E-2</v>
      </c>
      <c r="L57" s="2">
        <v>0.184445</v>
      </c>
      <c r="P57" s="2">
        <v>-1.431E-2</v>
      </c>
      <c r="Q57" s="2">
        <v>-0.12615799999999999</v>
      </c>
      <c r="U57" s="2">
        <v>-1.2999999999999999E-2</v>
      </c>
      <c r="V57" s="2">
        <v>0.406366</v>
      </c>
      <c r="Z57" s="2">
        <v>2.7980000000000001E-2</v>
      </c>
      <c r="AA57" s="2">
        <v>-0.19122</v>
      </c>
    </row>
    <row r="58" spans="1:27" x14ac:dyDescent="0.25">
      <c r="A58" s="2">
        <v>9.8460000000000006E-3</v>
      </c>
      <c r="B58" s="2">
        <v>0.14929000000000001</v>
      </c>
      <c r="F58" s="2">
        <v>3.1600000000000003E-2</v>
      </c>
      <c r="G58" s="2">
        <v>-0.193051</v>
      </c>
      <c r="K58" s="2">
        <v>-2.826E-2</v>
      </c>
      <c r="L58" s="2">
        <v>0.13494700000000001</v>
      </c>
      <c r="P58" s="2">
        <v>-9.6399999999999993E-3</v>
      </c>
      <c r="Q58" s="2">
        <v>-0.176206</v>
      </c>
      <c r="U58" s="2">
        <v>-1.7819999999999999E-2</v>
      </c>
      <c r="V58" s="2">
        <v>0.422296</v>
      </c>
      <c r="Z58" s="2">
        <v>2.571E-2</v>
      </c>
      <c r="AA58" s="2">
        <v>-0.14044000000000001</v>
      </c>
    </row>
    <row r="59" spans="1:27" x14ac:dyDescent="0.25">
      <c r="A59" s="2">
        <v>6.2249999999999996E-3</v>
      </c>
      <c r="B59" s="2">
        <v>0.19561500000000001</v>
      </c>
      <c r="F59" s="2">
        <v>3.006E-2</v>
      </c>
      <c r="G59" s="2">
        <v>-0.14147699999999999</v>
      </c>
      <c r="K59" s="2">
        <v>-2.579E-2</v>
      </c>
      <c r="L59" s="2">
        <v>8.3861000000000005E-2</v>
      </c>
      <c r="P59" s="2">
        <v>-5.6140000000000001E-3</v>
      </c>
      <c r="Q59" s="2">
        <v>-0.22326299999999999</v>
      </c>
      <c r="U59" s="2">
        <v>-2.1930000000000002E-2</v>
      </c>
      <c r="V59" s="2">
        <v>0.43114599999999997</v>
      </c>
      <c r="Z59" s="2">
        <v>2.299E-2</v>
      </c>
      <c r="AA59" s="2">
        <v>-8.6973800000000004E-2</v>
      </c>
    </row>
    <row r="60" spans="1:27" x14ac:dyDescent="0.25">
      <c r="A60" s="2">
        <v>2.4659999999999999E-3</v>
      </c>
      <c r="B60" s="2">
        <v>0.238644</v>
      </c>
      <c r="F60" s="2">
        <v>2.8340000000000001E-2</v>
      </c>
      <c r="G60" s="2">
        <v>-8.7828199999999995E-2</v>
      </c>
      <c r="K60" s="2">
        <v>-2.307E-2</v>
      </c>
      <c r="L60" s="2">
        <v>3.1310600000000001E-2</v>
      </c>
      <c r="P60" s="2">
        <v>-2.2799999999999999E-3</v>
      </c>
      <c r="Q60" s="2">
        <v>-0.267513</v>
      </c>
      <c r="U60" s="2">
        <v>-2.4760000000000001E-2</v>
      </c>
      <c r="V60" s="2">
        <v>0.43285499999999999</v>
      </c>
      <c r="Z60" s="2">
        <v>1.9879999999999998E-2</v>
      </c>
      <c r="AA60" s="2">
        <v>-3.1554699999999998E-2</v>
      </c>
    </row>
    <row r="61" spans="1:27" x14ac:dyDescent="0.25">
      <c r="A61" s="2">
        <v>-1.2830000000000001E-3</v>
      </c>
      <c r="B61" s="2">
        <v>0.27776699999999999</v>
      </c>
      <c r="F61" s="2">
        <v>2.5839999999999998E-2</v>
      </c>
      <c r="G61" s="2">
        <v>-3.30195E-2</v>
      </c>
      <c r="K61" s="2">
        <v>-1.95E-2</v>
      </c>
      <c r="L61" s="2">
        <v>-2.2033400000000002E-2</v>
      </c>
      <c r="P61" s="2">
        <v>0</v>
      </c>
      <c r="Q61" s="2">
        <v>-0.30791800000000003</v>
      </c>
      <c r="U61" s="2">
        <v>-2.734E-2</v>
      </c>
      <c r="V61" s="2">
        <v>0.42815500000000001</v>
      </c>
      <c r="Z61" s="2">
        <v>1.469E-2</v>
      </c>
      <c r="AA61" s="2">
        <v>2.4352700000000001E-2</v>
      </c>
    </row>
    <row r="62" spans="1:27" x14ac:dyDescent="0.25">
      <c r="A62" s="2">
        <v>-4.9849999999999998E-3</v>
      </c>
      <c r="B62" s="2">
        <v>0.31200699999999998</v>
      </c>
      <c r="F62" s="2">
        <v>2.3019999999999999E-2</v>
      </c>
      <c r="G62" s="2">
        <v>2.3070899999999998E-2</v>
      </c>
      <c r="K62" s="2">
        <v>-1.4319999999999999E-2</v>
      </c>
      <c r="L62" s="2">
        <v>-7.4828000000000006E-2</v>
      </c>
      <c r="P62" s="2">
        <v>1.0380000000000001E-3</v>
      </c>
      <c r="Q62" s="2">
        <v>-0.34337899999999999</v>
      </c>
      <c r="U62" s="2">
        <v>-2.912E-2</v>
      </c>
      <c r="V62" s="2">
        <v>0.416742</v>
      </c>
      <c r="Z62" s="2">
        <v>9.9810000000000003E-3</v>
      </c>
      <c r="AA62" s="2">
        <v>8.0137899999999998E-2</v>
      </c>
    </row>
    <row r="63" spans="1:27" x14ac:dyDescent="0.25">
      <c r="A63" s="2">
        <v>-8.6549999999999995E-3</v>
      </c>
      <c r="B63" s="2">
        <v>0.34118100000000001</v>
      </c>
      <c r="F63" s="2">
        <v>1.9730000000000001E-2</v>
      </c>
      <c r="G63" s="2">
        <v>7.8795199999999996E-2</v>
      </c>
      <c r="K63" s="2">
        <v>-9.6190000000000008E-3</v>
      </c>
      <c r="L63" s="2">
        <v>-0.126219</v>
      </c>
      <c r="P63" s="2">
        <v>4.2100000000000002E-3</v>
      </c>
      <c r="Q63" s="2">
        <v>-0.37420100000000001</v>
      </c>
      <c r="U63" s="2">
        <v>-3.1009999999999999E-2</v>
      </c>
      <c r="V63" s="2">
        <v>0.399225</v>
      </c>
      <c r="Z63" s="2">
        <v>5.9620000000000003E-3</v>
      </c>
      <c r="AA63" s="2">
        <v>0.13427500000000001</v>
      </c>
    </row>
    <row r="64" spans="1:27" x14ac:dyDescent="0.25">
      <c r="A64" s="2">
        <v>-1.221E-2</v>
      </c>
      <c r="B64" s="2">
        <v>0.36474099999999998</v>
      </c>
      <c r="F64" s="2">
        <v>1.452E-2</v>
      </c>
      <c r="G64" s="2">
        <v>0.13281000000000001</v>
      </c>
      <c r="K64" s="2">
        <v>-5.5770000000000004E-3</v>
      </c>
      <c r="L64" s="2">
        <v>-0.175901</v>
      </c>
      <c r="P64" s="2">
        <v>7.796E-3</v>
      </c>
      <c r="Q64" s="2">
        <v>-0.39995700000000001</v>
      </c>
      <c r="U64" s="2">
        <v>-3.218E-2</v>
      </c>
      <c r="V64" s="2">
        <v>0.37536000000000003</v>
      </c>
      <c r="Z64" s="2">
        <v>2.6199999999999999E-3</v>
      </c>
      <c r="AA64" s="2">
        <v>0.18615399999999999</v>
      </c>
    </row>
    <row r="65" spans="1:27" x14ac:dyDescent="0.25">
      <c r="A65" s="2">
        <v>-1.558E-2</v>
      </c>
      <c r="B65" s="2">
        <v>0.38237900000000002</v>
      </c>
      <c r="F65" s="2">
        <v>9.5530000000000007E-3</v>
      </c>
      <c r="G65" s="2">
        <v>0.18493399999999999</v>
      </c>
      <c r="K65" s="2">
        <v>-2.1909999999999998E-3</v>
      </c>
      <c r="L65" s="2">
        <v>-0.223385</v>
      </c>
      <c r="P65" s="2">
        <v>1.2239999999999999E-2</v>
      </c>
      <c r="Q65" s="2">
        <v>-0.41906100000000002</v>
      </c>
      <c r="U65" s="2">
        <v>-3.2969999999999999E-2</v>
      </c>
      <c r="V65" s="2">
        <v>0.34655200000000003</v>
      </c>
      <c r="Z65" s="2">
        <v>3.3569999999999999E-5</v>
      </c>
      <c r="AA65" s="2">
        <v>0.23449300000000001</v>
      </c>
    </row>
    <row r="66" spans="1:27" x14ac:dyDescent="0.25">
      <c r="A66" s="2">
        <v>-1.8700000000000001E-2</v>
      </c>
      <c r="B66" s="2">
        <v>0.39336599999999999</v>
      </c>
      <c r="F66" s="2">
        <v>5.6909999999999999E-3</v>
      </c>
      <c r="G66" s="2">
        <v>0.233761</v>
      </c>
      <c r="K66" s="2">
        <v>0</v>
      </c>
      <c r="L66" s="2">
        <v>-0.26726899999999998</v>
      </c>
      <c r="P66" s="2">
        <v>1.7309999999999999E-2</v>
      </c>
      <c r="Q66" s="2">
        <v>-0.43151200000000001</v>
      </c>
      <c r="U66" s="2">
        <v>-3.3090000000000001E-2</v>
      </c>
      <c r="V66" s="2">
        <v>0.312556</v>
      </c>
      <c r="Z66" s="2">
        <v>-1.495E-3</v>
      </c>
      <c r="AA66" s="2">
        <v>0.278804</v>
      </c>
    </row>
    <row r="67" spans="1:27" x14ac:dyDescent="0.25">
      <c r="A67" s="2">
        <v>-2.1659999999999999E-2</v>
      </c>
      <c r="B67" s="2">
        <v>0.39794299999999999</v>
      </c>
      <c r="F67" s="2">
        <v>2.428E-3</v>
      </c>
      <c r="G67" s="2">
        <v>0.278499</v>
      </c>
      <c r="K67" s="2">
        <v>8.987E-4</v>
      </c>
      <c r="L67" s="2">
        <v>-0.30742900000000001</v>
      </c>
      <c r="P67" s="2">
        <v>2.1909999999999999E-2</v>
      </c>
      <c r="Q67" s="2">
        <v>-0.43700499999999998</v>
      </c>
      <c r="U67" s="2">
        <v>-3.27E-2</v>
      </c>
      <c r="V67" s="2">
        <v>0.273677</v>
      </c>
      <c r="Z67" s="2">
        <v>-4.5560000000000002E-3</v>
      </c>
      <c r="AA67" s="2">
        <v>0.31872099999999998</v>
      </c>
    </row>
    <row r="68" spans="1:27" x14ac:dyDescent="0.25">
      <c r="A68" s="2">
        <v>-2.419E-2</v>
      </c>
      <c r="B68" s="2">
        <v>0.396783</v>
      </c>
      <c r="F68" s="2">
        <v>0</v>
      </c>
      <c r="G68" s="2">
        <v>0.31872099999999998</v>
      </c>
      <c r="K68" s="2">
        <v>3.9170000000000003E-3</v>
      </c>
      <c r="L68" s="2">
        <v>-0.34356199999999998</v>
      </c>
      <c r="P68" s="2">
        <v>2.4719999999999999E-2</v>
      </c>
      <c r="Q68" s="2">
        <v>-0.43523499999999998</v>
      </c>
      <c r="U68" s="2">
        <v>-3.1690000000000003E-2</v>
      </c>
      <c r="V68" s="2">
        <v>0.23083100000000001</v>
      </c>
      <c r="Z68" s="2">
        <v>-8.3040000000000006E-3</v>
      </c>
      <c r="AA68" s="2">
        <v>0.353632</v>
      </c>
    </row>
    <row r="69" spans="1:27" x14ac:dyDescent="0.25">
      <c r="A69" s="2">
        <v>-2.6380000000000001E-2</v>
      </c>
      <c r="B69" s="2">
        <v>0.389154</v>
      </c>
      <c r="F69" s="2">
        <v>-1.147E-3</v>
      </c>
      <c r="G69" s="2">
        <v>0.35473100000000002</v>
      </c>
      <c r="K69" s="2">
        <v>7.7060000000000002E-3</v>
      </c>
      <c r="L69" s="2">
        <v>-0.37499399999999999</v>
      </c>
      <c r="P69" s="2">
        <v>2.7490000000000001E-2</v>
      </c>
      <c r="Q69" s="2">
        <v>-0.42601899999999998</v>
      </c>
      <c r="U69" s="2">
        <v>-3.0210000000000001E-2</v>
      </c>
      <c r="V69" s="2">
        <v>0.185056</v>
      </c>
      <c r="Z69" s="2">
        <v>-1.273E-2</v>
      </c>
      <c r="AA69" s="2">
        <v>0.38250099999999998</v>
      </c>
    </row>
    <row r="70" spans="1:27" x14ac:dyDescent="0.25">
      <c r="A70" s="2">
        <v>-2.8129999999999999E-2</v>
      </c>
      <c r="B70" s="2">
        <v>0.37517699999999998</v>
      </c>
      <c r="F70" s="2">
        <v>-4.1640000000000002E-3</v>
      </c>
      <c r="G70" s="2">
        <v>0.38421</v>
      </c>
      <c r="K70" s="2">
        <v>1.217E-2</v>
      </c>
      <c r="L70" s="2">
        <v>-0.40026200000000001</v>
      </c>
      <c r="P70" s="2">
        <v>2.9649999999999999E-2</v>
      </c>
      <c r="Q70" s="2">
        <v>-0.40923399999999999</v>
      </c>
      <c r="U70" s="2">
        <v>-2.8570000000000002E-2</v>
      </c>
      <c r="V70" s="2">
        <v>0.13580100000000001</v>
      </c>
      <c r="Z70" s="2">
        <v>-1.7780000000000001E-2</v>
      </c>
      <c r="AA70" s="2">
        <v>0.40514499999999998</v>
      </c>
    </row>
    <row r="71" spans="1:27" x14ac:dyDescent="0.25">
      <c r="A71" s="2">
        <v>-2.9479999999999999E-2</v>
      </c>
      <c r="B71" s="2">
        <v>0.35601300000000002</v>
      </c>
      <c r="F71" s="2">
        <v>-7.9120000000000006E-3</v>
      </c>
      <c r="G71" s="2">
        <v>0.40746399999999999</v>
      </c>
      <c r="K71" s="2">
        <v>1.7270000000000001E-2</v>
      </c>
      <c r="L71" s="2">
        <v>-0.41924400000000001</v>
      </c>
      <c r="P71" s="2">
        <v>3.1260000000000003E-2</v>
      </c>
      <c r="Q71" s="2">
        <v>-0.38628600000000002</v>
      </c>
      <c r="U71" s="2">
        <v>-2.5930000000000002E-2</v>
      </c>
      <c r="V71" s="2">
        <v>8.4288299999999997E-2</v>
      </c>
      <c r="Z71" s="2">
        <v>-2.188E-2</v>
      </c>
      <c r="AA71" s="2">
        <v>0.42144100000000001</v>
      </c>
    </row>
    <row r="72" spans="1:27" x14ac:dyDescent="0.25">
      <c r="A72" s="2">
        <v>-3.0280000000000001E-2</v>
      </c>
      <c r="B72" s="2">
        <v>0.33147700000000002</v>
      </c>
      <c r="F72" s="2">
        <v>-1.234E-2</v>
      </c>
      <c r="G72" s="2">
        <v>0.42394399999999999</v>
      </c>
      <c r="K72" s="2">
        <v>2.205E-2</v>
      </c>
      <c r="L72" s="2">
        <v>-0.43145099999999997</v>
      </c>
      <c r="P72" s="2">
        <v>3.2320000000000002E-2</v>
      </c>
      <c r="Q72" s="2">
        <v>-0.357294</v>
      </c>
      <c r="U72" s="2">
        <v>-2.3029999999999998E-2</v>
      </c>
      <c r="V72" s="2">
        <v>3.1676799999999998E-2</v>
      </c>
      <c r="Z72" s="2">
        <v>-2.479E-2</v>
      </c>
      <c r="AA72" s="2">
        <v>0.43041299999999999</v>
      </c>
    </row>
    <row r="73" spans="1:27" x14ac:dyDescent="0.25">
      <c r="A73" s="2">
        <v>-3.0769999999999999E-2</v>
      </c>
      <c r="B73" s="2">
        <v>0.30150900000000003</v>
      </c>
      <c r="F73" s="2">
        <v>-1.78E-2</v>
      </c>
      <c r="G73" s="2">
        <v>0.433587</v>
      </c>
      <c r="K73" s="2">
        <v>2.5159999999999998E-2</v>
      </c>
      <c r="L73" s="2">
        <v>-0.43651699999999999</v>
      </c>
      <c r="P73" s="2">
        <v>3.2910000000000002E-2</v>
      </c>
      <c r="Q73" s="2">
        <v>-0.32256600000000002</v>
      </c>
      <c r="U73" s="2">
        <v>-1.9470000000000001E-2</v>
      </c>
      <c r="V73" s="2">
        <v>-2.1484E-2</v>
      </c>
      <c r="Z73" s="2">
        <v>-2.743E-2</v>
      </c>
      <c r="AA73" s="2">
        <v>0.43242700000000001</v>
      </c>
    </row>
    <row r="74" spans="1:27" x14ac:dyDescent="0.25">
      <c r="A74" s="2">
        <v>-3.0530000000000002E-2</v>
      </c>
      <c r="B74" s="2">
        <v>0.26739099999999999</v>
      </c>
      <c r="F74" s="2">
        <v>-2.1999999999999999E-2</v>
      </c>
      <c r="G74" s="2">
        <v>0.43517400000000001</v>
      </c>
      <c r="K74" s="2">
        <v>2.767E-2</v>
      </c>
      <c r="L74" s="2">
        <v>-0.43413600000000002</v>
      </c>
      <c r="P74" s="2">
        <v>3.3509999999999998E-2</v>
      </c>
      <c r="Q74" s="2">
        <v>-0.28289399999999998</v>
      </c>
      <c r="U74" s="2">
        <v>-1.422E-2</v>
      </c>
      <c r="V74" s="2">
        <v>-7.4950000000000003E-2</v>
      </c>
      <c r="Z74" s="2">
        <v>-2.9579999999999999E-2</v>
      </c>
      <c r="AA74" s="2">
        <v>0.42791099999999999</v>
      </c>
    </row>
    <row r="75" spans="1:27" x14ac:dyDescent="0.25">
      <c r="A75" s="2">
        <v>-2.988E-2</v>
      </c>
      <c r="B75" s="2">
        <v>0.22912199999999999</v>
      </c>
      <c r="F75" s="2">
        <v>-2.487E-2</v>
      </c>
      <c r="G75" s="2">
        <v>0.43016900000000002</v>
      </c>
      <c r="K75" s="2">
        <v>2.9739999999999999E-2</v>
      </c>
      <c r="L75" s="2">
        <v>-0.424676</v>
      </c>
      <c r="P75" s="2">
        <v>3.2509999999999997E-2</v>
      </c>
      <c r="Q75" s="2">
        <v>-0.23968100000000001</v>
      </c>
      <c r="U75" s="2">
        <v>-9.2160000000000002E-3</v>
      </c>
      <c r="V75" s="2">
        <v>-0.12676799999999999</v>
      </c>
      <c r="Z75" s="2">
        <v>-3.175E-2</v>
      </c>
      <c r="AA75" s="2">
        <v>0.41680299999999998</v>
      </c>
    </row>
    <row r="76" spans="1:27" x14ac:dyDescent="0.25">
      <c r="A76" s="2">
        <v>-2.8729999999999999E-2</v>
      </c>
      <c r="B76" s="2">
        <v>0.187497</v>
      </c>
      <c r="F76" s="2">
        <v>-2.7390000000000001E-2</v>
      </c>
      <c r="G76" s="2">
        <v>0.418207</v>
      </c>
      <c r="K76" s="2">
        <v>3.1390000000000001E-2</v>
      </c>
      <c r="L76" s="2">
        <v>-0.40850199999999998</v>
      </c>
      <c r="P76" s="2">
        <v>3.1449999999999999E-2</v>
      </c>
      <c r="Q76" s="2">
        <v>-0.192075</v>
      </c>
      <c r="U76" s="2">
        <v>-5.398E-3</v>
      </c>
      <c r="V76" s="2">
        <v>-0.17657200000000001</v>
      </c>
      <c r="Z76" s="2">
        <v>-3.2539999999999999E-2</v>
      </c>
      <c r="AA76" s="2">
        <v>0.39916400000000002</v>
      </c>
    </row>
    <row r="77" spans="1:27" x14ac:dyDescent="0.25">
      <c r="A77" s="2">
        <v>-2.7109999999999999E-2</v>
      </c>
      <c r="B77" s="2">
        <v>0.14288100000000001</v>
      </c>
      <c r="F77" s="2">
        <v>-2.9510000000000002E-2</v>
      </c>
      <c r="G77" s="2">
        <v>0.39989599999999997</v>
      </c>
      <c r="K77" s="2">
        <v>3.2419999999999997E-2</v>
      </c>
      <c r="L77" s="2">
        <v>-0.38585799999999998</v>
      </c>
      <c r="P77" s="2">
        <v>2.9919999999999999E-2</v>
      </c>
      <c r="Q77" s="2">
        <v>-0.14105000000000001</v>
      </c>
      <c r="U77" s="2">
        <v>-2.1350000000000002E-3</v>
      </c>
      <c r="V77" s="2">
        <v>-0.22350700000000001</v>
      </c>
      <c r="Z77" s="2">
        <v>-3.3230000000000003E-2</v>
      </c>
      <c r="AA77" s="2">
        <v>0.37609300000000001</v>
      </c>
    </row>
    <row r="78" spans="1:27" x14ac:dyDescent="0.25">
      <c r="A78" s="2">
        <v>-2.503E-2</v>
      </c>
      <c r="B78" s="2">
        <v>9.6678200000000006E-2</v>
      </c>
      <c r="F78" s="2">
        <v>-3.075E-2</v>
      </c>
      <c r="G78" s="2">
        <v>0.375666</v>
      </c>
      <c r="K78" s="2">
        <v>3.2899999999999999E-2</v>
      </c>
      <c r="L78" s="2">
        <v>-0.35704999999999998</v>
      </c>
      <c r="P78" s="2">
        <v>2.7990000000000001E-2</v>
      </c>
      <c r="Q78" s="2">
        <v>-8.7767200000000004E-2</v>
      </c>
      <c r="U78" s="2">
        <v>0</v>
      </c>
      <c r="V78" s="2">
        <v>-0.26787899999999998</v>
      </c>
      <c r="Z78" s="2">
        <v>-3.3119999999999997E-2</v>
      </c>
      <c r="AA78" s="2">
        <v>0.34728500000000001</v>
      </c>
    </row>
    <row r="79" spans="1:27" x14ac:dyDescent="0.25">
      <c r="A79" s="2">
        <v>-2.274E-2</v>
      </c>
      <c r="B79" s="2">
        <v>4.9193599999999997E-2</v>
      </c>
      <c r="F79" s="2">
        <v>-3.2169999999999997E-2</v>
      </c>
      <c r="G79" s="2">
        <v>0.34612500000000002</v>
      </c>
      <c r="K79" s="2">
        <v>3.3029999999999997E-2</v>
      </c>
      <c r="L79" s="2">
        <v>-0.32256600000000002</v>
      </c>
      <c r="P79" s="2">
        <v>2.5059999999999999E-2</v>
      </c>
      <c r="Q79" s="2">
        <v>-3.2836400000000002E-2</v>
      </c>
      <c r="U79" s="2">
        <v>8.8500000000000004E-4</v>
      </c>
      <c r="V79" s="2">
        <v>-0.30803999999999998</v>
      </c>
      <c r="Z79" s="2">
        <v>-3.2629999999999999E-2</v>
      </c>
      <c r="AA79" s="2">
        <v>0.31347199999999997</v>
      </c>
    </row>
    <row r="80" spans="1:27" x14ac:dyDescent="0.25">
      <c r="A80" s="2">
        <v>-1.9959999999999999E-2</v>
      </c>
      <c r="B80" s="2">
        <v>1.4648199999999999E-3</v>
      </c>
      <c r="F80" s="2">
        <v>-3.2910000000000002E-2</v>
      </c>
      <c r="G80" s="2">
        <v>0.31188500000000002</v>
      </c>
      <c r="K80" s="2">
        <v>3.2550000000000003E-2</v>
      </c>
      <c r="L80" s="2">
        <v>-0.28326000000000001</v>
      </c>
      <c r="P80" s="2">
        <v>2.281E-2</v>
      </c>
      <c r="Q80" s="2">
        <v>2.2948900000000001E-2</v>
      </c>
      <c r="U80" s="2">
        <v>3.9150000000000001E-3</v>
      </c>
      <c r="V80" s="2">
        <v>-0.34405000000000002</v>
      </c>
      <c r="Z80" s="2">
        <v>-3.1130000000000001E-2</v>
      </c>
      <c r="AA80" s="2">
        <v>0.27495900000000001</v>
      </c>
    </row>
    <row r="81" spans="1:27" x14ac:dyDescent="0.25">
      <c r="A81" s="2">
        <v>-1.6920000000000001E-2</v>
      </c>
      <c r="B81" s="2">
        <v>-4.7118399999999998E-2</v>
      </c>
      <c r="F81" s="2">
        <v>-3.3070000000000002E-2</v>
      </c>
      <c r="G81" s="2">
        <v>0.273372</v>
      </c>
      <c r="K81" s="2">
        <v>3.1480000000000001E-2</v>
      </c>
      <c r="L81" s="2">
        <v>-0.238705</v>
      </c>
      <c r="P81" s="2">
        <v>1.9789999999999999E-2</v>
      </c>
      <c r="Q81" s="2">
        <v>7.8367900000000004E-2</v>
      </c>
      <c r="U81" s="2">
        <v>7.7149999999999996E-3</v>
      </c>
      <c r="V81" s="2">
        <v>-0.37493300000000002</v>
      </c>
      <c r="Z81" s="2">
        <v>-2.9960000000000001E-2</v>
      </c>
      <c r="AA81" s="2">
        <v>0.23241800000000001</v>
      </c>
    </row>
    <row r="82" spans="1:27" x14ac:dyDescent="0.25">
      <c r="A82" s="2">
        <v>-1.362E-2</v>
      </c>
      <c r="B82" s="2">
        <v>-9.4236799999999996E-2</v>
      </c>
      <c r="F82" s="2">
        <v>-3.2660000000000002E-2</v>
      </c>
      <c r="G82" s="2">
        <v>0.23089199999999999</v>
      </c>
      <c r="K82" s="2">
        <v>3.0020000000000002E-2</v>
      </c>
      <c r="L82" s="2">
        <v>-0.190854</v>
      </c>
      <c r="P82" s="2">
        <v>1.481E-2</v>
      </c>
      <c r="Q82" s="2">
        <v>0.13262699999999999</v>
      </c>
      <c r="U82" s="2">
        <v>1.221E-2</v>
      </c>
      <c r="V82" s="2">
        <v>-0.40026200000000001</v>
      </c>
      <c r="Z82" s="2">
        <v>-2.7959999999999999E-2</v>
      </c>
      <c r="AA82" s="2">
        <v>0.185666</v>
      </c>
    </row>
    <row r="83" spans="1:27" x14ac:dyDescent="0.25">
      <c r="A83" s="2">
        <v>-9.9729999999999992E-3</v>
      </c>
      <c r="B83" s="2">
        <v>-0.140318</v>
      </c>
      <c r="F83" s="2">
        <v>-3.1690000000000003E-2</v>
      </c>
      <c r="G83" s="2">
        <v>0.184812</v>
      </c>
      <c r="K83" s="2">
        <v>2.802E-2</v>
      </c>
      <c r="L83" s="2">
        <v>-0.13982900000000001</v>
      </c>
      <c r="P83" s="2">
        <v>1.017E-2</v>
      </c>
      <c r="Q83" s="2">
        <v>0.18499499999999999</v>
      </c>
      <c r="U83" s="2">
        <v>1.7440000000000001E-2</v>
      </c>
      <c r="V83" s="2">
        <v>-0.41918299999999997</v>
      </c>
      <c r="Z83" s="2">
        <v>-2.572E-2</v>
      </c>
      <c r="AA83" s="2">
        <v>0.136045</v>
      </c>
    </row>
    <row r="84" spans="1:27" x14ac:dyDescent="0.25">
      <c r="A84" s="2">
        <v>-6.3540000000000003E-3</v>
      </c>
      <c r="B84" s="2">
        <v>-0.18487300000000001</v>
      </c>
      <c r="F84" s="2">
        <v>-3.0200000000000001E-2</v>
      </c>
      <c r="G84" s="2">
        <v>0.13586200000000001</v>
      </c>
      <c r="K84" s="2">
        <v>2.562E-2</v>
      </c>
      <c r="L84" s="2">
        <v>-8.6424500000000001E-2</v>
      </c>
      <c r="P84" s="2">
        <v>6.1399999999999996E-3</v>
      </c>
      <c r="Q84" s="2">
        <v>0.23430999999999999</v>
      </c>
      <c r="U84" s="2">
        <v>2.2190000000000001E-2</v>
      </c>
      <c r="V84" s="2">
        <v>-0.43145099999999997</v>
      </c>
      <c r="Z84" s="2">
        <v>-2.2950000000000002E-2</v>
      </c>
      <c r="AA84" s="2">
        <v>8.4105200000000005E-2</v>
      </c>
    </row>
    <row r="85" spans="1:27" x14ac:dyDescent="0.25">
      <c r="A85" s="2">
        <v>-2.5330000000000001E-3</v>
      </c>
      <c r="B85" s="2">
        <v>-0.226498</v>
      </c>
      <c r="F85" s="2">
        <v>-2.8320000000000001E-2</v>
      </c>
      <c r="G85" s="2">
        <v>8.4471400000000002E-2</v>
      </c>
      <c r="K85" s="2">
        <v>2.3009999999999999E-2</v>
      </c>
      <c r="L85" s="2">
        <v>-3.1249499999999999E-2</v>
      </c>
      <c r="P85" s="2">
        <v>2.777E-3</v>
      </c>
      <c r="Q85" s="2">
        <v>0.27929300000000001</v>
      </c>
      <c r="U85" s="2">
        <v>2.5159999999999998E-2</v>
      </c>
      <c r="V85" s="2">
        <v>-0.43645600000000001</v>
      </c>
      <c r="Z85" s="2">
        <v>-1.934E-2</v>
      </c>
      <c r="AA85" s="2">
        <v>3.1066400000000001E-2</v>
      </c>
    </row>
    <row r="86" spans="1:27" x14ac:dyDescent="0.25">
      <c r="A86" s="2">
        <v>1.286E-3</v>
      </c>
      <c r="B86" s="2">
        <v>-0.26507199999999997</v>
      </c>
      <c r="F86" s="2">
        <v>-2.6040000000000001E-2</v>
      </c>
      <c r="G86" s="2">
        <v>3.1981900000000001E-2</v>
      </c>
      <c r="K86" s="2">
        <v>1.9859999999999999E-2</v>
      </c>
      <c r="L86" s="2">
        <v>2.3620200000000001E-2</v>
      </c>
      <c r="P86" s="2">
        <v>1.8459999999999999E-4</v>
      </c>
      <c r="Q86" s="2">
        <v>0.31969700000000001</v>
      </c>
      <c r="U86" s="2">
        <v>2.7660000000000001E-2</v>
      </c>
      <c r="V86" s="2">
        <v>-0.43431999999999998</v>
      </c>
      <c r="Z86" s="2">
        <v>-1.4120000000000001E-2</v>
      </c>
      <c r="AA86" s="2">
        <v>-2.3070899999999998E-2</v>
      </c>
    </row>
    <row r="87" spans="1:27" x14ac:dyDescent="0.25">
      <c r="A87" s="2">
        <v>5.0889999999999998E-3</v>
      </c>
      <c r="B87" s="2">
        <v>-0.30016599999999999</v>
      </c>
      <c r="F87" s="2">
        <v>-2.3269999999999999E-2</v>
      </c>
      <c r="G87" s="2">
        <v>-2.0751599999999999E-2</v>
      </c>
      <c r="K87" s="2">
        <v>1.461E-2</v>
      </c>
      <c r="L87" s="2">
        <v>7.8795199999999996E-2</v>
      </c>
      <c r="P87" s="2">
        <v>-1.526E-3</v>
      </c>
      <c r="Q87" s="2">
        <v>0.35442600000000002</v>
      </c>
      <c r="U87" s="2">
        <v>2.9760000000000002E-2</v>
      </c>
      <c r="V87" s="2">
        <v>-0.42516399999999999</v>
      </c>
      <c r="Z87" s="2">
        <v>-9.4599999999999997E-3</v>
      </c>
      <c r="AA87" s="2">
        <v>-7.6170699999999994E-2</v>
      </c>
    </row>
    <row r="88" spans="1:27" x14ac:dyDescent="0.25">
      <c r="A88" s="2">
        <v>8.7749999999999998E-3</v>
      </c>
      <c r="B88" s="2">
        <v>-0.33129399999999998</v>
      </c>
      <c r="F88" s="2">
        <v>-1.975E-2</v>
      </c>
      <c r="G88" s="2">
        <v>-7.3424199999999995E-2</v>
      </c>
      <c r="K88" s="2">
        <v>9.9900000000000006E-3</v>
      </c>
      <c r="L88" s="2">
        <v>0.132933</v>
      </c>
      <c r="P88" s="2">
        <v>-4.5259999999999996E-3</v>
      </c>
      <c r="Q88" s="2">
        <v>0.38341700000000001</v>
      </c>
      <c r="U88" s="2">
        <v>3.117E-2</v>
      </c>
      <c r="V88" s="2">
        <v>-0.40868500000000002</v>
      </c>
      <c r="Z88" s="2">
        <v>-5.4260000000000003E-3</v>
      </c>
      <c r="AA88" s="2">
        <v>-0.12756200000000001</v>
      </c>
    </row>
    <row r="89" spans="1:27" x14ac:dyDescent="0.25">
      <c r="A89" s="2">
        <v>1.2529999999999999E-2</v>
      </c>
      <c r="B89" s="2">
        <v>-0.35692800000000002</v>
      </c>
      <c r="F89" s="2">
        <v>-1.448E-2</v>
      </c>
      <c r="G89" s="2">
        <v>-0.124998</v>
      </c>
      <c r="K89" s="2">
        <v>5.9740000000000001E-3</v>
      </c>
      <c r="L89" s="2">
        <v>0.184751</v>
      </c>
      <c r="P89" s="2">
        <v>-8.2299999999999995E-3</v>
      </c>
      <c r="Q89" s="2">
        <v>0.40618300000000002</v>
      </c>
      <c r="U89" s="2">
        <v>3.2210000000000003E-2</v>
      </c>
      <c r="V89" s="2">
        <v>-0.385797</v>
      </c>
      <c r="Z89" s="2">
        <v>-2.098E-3</v>
      </c>
      <c r="AA89" s="2">
        <v>-0.17748800000000001</v>
      </c>
    </row>
    <row r="90" spans="1:27" x14ac:dyDescent="0.25">
      <c r="A90" s="2">
        <v>1.5959999999999998E-2</v>
      </c>
      <c r="B90" s="2">
        <v>-0.37737500000000002</v>
      </c>
      <c r="F90" s="2">
        <v>-9.7359999999999999E-3</v>
      </c>
      <c r="G90" s="2">
        <v>-0.17455799999999999</v>
      </c>
      <c r="K90" s="2">
        <v>2.5309999999999998E-3</v>
      </c>
      <c r="L90" s="2">
        <v>0.233212</v>
      </c>
      <c r="P90" s="2">
        <v>-1.264E-2</v>
      </c>
      <c r="Q90" s="2">
        <v>0.42241800000000002</v>
      </c>
      <c r="U90" s="2">
        <v>3.2800000000000003E-2</v>
      </c>
      <c r="V90" s="2">
        <v>-0.35680600000000001</v>
      </c>
      <c r="Z90" s="2">
        <v>0</v>
      </c>
      <c r="AA90" s="2">
        <v>-0.22484999999999999</v>
      </c>
    </row>
    <row r="91" spans="1:27" x14ac:dyDescent="0.25">
      <c r="A91" s="2">
        <v>1.9189999999999999E-2</v>
      </c>
      <c r="B91" s="2">
        <v>-0.39122899999999999</v>
      </c>
      <c r="F91" s="2">
        <v>-5.5789999999999998E-3</v>
      </c>
      <c r="G91" s="2">
        <v>-0.22198100000000001</v>
      </c>
      <c r="K91" s="2">
        <v>0</v>
      </c>
      <c r="L91" s="2">
        <v>0.27807199999999999</v>
      </c>
      <c r="P91" s="2">
        <v>-1.763E-2</v>
      </c>
      <c r="Q91" s="2">
        <v>0.43132900000000002</v>
      </c>
      <c r="U91" s="2">
        <v>3.2870000000000003E-2</v>
      </c>
      <c r="V91" s="2">
        <v>-0.32250499999999999</v>
      </c>
      <c r="Z91" s="2">
        <v>8.987E-4</v>
      </c>
      <c r="AA91" s="2">
        <v>-0.26879500000000001</v>
      </c>
    </row>
    <row r="92" spans="1:27" x14ac:dyDescent="0.25">
      <c r="A92" s="2">
        <v>2.2179999999999998E-2</v>
      </c>
      <c r="B92" s="2">
        <v>-0.39904200000000001</v>
      </c>
      <c r="F92" s="2">
        <v>-2.2139999999999998E-3</v>
      </c>
      <c r="G92" s="2">
        <v>-0.266536</v>
      </c>
      <c r="K92" s="2">
        <v>-1.408E-3</v>
      </c>
      <c r="L92" s="2">
        <v>0.31829299999999999</v>
      </c>
      <c r="P92" s="2">
        <v>-2.1659999999999999E-2</v>
      </c>
      <c r="Q92" s="2">
        <v>0.43364799999999998</v>
      </c>
      <c r="U92" s="2">
        <v>3.2349999999999997E-2</v>
      </c>
      <c r="V92" s="2">
        <v>-0.28246599999999999</v>
      </c>
      <c r="Z92" s="2">
        <v>3.9459999999999999E-3</v>
      </c>
      <c r="AA92" s="2">
        <v>-0.30901600000000001</v>
      </c>
    </row>
    <row r="93" spans="1:27" x14ac:dyDescent="0.25">
      <c r="A93" s="2">
        <v>2.4670000000000001E-2</v>
      </c>
      <c r="B93" s="2">
        <v>-0.39995700000000001</v>
      </c>
      <c r="F93" s="2">
        <v>0</v>
      </c>
      <c r="G93" s="2">
        <v>-0.30706299999999997</v>
      </c>
      <c r="K93" s="2">
        <v>-4.4339999999999996E-3</v>
      </c>
      <c r="L93" s="2">
        <v>0.35326600000000002</v>
      </c>
      <c r="P93" s="2">
        <v>-2.462E-2</v>
      </c>
      <c r="Q93" s="2">
        <v>0.428643</v>
      </c>
      <c r="U93" s="2">
        <v>3.141E-2</v>
      </c>
      <c r="V93" s="2">
        <v>-0.23852200000000001</v>
      </c>
      <c r="Z93" s="2">
        <v>7.744E-3</v>
      </c>
      <c r="AA93" s="2">
        <v>-0.34533199999999997</v>
      </c>
    </row>
    <row r="94" spans="1:27" x14ac:dyDescent="0.25">
      <c r="A94" s="2">
        <v>2.6790000000000001E-2</v>
      </c>
      <c r="B94" s="2">
        <v>-0.39476899999999998</v>
      </c>
      <c r="F94" s="2">
        <v>9.1250000000000001E-4</v>
      </c>
      <c r="G94" s="2">
        <v>-0.34344000000000002</v>
      </c>
      <c r="K94" s="2">
        <v>-8.1880000000000008E-3</v>
      </c>
      <c r="L94" s="2">
        <v>0.38250099999999998</v>
      </c>
      <c r="P94" s="2">
        <v>-2.7300000000000001E-2</v>
      </c>
      <c r="Q94" s="2">
        <v>0.41668100000000002</v>
      </c>
      <c r="U94" s="2">
        <v>2.9929999999999998E-2</v>
      </c>
      <c r="V94" s="2">
        <v>-0.19067100000000001</v>
      </c>
      <c r="Z94" s="2">
        <v>1.221E-2</v>
      </c>
      <c r="AA94" s="2">
        <v>-0.37664199999999998</v>
      </c>
    </row>
    <row r="95" spans="1:27" x14ac:dyDescent="0.25">
      <c r="A95" s="2">
        <v>2.8479999999999998E-2</v>
      </c>
      <c r="B95" s="2">
        <v>-0.38311200000000001</v>
      </c>
      <c r="F95" s="2">
        <v>3.9579999999999997E-3</v>
      </c>
      <c r="G95" s="2">
        <v>-0.37499399999999999</v>
      </c>
      <c r="K95" s="2">
        <v>-1.261E-2</v>
      </c>
      <c r="L95" s="2">
        <v>0.40544999999999998</v>
      </c>
      <c r="P95" s="2">
        <v>-2.9420000000000002E-2</v>
      </c>
      <c r="Q95" s="2">
        <v>0.39873700000000001</v>
      </c>
      <c r="U95" s="2">
        <v>2.8330000000000001E-2</v>
      </c>
      <c r="V95" s="2">
        <v>-0.139707</v>
      </c>
      <c r="Z95" s="2">
        <v>1.7319999999999999E-2</v>
      </c>
      <c r="AA95" s="2">
        <v>-0.40215499999999998</v>
      </c>
    </row>
    <row r="96" spans="1:27" x14ac:dyDescent="0.25">
      <c r="A96" s="2">
        <v>2.9700000000000001E-2</v>
      </c>
      <c r="B96" s="2">
        <v>-0.36522900000000003</v>
      </c>
      <c r="F96" s="2">
        <v>7.7320000000000002E-3</v>
      </c>
      <c r="G96" s="2">
        <v>-0.40075100000000002</v>
      </c>
      <c r="K96" s="2">
        <v>-1.7659999999999999E-2</v>
      </c>
      <c r="L96" s="2">
        <v>0.42137999999999998</v>
      </c>
      <c r="P96" s="2">
        <v>-3.1130000000000001E-2</v>
      </c>
      <c r="Q96" s="2">
        <v>0.37499399999999999</v>
      </c>
      <c r="U96" s="2">
        <v>2.5760000000000002E-2</v>
      </c>
      <c r="V96" s="2">
        <v>-8.6302400000000001E-2</v>
      </c>
      <c r="Z96" s="2">
        <v>2.206E-2</v>
      </c>
      <c r="AA96" s="2">
        <v>-0.42107499999999998</v>
      </c>
    </row>
    <row r="97" spans="1:27" x14ac:dyDescent="0.25">
      <c r="A97" s="2">
        <v>3.0439999999999998E-2</v>
      </c>
      <c r="B97" s="2">
        <v>-0.34148600000000001</v>
      </c>
      <c r="F97" s="2">
        <v>1.221E-2</v>
      </c>
      <c r="G97" s="2">
        <v>-0.41991499999999998</v>
      </c>
      <c r="K97" s="2">
        <v>-2.1860000000000001E-2</v>
      </c>
      <c r="L97" s="2">
        <v>0.43041299999999999</v>
      </c>
      <c r="P97" s="2">
        <v>-3.2320000000000002E-2</v>
      </c>
      <c r="Q97" s="2">
        <v>0.34575899999999998</v>
      </c>
      <c r="U97" s="2">
        <v>2.3029999999999998E-2</v>
      </c>
      <c r="V97" s="2">
        <v>-3.1981900000000001E-2</v>
      </c>
      <c r="Z97" s="2">
        <v>2.5059999999999999E-2</v>
      </c>
      <c r="AA97" s="2">
        <v>-0.43346499999999999</v>
      </c>
    </row>
    <row r="98" spans="1:27" x14ac:dyDescent="0.25">
      <c r="A98" s="2">
        <v>3.0779999999999998E-2</v>
      </c>
      <c r="B98" s="2">
        <v>-0.312556</v>
      </c>
      <c r="F98" s="2">
        <v>1.7309999999999999E-2</v>
      </c>
      <c r="G98" s="2">
        <v>-0.43242700000000001</v>
      </c>
      <c r="K98" s="2">
        <v>-2.4889999999999999E-2</v>
      </c>
      <c r="L98" s="2">
        <v>0.43242700000000001</v>
      </c>
      <c r="P98" s="2">
        <v>-3.3009999999999998E-2</v>
      </c>
      <c r="Q98" s="2">
        <v>0.311641</v>
      </c>
      <c r="U98" s="2">
        <v>1.9869999999999999E-2</v>
      </c>
      <c r="V98" s="2">
        <v>2.3254E-2</v>
      </c>
      <c r="Z98" s="2">
        <v>2.758E-2</v>
      </c>
      <c r="AA98" s="2">
        <v>-0.438531</v>
      </c>
    </row>
    <row r="99" spans="1:27" x14ac:dyDescent="0.25">
      <c r="A99" s="2">
        <v>3.0419999999999999E-2</v>
      </c>
      <c r="B99" s="2">
        <v>-0.27892600000000001</v>
      </c>
      <c r="F99" s="2">
        <v>2.2210000000000001E-2</v>
      </c>
      <c r="G99" s="2">
        <v>-0.437554</v>
      </c>
      <c r="K99" s="2">
        <v>-2.741E-2</v>
      </c>
      <c r="L99" s="2">
        <v>0.42736200000000002</v>
      </c>
      <c r="P99" s="2">
        <v>-3.3110000000000001E-2</v>
      </c>
      <c r="Q99" s="2">
        <v>0.273067</v>
      </c>
      <c r="U99" s="2">
        <v>1.478E-2</v>
      </c>
      <c r="V99" s="2">
        <v>7.8367900000000004E-2</v>
      </c>
      <c r="Z99" s="2">
        <v>2.9659999999999999E-2</v>
      </c>
      <c r="AA99" s="2">
        <v>-0.43584499999999998</v>
      </c>
    </row>
    <row r="100" spans="1:27" x14ac:dyDescent="0.25">
      <c r="A100" s="2">
        <v>2.964E-2</v>
      </c>
      <c r="B100" s="2">
        <v>-0.240536</v>
      </c>
      <c r="F100" s="2">
        <v>2.512E-2</v>
      </c>
      <c r="G100" s="2">
        <v>-0.43529600000000002</v>
      </c>
      <c r="K100" s="2">
        <v>-2.9530000000000001E-2</v>
      </c>
      <c r="L100" s="2">
        <v>0.41570400000000002</v>
      </c>
      <c r="P100" s="2">
        <v>-3.2840000000000001E-2</v>
      </c>
      <c r="Q100" s="2">
        <v>0.230465</v>
      </c>
      <c r="U100" s="2">
        <v>9.7839999999999993E-3</v>
      </c>
      <c r="V100" s="2">
        <v>0.13244400000000001</v>
      </c>
      <c r="Z100" s="2">
        <v>3.1230000000000001E-2</v>
      </c>
      <c r="AA100" s="2">
        <v>-0.42601899999999998</v>
      </c>
    </row>
    <row r="101" spans="1:27" x14ac:dyDescent="0.25">
      <c r="A101" s="2">
        <v>2.8420000000000001E-2</v>
      </c>
      <c r="B101" s="2">
        <v>-0.198544</v>
      </c>
      <c r="F101" s="2">
        <v>2.7619999999999999E-2</v>
      </c>
      <c r="G101" s="2">
        <v>-0.42608000000000001</v>
      </c>
      <c r="K101" s="2">
        <v>-3.1189999999999999E-2</v>
      </c>
      <c r="L101" s="2">
        <v>0.39800400000000002</v>
      </c>
      <c r="P101" s="2">
        <v>-3.1809999999999998E-2</v>
      </c>
      <c r="Q101" s="2">
        <v>0.18438399999999999</v>
      </c>
      <c r="U101" s="2">
        <v>5.9870000000000001E-3</v>
      </c>
      <c r="V101" s="2">
        <v>0.18462899999999999</v>
      </c>
      <c r="Z101" s="2">
        <v>3.2509999999999997E-2</v>
      </c>
      <c r="AA101" s="2">
        <v>-0.409051</v>
      </c>
    </row>
    <row r="102" spans="1:27" x14ac:dyDescent="0.25">
      <c r="A102" s="2">
        <v>2.681E-2</v>
      </c>
      <c r="B102" s="2">
        <v>-0.15307399999999999</v>
      </c>
      <c r="F102" s="2">
        <v>2.9729999999999999E-2</v>
      </c>
      <c r="G102" s="2">
        <v>-0.41015000000000001</v>
      </c>
      <c r="K102" s="2">
        <v>-3.2379999999999999E-2</v>
      </c>
      <c r="L102" s="2">
        <v>0.37450600000000001</v>
      </c>
      <c r="P102" s="2">
        <v>-3.0190000000000002E-2</v>
      </c>
      <c r="Q102" s="2">
        <v>0.13549600000000001</v>
      </c>
      <c r="U102" s="2">
        <v>2.6440000000000001E-3</v>
      </c>
      <c r="V102" s="2">
        <v>0.23363900000000001</v>
      </c>
      <c r="Z102" s="2">
        <v>3.295E-2</v>
      </c>
      <c r="AA102" s="2">
        <v>-0.38585799999999998</v>
      </c>
    </row>
    <row r="103" spans="1:27" x14ac:dyDescent="0.25">
      <c r="A103" s="2">
        <v>2.4629999999999999E-2</v>
      </c>
      <c r="B103" s="2">
        <v>-0.104674</v>
      </c>
      <c r="F103" s="2">
        <v>3.1359999999999999E-2</v>
      </c>
      <c r="G103" s="2">
        <v>-0.38762799999999997</v>
      </c>
      <c r="K103" s="2">
        <v>-3.2870000000000003E-2</v>
      </c>
      <c r="L103" s="2">
        <v>0.34557599999999999</v>
      </c>
      <c r="P103" s="2">
        <v>-2.8209999999999999E-2</v>
      </c>
      <c r="Q103" s="2">
        <v>8.4105200000000005E-2</v>
      </c>
      <c r="U103" s="2">
        <v>1.144E-4</v>
      </c>
      <c r="V103" s="2">
        <v>0.27874300000000002</v>
      </c>
      <c r="Z103" s="2">
        <v>3.2930000000000001E-2</v>
      </c>
      <c r="AA103" s="2">
        <v>-0.35674499999999998</v>
      </c>
    </row>
    <row r="104" spans="1:27" x14ac:dyDescent="0.25">
      <c r="A104" s="2">
        <v>2.2339999999999999E-2</v>
      </c>
      <c r="B104" s="2">
        <v>-5.3649099999999998E-2</v>
      </c>
      <c r="F104" s="2">
        <v>3.2289999999999999E-2</v>
      </c>
      <c r="G104" s="2">
        <v>-0.35937000000000002</v>
      </c>
      <c r="K104" s="2">
        <v>-3.304E-2</v>
      </c>
      <c r="L104" s="2">
        <v>0.31176300000000001</v>
      </c>
      <c r="P104" s="2">
        <v>-2.5770000000000001E-2</v>
      </c>
      <c r="Q104" s="2">
        <v>3.1615699999999997E-2</v>
      </c>
      <c r="U104" s="2">
        <v>-1.4710000000000001E-3</v>
      </c>
      <c r="V104" s="2">
        <v>0.31933099999999998</v>
      </c>
      <c r="Z104" s="2">
        <v>3.2460000000000003E-2</v>
      </c>
      <c r="AA104" s="2">
        <v>-0.322322</v>
      </c>
    </row>
    <row r="105" spans="1:27" x14ac:dyDescent="0.25">
      <c r="A105" s="2">
        <v>1.9609999999999999E-2</v>
      </c>
      <c r="B105" s="2">
        <v>-2.0141299999999998E-3</v>
      </c>
      <c r="F105" s="2">
        <v>3.3009999999999998E-2</v>
      </c>
      <c r="G105" s="2">
        <v>-0.32531199999999999</v>
      </c>
      <c r="K105" s="2">
        <v>-3.2559999999999999E-2</v>
      </c>
      <c r="L105" s="2">
        <v>0.27355499999999999</v>
      </c>
      <c r="P105" s="2">
        <v>-2.2839999999999999E-2</v>
      </c>
      <c r="Q105" s="2">
        <v>-2.17282E-2</v>
      </c>
      <c r="U105" s="2">
        <v>-4.4920000000000003E-3</v>
      </c>
      <c r="V105" s="2">
        <v>0.35473100000000002</v>
      </c>
      <c r="Z105" s="2">
        <v>3.1480000000000001E-2</v>
      </c>
      <c r="AA105" s="2">
        <v>-0.282833</v>
      </c>
    </row>
    <row r="106" spans="1:27" x14ac:dyDescent="0.25">
      <c r="A106" s="2">
        <v>1.6570000000000001E-2</v>
      </c>
      <c r="B106" s="2">
        <v>5.0597400000000001E-2</v>
      </c>
      <c r="F106" s="2">
        <v>3.3099999999999997E-2</v>
      </c>
      <c r="G106" s="2">
        <v>-0.28618900000000003</v>
      </c>
      <c r="K106" s="2">
        <v>-3.159E-2</v>
      </c>
      <c r="L106" s="2">
        <v>0.230465</v>
      </c>
      <c r="P106" s="2">
        <v>-1.9429999999999999E-2</v>
      </c>
      <c r="Q106" s="2">
        <v>-7.4339699999999995E-2</v>
      </c>
      <c r="U106" s="2">
        <v>-8.2579999999999997E-3</v>
      </c>
      <c r="V106" s="2">
        <v>0.38366099999999997</v>
      </c>
      <c r="Z106" s="2">
        <v>2.98E-2</v>
      </c>
      <c r="AA106" s="2">
        <v>-0.23925399999999999</v>
      </c>
    </row>
    <row r="107" spans="1:27" x14ac:dyDescent="0.25">
      <c r="A107" s="2">
        <v>1.3180000000000001E-2</v>
      </c>
      <c r="B107" s="2">
        <v>0.101561</v>
      </c>
      <c r="F107" s="2">
        <v>3.2590000000000001E-2</v>
      </c>
      <c r="G107" s="2">
        <v>-0.24132899999999999</v>
      </c>
      <c r="K107" s="2">
        <v>-0.03</v>
      </c>
      <c r="L107" s="2">
        <v>0.184201</v>
      </c>
      <c r="P107" s="2">
        <v>-1.43E-2</v>
      </c>
      <c r="Q107" s="2">
        <v>-0.12628</v>
      </c>
      <c r="U107" s="2">
        <v>-1.2699999999999999E-2</v>
      </c>
      <c r="V107" s="2">
        <v>0.40624399999999999</v>
      </c>
      <c r="Z107" s="2">
        <v>2.8029999999999999E-2</v>
      </c>
      <c r="AA107" s="2">
        <v>-0.19158600000000001</v>
      </c>
    </row>
    <row r="108" spans="1:27" x14ac:dyDescent="0.25">
      <c r="A108" s="2">
        <v>9.7669999999999996E-3</v>
      </c>
      <c r="B108" s="2">
        <v>0.150144</v>
      </c>
      <c r="F108" s="2">
        <v>3.1550000000000002E-2</v>
      </c>
      <c r="G108" s="2">
        <v>-0.19311200000000001</v>
      </c>
      <c r="K108" s="2">
        <v>-2.8129999999999999E-2</v>
      </c>
      <c r="L108" s="2">
        <v>0.13494700000000001</v>
      </c>
      <c r="P108" s="2">
        <v>-9.6310000000000007E-3</v>
      </c>
      <c r="Q108" s="2">
        <v>-0.17663300000000001</v>
      </c>
      <c r="U108" s="2">
        <v>-1.8149999999999999E-2</v>
      </c>
      <c r="V108" s="2">
        <v>0.422296</v>
      </c>
      <c r="Z108" s="2">
        <v>2.5770000000000001E-2</v>
      </c>
      <c r="AA108" s="2">
        <v>-0.14056199999999999</v>
      </c>
    </row>
    <row r="109" spans="1:27" x14ac:dyDescent="0.25">
      <c r="A109" s="2">
        <v>6.1320000000000003E-3</v>
      </c>
      <c r="B109" s="2">
        <v>0.19573699999999999</v>
      </c>
      <c r="F109" s="2">
        <v>3.0030000000000001E-2</v>
      </c>
      <c r="G109" s="2">
        <v>-0.14178299999999999</v>
      </c>
      <c r="K109" s="2">
        <v>-2.572E-2</v>
      </c>
      <c r="L109" s="2">
        <v>8.3616899999999994E-2</v>
      </c>
      <c r="P109" s="2">
        <v>-5.5880000000000001E-3</v>
      </c>
      <c r="Q109" s="2">
        <v>-0.22405700000000001</v>
      </c>
      <c r="U109" s="2">
        <v>-2.1940000000000001E-2</v>
      </c>
      <c r="V109" s="2">
        <v>0.43120700000000001</v>
      </c>
      <c r="Z109" s="2">
        <v>2.3040000000000001E-2</v>
      </c>
      <c r="AA109" s="2">
        <v>-8.6912699999999996E-2</v>
      </c>
    </row>
    <row r="110" spans="1:27" x14ac:dyDescent="0.25">
      <c r="A110" s="2">
        <v>2.3890000000000001E-3</v>
      </c>
      <c r="B110" s="2">
        <v>0.23827799999999999</v>
      </c>
      <c r="F110" s="2">
        <v>2.801E-2</v>
      </c>
      <c r="G110" s="2">
        <v>-8.7828199999999995E-2</v>
      </c>
      <c r="K110" s="2">
        <v>-2.3029999999999998E-2</v>
      </c>
      <c r="L110" s="2">
        <v>3.1066400000000001E-2</v>
      </c>
      <c r="P110" s="2">
        <v>-2.251E-3</v>
      </c>
      <c r="Q110" s="2">
        <v>-0.268123</v>
      </c>
      <c r="U110" s="2">
        <v>-2.4830000000000001E-2</v>
      </c>
      <c r="V110" s="2">
        <v>0.43261100000000002</v>
      </c>
      <c r="Z110" s="2">
        <v>1.9949999999999999E-2</v>
      </c>
      <c r="AA110" s="2">
        <v>-3.1615699999999997E-2</v>
      </c>
    </row>
    <row r="111" spans="1:27" x14ac:dyDescent="0.25">
      <c r="A111" s="2">
        <v>-1.3519999999999999E-3</v>
      </c>
      <c r="B111" s="2">
        <v>0.27624100000000001</v>
      </c>
      <c r="F111" s="2">
        <v>2.5930000000000002E-2</v>
      </c>
      <c r="G111" s="2">
        <v>-3.2226100000000001E-2</v>
      </c>
      <c r="K111" s="2">
        <v>-1.9560000000000001E-2</v>
      </c>
      <c r="L111" s="2">
        <v>-2.1300900000000001E-2</v>
      </c>
      <c r="P111" s="2">
        <v>0</v>
      </c>
      <c r="Q111" s="2">
        <v>-0.30840600000000001</v>
      </c>
      <c r="U111" s="2">
        <v>-2.7349999999999999E-2</v>
      </c>
      <c r="V111" s="2">
        <v>0.42766700000000002</v>
      </c>
      <c r="Z111" s="2">
        <v>1.472E-2</v>
      </c>
      <c r="AA111" s="2">
        <v>2.5146100000000001E-2</v>
      </c>
    </row>
    <row r="112" spans="1:27" x14ac:dyDescent="0.25">
      <c r="A112" s="2">
        <v>-5.0749999999999997E-3</v>
      </c>
      <c r="B112" s="2">
        <v>0.30980999999999997</v>
      </c>
      <c r="F112" s="2">
        <v>2.3040000000000001E-2</v>
      </c>
      <c r="G112" s="2">
        <v>2.2704700000000001E-2</v>
      </c>
      <c r="K112" s="2">
        <v>-1.435E-2</v>
      </c>
      <c r="L112" s="2">
        <v>-7.3729299999999998E-2</v>
      </c>
      <c r="P112" s="2">
        <v>1.1310000000000001E-3</v>
      </c>
      <c r="Q112" s="2">
        <v>-0.34435500000000002</v>
      </c>
      <c r="U112" s="2">
        <v>-2.947E-2</v>
      </c>
      <c r="V112" s="2">
        <v>0.41625299999999998</v>
      </c>
      <c r="Z112" s="2">
        <v>1.001E-2</v>
      </c>
      <c r="AA112" s="2">
        <v>8.1175499999999998E-2</v>
      </c>
    </row>
    <row r="113" spans="1:27" x14ac:dyDescent="0.25">
      <c r="A113" s="2">
        <v>-8.7519999999999994E-3</v>
      </c>
      <c r="B113" s="2">
        <v>0.33892299999999997</v>
      </c>
      <c r="F113" s="2">
        <v>1.9779999999999999E-2</v>
      </c>
      <c r="G113" s="2">
        <v>7.8001699999999993E-2</v>
      </c>
      <c r="K113" s="2">
        <v>-9.6690000000000005E-3</v>
      </c>
      <c r="L113" s="2">
        <v>-0.12512000000000001</v>
      </c>
      <c r="P113" s="2">
        <v>4.0679999999999996E-3</v>
      </c>
      <c r="Q113" s="2">
        <v>-0.37487199999999998</v>
      </c>
      <c r="U113" s="2">
        <v>-3.0720000000000001E-2</v>
      </c>
      <c r="V113" s="2">
        <v>0.39843099999999998</v>
      </c>
      <c r="Z113" s="2">
        <v>5.9649999999999998E-3</v>
      </c>
      <c r="AA113" s="2">
        <v>0.13561799999999999</v>
      </c>
    </row>
    <row r="114" spans="1:27" x14ac:dyDescent="0.25">
      <c r="A114" s="2">
        <v>-1.235E-2</v>
      </c>
      <c r="B114" s="2">
        <v>0.36266500000000002</v>
      </c>
      <c r="F114" s="2">
        <v>1.455E-2</v>
      </c>
      <c r="G114" s="2">
        <v>0.13256599999999999</v>
      </c>
      <c r="K114" s="2">
        <v>-5.6369999999999996E-3</v>
      </c>
      <c r="L114" s="2">
        <v>-0.17474100000000001</v>
      </c>
      <c r="P114" s="2">
        <v>7.8289999999999992E-3</v>
      </c>
      <c r="Q114" s="2">
        <v>-0.40007900000000002</v>
      </c>
      <c r="U114" s="2">
        <v>-3.2190000000000003E-2</v>
      </c>
      <c r="V114" s="2">
        <v>0.37462800000000002</v>
      </c>
      <c r="Z114" s="2">
        <v>2.6180000000000001E-3</v>
      </c>
      <c r="AA114" s="2">
        <v>0.187558</v>
      </c>
    </row>
    <row r="115" spans="1:27" x14ac:dyDescent="0.25">
      <c r="A115" s="2">
        <v>-1.584E-2</v>
      </c>
      <c r="B115" s="2">
        <v>0.38048700000000002</v>
      </c>
      <c r="F115" s="2">
        <v>9.9010000000000001E-3</v>
      </c>
      <c r="G115" s="2">
        <v>0.184751</v>
      </c>
      <c r="K115" s="2">
        <v>-2.2520000000000001E-3</v>
      </c>
      <c r="L115" s="2">
        <v>-0.222104</v>
      </c>
      <c r="P115" s="2">
        <v>1.2239999999999999E-2</v>
      </c>
      <c r="Q115" s="2">
        <v>-0.41899999999999998</v>
      </c>
      <c r="U115" s="2">
        <v>-3.2939999999999997E-2</v>
      </c>
      <c r="V115" s="2">
        <v>0.34575899999999998</v>
      </c>
      <c r="Z115" s="2">
        <v>4.578E-6</v>
      </c>
      <c r="AA115" s="2">
        <v>0.23614099999999999</v>
      </c>
    </row>
    <row r="116" spans="1:27" x14ac:dyDescent="0.25">
      <c r="A116" s="2">
        <v>-1.8849999999999999E-2</v>
      </c>
      <c r="B116" s="2">
        <v>0.391596</v>
      </c>
      <c r="F116" s="2">
        <v>5.6109999999999997E-3</v>
      </c>
      <c r="G116" s="2">
        <v>0.233761</v>
      </c>
      <c r="K116" s="2">
        <v>0</v>
      </c>
      <c r="L116" s="2">
        <v>-0.26617000000000002</v>
      </c>
      <c r="P116" s="2">
        <v>1.7319999999999999E-2</v>
      </c>
      <c r="Q116" s="2">
        <v>-0.43145099999999997</v>
      </c>
      <c r="U116" s="2">
        <v>-3.3059999999999999E-2</v>
      </c>
      <c r="V116" s="2">
        <v>0.311946</v>
      </c>
      <c r="Z116" s="2">
        <v>-1.4250000000000001E-3</v>
      </c>
      <c r="AA116" s="2">
        <v>0.28014699999999998</v>
      </c>
    </row>
    <row r="117" spans="1:27" x14ac:dyDescent="0.25">
      <c r="A117" s="2">
        <v>-2.171E-2</v>
      </c>
      <c r="B117" s="2">
        <v>0.39690599999999998</v>
      </c>
      <c r="F117" s="2">
        <v>2.4399999999999999E-3</v>
      </c>
      <c r="G117" s="2">
        <v>0.27886499999999997</v>
      </c>
      <c r="K117" s="2">
        <v>1.0150000000000001E-3</v>
      </c>
      <c r="L117" s="2">
        <v>-0.30675799999999998</v>
      </c>
      <c r="P117" s="2">
        <v>2.1829999999999999E-2</v>
      </c>
      <c r="Q117" s="2">
        <v>-0.43688300000000002</v>
      </c>
      <c r="U117" s="2">
        <v>-3.2689999999999997E-2</v>
      </c>
      <c r="V117" s="2">
        <v>0.27324999999999999</v>
      </c>
      <c r="Z117" s="2">
        <v>-4.4910000000000002E-3</v>
      </c>
      <c r="AA117" s="2">
        <v>0.32006299999999999</v>
      </c>
    </row>
    <row r="118" spans="1:27" x14ac:dyDescent="0.25">
      <c r="A118" s="2">
        <v>-2.436E-2</v>
      </c>
      <c r="B118" s="2">
        <v>0.39611200000000002</v>
      </c>
      <c r="F118" s="2">
        <v>0</v>
      </c>
      <c r="G118" s="2">
        <v>0.31951400000000002</v>
      </c>
      <c r="K118" s="2">
        <v>4.0330000000000001E-3</v>
      </c>
      <c r="L118" s="2">
        <v>-0.34313399999999999</v>
      </c>
      <c r="P118" s="2">
        <v>2.487E-2</v>
      </c>
      <c r="Q118" s="2">
        <v>-0.43468600000000002</v>
      </c>
      <c r="U118" s="2">
        <v>-3.1669999999999997E-2</v>
      </c>
      <c r="V118" s="2">
        <v>0.23034299999999999</v>
      </c>
      <c r="Z118" s="2">
        <v>-8.2380000000000005E-3</v>
      </c>
      <c r="AA118" s="2">
        <v>0.35473100000000002</v>
      </c>
    </row>
    <row r="119" spans="1:27" x14ac:dyDescent="0.25">
      <c r="A119" s="2">
        <v>-2.639E-2</v>
      </c>
      <c r="B119" s="2">
        <v>0.38829999999999998</v>
      </c>
      <c r="F119" s="2">
        <v>-1.1429999999999999E-3</v>
      </c>
      <c r="G119" s="2">
        <v>0.35473100000000002</v>
      </c>
      <c r="K119" s="2">
        <v>7.8120000000000004E-3</v>
      </c>
      <c r="L119" s="2">
        <v>-0.37462800000000002</v>
      </c>
      <c r="P119" s="2">
        <v>2.7470000000000001E-2</v>
      </c>
      <c r="Q119" s="2">
        <v>-0.42540899999999998</v>
      </c>
      <c r="U119" s="2">
        <v>-3.0169999999999999E-2</v>
      </c>
      <c r="V119" s="2">
        <v>0.18401799999999999</v>
      </c>
      <c r="Z119" s="2">
        <v>-1.268E-2</v>
      </c>
      <c r="AA119" s="2">
        <v>0.38366099999999997</v>
      </c>
    </row>
    <row r="120" spans="1:27" x14ac:dyDescent="0.25">
      <c r="A120" s="2">
        <v>-2.793E-2</v>
      </c>
      <c r="B120" s="2">
        <v>0.37432300000000002</v>
      </c>
      <c r="F120" s="2">
        <v>-4.1370000000000001E-3</v>
      </c>
      <c r="G120" s="2">
        <v>0.38402700000000001</v>
      </c>
      <c r="K120" s="2">
        <v>1.2290000000000001E-2</v>
      </c>
      <c r="L120" s="2">
        <v>-0.40014</v>
      </c>
      <c r="P120" s="2">
        <v>2.9690000000000001E-2</v>
      </c>
      <c r="Q120" s="2">
        <v>-0.40929599999999999</v>
      </c>
      <c r="U120" s="2">
        <v>-2.819E-2</v>
      </c>
      <c r="V120" s="2">
        <v>0.13470299999999999</v>
      </c>
      <c r="Z120" s="2">
        <v>-1.772E-2</v>
      </c>
      <c r="AA120" s="2">
        <v>0.40624399999999999</v>
      </c>
    </row>
    <row r="121" spans="1:27" x14ac:dyDescent="0.25">
      <c r="A121" s="2">
        <v>-2.9559999999999999E-2</v>
      </c>
      <c r="B121" s="2">
        <v>0.35503600000000002</v>
      </c>
      <c r="F121" s="2">
        <v>-7.8829999999999994E-3</v>
      </c>
      <c r="G121" s="2">
        <v>0.40715899999999999</v>
      </c>
      <c r="K121" s="2">
        <v>1.7350000000000001E-2</v>
      </c>
      <c r="L121" s="2">
        <v>-0.41942699999999999</v>
      </c>
      <c r="P121" s="2">
        <v>3.1300000000000001E-2</v>
      </c>
      <c r="Q121" s="2">
        <v>-0.38628600000000002</v>
      </c>
      <c r="U121" s="2">
        <v>-2.5899999999999999E-2</v>
      </c>
      <c r="V121" s="2">
        <v>8.3433800000000002E-2</v>
      </c>
      <c r="Z121" s="2">
        <v>-2.189E-2</v>
      </c>
      <c r="AA121" s="2">
        <v>0.42223500000000003</v>
      </c>
    </row>
    <row r="122" spans="1:27" x14ac:dyDescent="0.25">
      <c r="A122" s="2">
        <v>-3.074E-2</v>
      </c>
      <c r="B122" s="2">
        <v>0.33031700000000003</v>
      </c>
      <c r="F122" s="2">
        <v>-1.23E-2</v>
      </c>
      <c r="G122" s="2">
        <v>0.42400500000000002</v>
      </c>
      <c r="K122" s="2">
        <v>2.2429999999999999E-2</v>
      </c>
      <c r="L122" s="2">
        <v>-0.43187799999999998</v>
      </c>
      <c r="P122" s="2">
        <v>3.2349999999999997E-2</v>
      </c>
      <c r="Q122" s="2">
        <v>-0.356989</v>
      </c>
      <c r="U122" s="2">
        <v>-2.3019999999999999E-2</v>
      </c>
      <c r="V122" s="2">
        <v>3.0761199999999999E-2</v>
      </c>
      <c r="Z122" s="2">
        <v>-2.4809999999999999E-2</v>
      </c>
      <c r="AA122" s="2">
        <v>0.431085</v>
      </c>
    </row>
    <row r="123" spans="1:27" x14ac:dyDescent="0.25">
      <c r="A123" s="2">
        <v>-3.0530000000000002E-2</v>
      </c>
      <c r="B123" s="2">
        <v>0.30010500000000001</v>
      </c>
      <c r="F123" s="2">
        <v>-1.7309999999999999E-2</v>
      </c>
      <c r="G123" s="2">
        <v>0.43303799999999998</v>
      </c>
      <c r="K123" s="2">
        <v>2.5080000000000002E-2</v>
      </c>
      <c r="L123" s="2">
        <v>-0.43712699999999999</v>
      </c>
      <c r="P123" s="2">
        <v>3.2980000000000002E-2</v>
      </c>
      <c r="Q123" s="2">
        <v>-0.32244400000000001</v>
      </c>
      <c r="U123" s="2">
        <v>-1.9449999999999999E-2</v>
      </c>
      <c r="V123" s="2">
        <v>-2.2155399999999999E-2</v>
      </c>
      <c r="Z123" s="2">
        <v>-2.7449999999999999E-2</v>
      </c>
      <c r="AA123" s="2">
        <v>0.43340400000000001</v>
      </c>
    </row>
    <row r="124" spans="1:27" x14ac:dyDescent="0.25">
      <c r="A124" s="2">
        <v>-3.0360000000000002E-2</v>
      </c>
      <c r="B124" s="2">
        <v>0.26610899999999998</v>
      </c>
      <c r="F124" s="2">
        <v>-2.1989999999999999E-2</v>
      </c>
      <c r="G124" s="2">
        <v>0.43535699999999999</v>
      </c>
      <c r="K124" s="2">
        <v>2.7570000000000001E-2</v>
      </c>
      <c r="L124" s="2">
        <v>-0.43486900000000001</v>
      </c>
      <c r="P124" s="2">
        <v>3.2980000000000002E-2</v>
      </c>
      <c r="Q124" s="2">
        <v>-0.28307700000000002</v>
      </c>
      <c r="U124" s="2">
        <v>-1.422E-2</v>
      </c>
      <c r="V124" s="2">
        <v>-7.46449E-2</v>
      </c>
      <c r="Z124" s="2">
        <v>-2.9600000000000001E-2</v>
      </c>
      <c r="AA124" s="2">
        <v>0.42858200000000002</v>
      </c>
    </row>
    <row r="125" spans="1:27" x14ac:dyDescent="0.25">
      <c r="A125" s="2">
        <v>-2.9729999999999999E-2</v>
      </c>
      <c r="B125" s="2">
        <v>0.228024</v>
      </c>
      <c r="F125" s="2">
        <v>-2.494E-2</v>
      </c>
      <c r="G125" s="2">
        <v>0.43035200000000001</v>
      </c>
      <c r="K125" s="2">
        <v>2.9610000000000001E-2</v>
      </c>
      <c r="L125" s="2">
        <v>-0.42583599999999999</v>
      </c>
      <c r="P125" s="2">
        <v>3.2579999999999998E-2</v>
      </c>
      <c r="Q125" s="2">
        <v>-0.23907100000000001</v>
      </c>
      <c r="U125" s="2">
        <v>-9.5519999999999997E-3</v>
      </c>
      <c r="V125" s="2">
        <v>-0.12634100000000001</v>
      </c>
      <c r="Z125" s="2">
        <v>-3.1269999999999999E-2</v>
      </c>
      <c r="AA125" s="2">
        <v>0.41710799999999998</v>
      </c>
    </row>
    <row r="126" spans="1:27" x14ac:dyDescent="0.25">
      <c r="A126" s="2">
        <v>-2.8389999999999999E-2</v>
      </c>
      <c r="B126" s="2">
        <v>0.18682599999999999</v>
      </c>
      <c r="F126" s="2">
        <v>-2.741E-2</v>
      </c>
      <c r="G126" s="2">
        <v>0.41857299999999997</v>
      </c>
      <c r="K126" s="2">
        <v>3.1289999999999998E-2</v>
      </c>
      <c r="L126" s="2">
        <v>-0.40984500000000001</v>
      </c>
      <c r="P126" s="2">
        <v>3.1550000000000002E-2</v>
      </c>
      <c r="Q126" s="2">
        <v>-0.192075</v>
      </c>
      <c r="U126" s="2">
        <v>-5.4260000000000003E-3</v>
      </c>
      <c r="V126" s="2">
        <v>-0.17632800000000001</v>
      </c>
      <c r="Z126" s="2">
        <v>-3.2590000000000001E-2</v>
      </c>
      <c r="AA126" s="2">
        <v>0.399225</v>
      </c>
    </row>
    <row r="127" spans="1:27" x14ac:dyDescent="0.25">
      <c r="A127" s="2">
        <v>-2.6450000000000001E-2</v>
      </c>
      <c r="B127" s="2">
        <v>0.14257600000000001</v>
      </c>
      <c r="F127" s="2">
        <v>-2.9510000000000002E-2</v>
      </c>
      <c r="G127" s="2">
        <v>0.40001799999999998</v>
      </c>
      <c r="K127" s="2">
        <v>3.1879999999999999E-2</v>
      </c>
      <c r="L127" s="2">
        <v>-0.38707900000000001</v>
      </c>
      <c r="P127" s="2">
        <v>2.9989999999999999E-2</v>
      </c>
      <c r="Q127" s="2">
        <v>-0.141233</v>
      </c>
      <c r="U127" s="2">
        <v>-2.1129999999999999E-3</v>
      </c>
      <c r="V127" s="2">
        <v>-0.22344600000000001</v>
      </c>
      <c r="Z127" s="2">
        <v>-3.3320000000000002E-2</v>
      </c>
      <c r="AA127" s="2">
        <v>0.37572699999999998</v>
      </c>
    </row>
    <row r="128" spans="1:27" x14ac:dyDescent="0.25">
      <c r="A128" s="2">
        <v>-2.487E-2</v>
      </c>
      <c r="B128" s="2">
        <v>9.7105499999999997E-2</v>
      </c>
      <c r="F128" s="2">
        <v>-3.1220000000000001E-2</v>
      </c>
      <c r="G128" s="2">
        <v>0.37621500000000002</v>
      </c>
      <c r="K128" s="2">
        <v>3.2770000000000001E-2</v>
      </c>
      <c r="L128" s="2">
        <v>-0.35833199999999998</v>
      </c>
      <c r="P128" s="2">
        <v>2.7980000000000001E-2</v>
      </c>
      <c r="Q128" s="2">
        <v>-8.7889300000000004E-2</v>
      </c>
      <c r="U128" s="2">
        <v>0</v>
      </c>
      <c r="V128" s="2">
        <v>-0.26763500000000001</v>
      </c>
      <c r="Z128" s="2">
        <v>-3.3250000000000002E-2</v>
      </c>
      <c r="AA128" s="2">
        <v>0.34649099999999999</v>
      </c>
    </row>
    <row r="129" spans="1:27" x14ac:dyDescent="0.25">
      <c r="A129" s="2">
        <v>-2.2589999999999999E-2</v>
      </c>
      <c r="B129" s="2">
        <v>5.0170100000000002E-2</v>
      </c>
      <c r="F129" s="2">
        <v>-3.2129999999999999E-2</v>
      </c>
      <c r="G129" s="2">
        <v>0.34643000000000002</v>
      </c>
      <c r="K129" s="2">
        <v>3.2890000000000003E-2</v>
      </c>
      <c r="L129" s="2">
        <v>-0.32403100000000001</v>
      </c>
      <c r="P129" s="2">
        <v>2.5649999999999999E-2</v>
      </c>
      <c r="Q129" s="2">
        <v>-3.2775400000000003E-2</v>
      </c>
      <c r="U129" s="2">
        <v>9.0939999999999999E-4</v>
      </c>
      <c r="V129" s="2">
        <v>-0.30816199999999999</v>
      </c>
      <c r="Z129" s="2">
        <v>-3.2710000000000003E-2</v>
      </c>
      <c r="AA129" s="2">
        <v>0.31261699999999998</v>
      </c>
    </row>
    <row r="130" spans="1:27" x14ac:dyDescent="0.25">
      <c r="A130" s="2">
        <v>-1.9879999999999998E-2</v>
      </c>
      <c r="B130" s="2">
        <v>2.44137E-3</v>
      </c>
      <c r="F130" s="2">
        <v>-3.2849999999999997E-2</v>
      </c>
      <c r="G130" s="2">
        <v>0.31219000000000002</v>
      </c>
      <c r="K130" s="2">
        <v>3.2419999999999997E-2</v>
      </c>
      <c r="L130" s="2">
        <v>-0.28472500000000001</v>
      </c>
      <c r="P130" s="2">
        <v>2.2800000000000001E-2</v>
      </c>
      <c r="Q130" s="2">
        <v>2.28878E-2</v>
      </c>
      <c r="U130" s="2">
        <v>3.9399999999999999E-3</v>
      </c>
      <c r="V130" s="2">
        <v>-0.34423300000000001</v>
      </c>
      <c r="Z130" s="2">
        <v>-3.1710000000000002E-2</v>
      </c>
      <c r="AA130" s="2">
        <v>0.27398299999999998</v>
      </c>
    </row>
    <row r="131" spans="1:27" x14ac:dyDescent="0.25">
      <c r="A131" s="2">
        <v>-1.685E-2</v>
      </c>
      <c r="B131" s="2">
        <v>-4.5531500000000003E-2</v>
      </c>
      <c r="F131" s="2">
        <v>-3.3090000000000001E-2</v>
      </c>
      <c r="G131" s="2">
        <v>0.27331100000000003</v>
      </c>
      <c r="K131" s="2">
        <v>3.1350000000000003E-2</v>
      </c>
      <c r="L131" s="2">
        <v>-0.24096300000000001</v>
      </c>
      <c r="P131" s="2">
        <v>1.9709999999999998E-2</v>
      </c>
      <c r="Q131" s="2">
        <v>7.8795199999999996E-2</v>
      </c>
      <c r="U131" s="2">
        <v>7.744E-3</v>
      </c>
      <c r="V131" s="2">
        <v>-0.37542199999999998</v>
      </c>
      <c r="Z131" s="2">
        <v>-3.0030000000000001E-2</v>
      </c>
      <c r="AA131" s="2">
        <v>0.23113700000000001</v>
      </c>
    </row>
    <row r="132" spans="1:27" x14ac:dyDescent="0.25">
      <c r="A132" s="2">
        <v>-1.355E-2</v>
      </c>
      <c r="B132" s="2">
        <v>-9.2588900000000002E-2</v>
      </c>
      <c r="F132" s="2">
        <v>-3.2689999999999997E-2</v>
      </c>
      <c r="G132" s="2">
        <v>0.230709</v>
      </c>
      <c r="K132" s="2">
        <v>2.9870000000000001E-2</v>
      </c>
      <c r="L132" s="2">
        <v>-0.193051</v>
      </c>
      <c r="P132" s="2">
        <v>1.47E-2</v>
      </c>
      <c r="Q132" s="2">
        <v>0.132994</v>
      </c>
      <c r="U132" s="2">
        <v>1.223E-2</v>
      </c>
      <c r="V132" s="2">
        <v>-0.40087299999999998</v>
      </c>
      <c r="Z132" s="2">
        <v>-2.7980000000000001E-2</v>
      </c>
      <c r="AA132" s="2">
        <v>0.18456700000000001</v>
      </c>
    </row>
    <row r="133" spans="1:27" x14ac:dyDescent="0.25">
      <c r="A133" s="2">
        <v>-1.004E-2</v>
      </c>
      <c r="B133" s="2">
        <v>-0.13860900000000001</v>
      </c>
      <c r="F133" s="2">
        <v>-3.1710000000000002E-2</v>
      </c>
      <c r="G133" s="2">
        <v>0.18426200000000001</v>
      </c>
      <c r="K133" s="2">
        <v>2.7949999999999999E-2</v>
      </c>
      <c r="L133" s="2">
        <v>-0.14172100000000001</v>
      </c>
      <c r="P133" s="2">
        <v>1.009E-2</v>
      </c>
      <c r="Q133" s="2">
        <v>0.18493399999999999</v>
      </c>
      <c r="U133" s="2">
        <v>1.7350000000000001E-2</v>
      </c>
      <c r="V133" s="2">
        <v>-0.41979300000000003</v>
      </c>
      <c r="Z133" s="2">
        <v>-2.5729999999999999E-2</v>
      </c>
      <c r="AA133" s="2">
        <v>0.13500799999999999</v>
      </c>
    </row>
    <row r="134" spans="1:27" x14ac:dyDescent="0.25">
      <c r="A134" s="2">
        <v>-6.3309999999999998E-3</v>
      </c>
      <c r="B134" s="2">
        <v>-0.18304200000000001</v>
      </c>
      <c r="F134" s="2">
        <v>-3.0259999999999999E-2</v>
      </c>
      <c r="G134" s="2">
        <v>0.13519100000000001</v>
      </c>
      <c r="K134" s="2">
        <v>2.5579999999999999E-2</v>
      </c>
      <c r="L134" s="2">
        <v>-8.8255500000000001E-2</v>
      </c>
      <c r="P134" s="2">
        <v>6.0699999999999999E-3</v>
      </c>
      <c r="Q134" s="2">
        <v>0.234066</v>
      </c>
      <c r="U134" s="2">
        <v>2.2190000000000001E-2</v>
      </c>
      <c r="V134" s="2">
        <v>-0.432</v>
      </c>
      <c r="Z134" s="2">
        <v>-2.3E-2</v>
      </c>
      <c r="AA134" s="2">
        <v>8.3189600000000002E-2</v>
      </c>
    </row>
    <row r="135" spans="1:27" x14ac:dyDescent="0.25">
      <c r="A135" s="2">
        <v>-2.5209999999999998E-3</v>
      </c>
      <c r="B135" s="2">
        <v>-0.22466700000000001</v>
      </c>
      <c r="F135" s="2">
        <v>-2.835E-2</v>
      </c>
      <c r="G135" s="2">
        <v>8.3555900000000002E-2</v>
      </c>
      <c r="K135" s="2">
        <v>2.2960000000000001E-2</v>
      </c>
      <c r="L135" s="2">
        <v>-3.31416E-2</v>
      </c>
      <c r="P135" s="2">
        <v>2.6919999999999999E-3</v>
      </c>
      <c r="Q135" s="2">
        <v>0.27886499999999997</v>
      </c>
      <c r="U135" s="2">
        <v>2.5180000000000001E-2</v>
      </c>
      <c r="V135" s="2">
        <v>-0.43688300000000002</v>
      </c>
      <c r="Z135" s="2">
        <v>-1.9290000000000002E-2</v>
      </c>
      <c r="AA135" s="2">
        <v>3.0273000000000001E-2</v>
      </c>
    </row>
    <row r="136" spans="1:27" x14ac:dyDescent="0.25">
      <c r="A136" s="2">
        <v>1.2849999999999999E-3</v>
      </c>
      <c r="B136" s="2">
        <v>-0.263851</v>
      </c>
      <c r="F136" s="2">
        <v>-2.597E-2</v>
      </c>
      <c r="G136" s="2">
        <v>3.1249499999999999E-2</v>
      </c>
      <c r="K136" s="2">
        <v>1.9879999999999998E-2</v>
      </c>
      <c r="L136" s="2">
        <v>2.28878E-2</v>
      </c>
      <c r="P136" s="2">
        <v>1.1900000000000001E-4</v>
      </c>
      <c r="Q136" s="2">
        <v>0.31866</v>
      </c>
      <c r="U136" s="2">
        <v>2.7629999999999998E-2</v>
      </c>
      <c r="V136" s="2">
        <v>-0.43468600000000002</v>
      </c>
      <c r="Z136" s="2">
        <v>-1.406E-2</v>
      </c>
      <c r="AA136" s="2">
        <v>-2.3925399999999999E-2</v>
      </c>
    </row>
    <row r="137" spans="1:27" x14ac:dyDescent="0.25">
      <c r="A137" s="2">
        <v>5.0689999999999997E-3</v>
      </c>
      <c r="B137" s="2">
        <v>-0.29919000000000001</v>
      </c>
      <c r="F137" s="2">
        <v>-2.3380000000000001E-2</v>
      </c>
      <c r="G137" s="2">
        <v>-2.16061E-2</v>
      </c>
      <c r="K137" s="2">
        <v>1.481E-2</v>
      </c>
      <c r="L137" s="2">
        <v>7.8001699999999993E-2</v>
      </c>
      <c r="P137" s="2">
        <v>-1.4239999999999999E-3</v>
      </c>
      <c r="Q137" s="2">
        <v>0.35350999999999999</v>
      </c>
      <c r="U137" s="2">
        <v>2.9760000000000002E-2</v>
      </c>
      <c r="V137" s="2">
        <v>-0.425348</v>
      </c>
      <c r="Z137" s="2">
        <v>-9.3889999999999998E-3</v>
      </c>
      <c r="AA137" s="2">
        <v>-7.7330399999999994E-2</v>
      </c>
    </row>
    <row r="138" spans="1:27" x14ac:dyDescent="0.25">
      <c r="A138" s="2">
        <v>8.8769999999999995E-3</v>
      </c>
      <c r="B138" s="2">
        <v>-0.330683</v>
      </c>
      <c r="F138" s="2">
        <v>-1.975E-2</v>
      </c>
      <c r="G138" s="2">
        <v>-7.4095499999999995E-2</v>
      </c>
      <c r="K138" s="2">
        <v>1.017E-2</v>
      </c>
      <c r="L138" s="2">
        <v>0.13213900000000001</v>
      </c>
      <c r="P138" s="2">
        <v>-4.5500000000000002E-3</v>
      </c>
      <c r="Q138" s="2">
        <v>0.38250099999999998</v>
      </c>
      <c r="U138" s="2">
        <v>3.1260000000000003E-2</v>
      </c>
      <c r="V138" s="2">
        <v>-0.40917300000000001</v>
      </c>
      <c r="Z138" s="2">
        <v>-5.3340000000000002E-3</v>
      </c>
      <c r="AA138" s="2">
        <v>-0.128965</v>
      </c>
    </row>
    <row r="139" spans="1:27" x14ac:dyDescent="0.25">
      <c r="A139" s="2">
        <v>1.2449999999999999E-2</v>
      </c>
      <c r="B139" s="2">
        <v>-0.35680600000000001</v>
      </c>
      <c r="F139" s="2">
        <v>-1.447E-2</v>
      </c>
      <c r="G139" s="2">
        <v>-0.12524199999999999</v>
      </c>
      <c r="K139" s="2">
        <v>6.1349999999999998E-3</v>
      </c>
      <c r="L139" s="2">
        <v>0.184201</v>
      </c>
      <c r="P139" s="2">
        <v>-8.2979999999999998E-3</v>
      </c>
      <c r="Q139" s="2">
        <v>0.404779</v>
      </c>
      <c r="U139" s="2">
        <v>3.218E-2</v>
      </c>
      <c r="V139" s="2">
        <v>-0.38628600000000002</v>
      </c>
      <c r="Z139" s="2">
        <v>-2.0140000000000002E-3</v>
      </c>
      <c r="AA139" s="2">
        <v>-0.17870800000000001</v>
      </c>
    </row>
    <row r="140" spans="1:27" x14ac:dyDescent="0.25">
      <c r="A140" s="2">
        <v>1.585E-2</v>
      </c>
      <c r="B140" s="2">
        <v>-0.37743599999999999</v>
      </c>
      <c r="F140" s="2">
        <v>-9.7230000000000007E-3</v>
      </c>
      <c r="G140" s="2">
        <v>-0.17468</v>
      </c>
      <c r="K140" s="2">
        <v>2.7039999999999998E-3</v>
      </c>
      <c r="L140" s="2">
        <v>0.23333400000000001</v>
      </c>
      <c r="P140" s="2">
        <v>-1.268E-2</v>
      </c>
      <c r="Q140" s="2">
        <v>0.42064800000000002</v>
      </c>
      <c r="U140" s="2">
        <v>3.2750000000000001E-2</v>
      </c>
      <c r="V140" s="2">
        <v>-0.35741600000000001</v>
      </c>
      <c r="Z140" s="2">
        <v>0</v>
      </c>
      <c r="AA140" s="2">
        <v>-0.226132</v>
      </c>
    </row>
    <row r="141" spans="1:27" x14ac:dyDescent="0.25">
      <c r="A141" s="2">
        <v>1.907E-2</v>
      </c>
      <c r="B141" s="2">
        <v>-0.39165699999999998</v>
      </c>
      <c r="F141" s="2">
        <v>-5.6470000000000001E-3</v>
      </c>
      <c r="G141" s="2">
        <v>-0.222104</v>
      </c>
      <c r="K141" s="2">
        <v>1.2510000000000001E-4</v>
      </c>
      <c r="L141" s="2">
        <v>0.27837699999999999</v>
      </c>
      <c r="P141" s="2">
        <v>-1.7639999999999999E-2</v>
      </c>
      <c r="Q141" s="2">
        <v>0.43004700000000001</v>
      </c>
      <c r="U141" s="2">
        <v>3.2890000000000003E-2</v>
      </c>
      <c r="V141" s="2">
        <v>-0.32287100000000002</v>
      </c>
      <c r="Z141" s="2">
        <v>8.3620000000000005E-4</v>
      </c>
      <c r="AA141" s="2">
        <v>-0.26934399999999997</v>
      </c>
    </row>
    <row r="142" spans="1:27" x14ac:dyDescent="0.25">
      <c r="A142" s="2">
        <v>2.206E-2</v>
      </c>
      <c r="B142" s="2">
        <v>-0.39959099999999997</v>
      </c>
      <c r="F142" s="2">
        <v>-2.1099999999999999E-3</v>
      </c>
      <c r="G142" s="2">
        <v>-0.26647500000000002</v>
      </c>
      <c r="K142" s="2">
        <v>-1.3979999999999999E-3</v>
      </c>
      <c r="L142" s="2">
        <v>0.318965</v>
      </c>
      <c r="P142" s="2">
        <v>-2.18E-2</v>
      </c>
      <c r="Q142" s="2">
        <v>0.43242700000000001</v>
      </c>
      <c r="U142" s="2">
        <v>3.2329999999999998E-2</v>
      </c>
      <c r="V142" s="2">
        <v>-0.28338200000000002</v>
      </c>
      <c r="Z142" s="2">
        <v>3.8960000000000002E-3</v>
      </c>
      <c r="AA142" s="2">
        <v>-0.30913800000000002</v>
      </c>
    </row>
    <row r="143" spans="1:27" x14ac:dyDescent="0.25">
      <c r="A143" s="2">
        <v>2.4459999999999999E-2</v>
      </c>
      <c r="B143" s="2">
        <v>-0.40105600000000002</v>
      </c>
      <c r="F143" s="2">
        <v>0</v>
      </c>
      <c r="G143" s="2">
        <v>-0.30706299999999997</v>
      </c>
      <c r="K143" s="2">
        <v>-4.385E-3</v>
      </c>
      <c r="L143" s="2">
        <v>0.35436499999999999</v>
      </c>
      <c r="P143" s="2">
        <v>-2.462E-2</v>
      </c>
      <c r="Q143" s="2">
        <v>0.42760599999999999</v>
      </c>
      <c r="U143" s="2">
        <v>3.1390000000000001E-2</v>
      </c>
      <c r="V143" s="2">
        <v>-0.23882700000000001</v>
      </c>
      <c r="Z143" s="2">
        <v>7.698E-3</v>
      </c>
      <c r="AA143" s="2">
        <v>-0.34527099999999999</v>
      </c>
    </row>
    <row r="144" spans="1:27" x14ac:dyDescent="0.25">
      <c r="A144" s="2">
        <v>2.6620000000000001E-2</v>
      </c>
      <c r="B144" s="2">
        <v>-0.39580700000000002</v>
      </c>
      <c r="F144" s="2">
        <v>8.6819999999999996E-4</v>
      </c>
      <c r="G144" s="2">
        <v>-0.34344000000000002</v>
      </c>
      <c r="K144" s="2">
        <v>-8.1130000000000004E-3</v>
      </c>
      <c r="L144" s="2">
        <v>0.38451600000000002</v>
      </c>
      <c r="P144" s="2">
        <v>-2.7210000000000002E-2</v>
      </c>
      <c r="Q144" s="2">
        <v>0.41613099999999997</v>
      </c>
      <c r="U144" s="2">
        <v>2.9940000000000001E-2</v>
      </c>
      <c r="V144" s="2">
        <v>-0.190915</v>
      </c>
      <c r="Z144" s="2">
        <v>1.2200000000000001E-2</v>
      </c>
      <c r="AA144" s="2">
        <v>-0.37633699999999998</v>
      </c>
    </row>
    <row r="145" spans="1:27" x14ac:dyDescent="0.25">
      <c r="A145" s="2">
        <v>2.8320000000000001E-2</v>
      </c>
      <c r="B145" s="2">
        <v>-0.38402700000000001</v>
      </c>
      <c r="F145" s="2">
        <v>3.9199999999999999E-3</v>
      </c>
      <c r="G145" s="2">
        <v>-0.37493300000000002</v>
      </c>
      <c r="K145" s="2">
        <v>-1.252E-2</v>
      </c>
      <c r="L145" s="2">
        <v>0.40764800000000001</v>
      </c>
      <c r="P145" s="2">
        <v>-2.9440000000000001E-2</v>
      </c>
      <c r="Q145" s="2">
        <v>0.39849200000000001</v>
      </c>
      <c r="U145" s="2">
        <v>2.801E-2</v>
      </c>
      <c r="V145" s="2">
        <v>-0.139768</v>
      </c>
      <c r="Z145" s="2">
        <v>1.737E-2</v>
      </c>
      <c r="AA145" s="2">
        <v>-0.401727</v>
      </c>
    </row>
    <row r="146" spans="1:27" x14ac:dyDescent="0.25">
      <c r="A146" s="2">
        <v>2.9530000000000001E-2</v>
      </c>
      <c r="B146" s="2">
        <v>-0.36651099999999998</v>
      </c>
      <c r="F146" s="2">
        <v>7.6930000000000002E-3</v>
      </c>
      <c r="G146" s="2">
        <v>-0.40038499999999999</v>
      </c>
      <c r="K146" s="2">
        <v>-1.754E-2</v>
      </c>
      <c r="L146" s="2">
        <v>0.42400500000000002</v>
      </c>
      <c r="P146" s="2">
        <v>-3.117E-2</v>
      </c>
      <c r="Q146" s="2">
        <v>0.37432300000000002</v>
      </c>
      <c r="U146" s="2">
        <v>2.5749999999999999E-2</v>
      </c>
      <c r="V146" s="2">
        <v>-8.6363400000000007E-2</v>
      </c>
      <c r="Z146" s="2">
        <v>2.215E-2</v>
      </c>
      <c r="AA146" s="2">
        <v>-0.420709</v>
      </c>
    </row>
    <row r="147" spans="1:27" x14ac:dyDescent="0.25">
      <c r="A147" s="2">
        <v>3.0669999999999999E-2</v>
      </c>
      <c r="B147" s="2">
        <v>-0.34301199999999998</v>
      </c>
      <c r="F147" s="2">
        <v>1.218E-2</v>
      </c>
      <c r="G147" s="2">
        <v>-0.41973199999999999</v>
      </c>
      <c r="K147" s="2">
        <v>-2.171E-2</v>
      </c>
      <c r="L147" s="2">
        <v>0.433282</v>
      </c>
      <c r="P147" s="2">
        <v>-3.2320000000000002E-2</v>
      </c>
      <c r="Q147" s="2">
        <v>0.34484300000000001</v>
      </c>
      <c r="U147" s="2">
        <v>2.3040000000000001E-2</v>
      </c>
      <c r="V147" s="2">
        <v>-3.1249499999999999E-2</v>
      </c>
      <c r="Z147" s="2">
        <v>2.512E-2</v>
      </c>
      <c r="AA147" s="2">
        <v>-0.432977</v>
      </c>
    </row>
    <row r="148" spans="1:27" x14ac:dyDescent="0.25">
      <c r="A148" s="2">
        <v>3.065E-2</v>
      </c>
      <c r="B148" s="2">
        <v>-0.31414300000000001</v>
      </c>
      <c r="F148" s="2">
        <v>1.7260000000000001E-2</v>
      </c>
      <c r="G148" s="2">
        <v>-0.43206099999999997</v>
      </c>
      <c r="K148" s="2">
        <v>-2.4809999999999999E-2</v>
      </c>
      <c r="L148" s="2">
        <v>0.43492999999999998</v>
      </c>
      <c r="P148" s="2">
        <v>-3.304E-2</v>
      </c>
      <c r="Q148" s="2">
        <v>0.31090800000000002</v>
      </c>
      <c r="U148" s="2">
        <v>1.9879999999999998E-2</v>
      </c>
      <c r="V148" s="2">
        <v>2.3559199999999999E-2</v>
      </c>
      <c r="Z148" s="2">
        <v>2.7650000000000001E-2</v>
      </c>
      <c r="AA148" s="2">
        <v>-0.43773699999999999</v>
      </c>
    </row>
    <row r="149" spans="1:27" x14ac:dyDescent="0.25">
      <c r="A149" s="2">
        <v>3.04E-2</v>
      </c>
      <c r="B149" s="2">
        <v>-0.280391</v>
      </c>
      <c r="F149" s="2">
        <v>2.2540000000000001E-2</v>
      </c>
      <c r="G149" s="2">
        <v>-0.43730999999999998</v>
      </c>
      <c r="K149" s="2">
        <v>-2.7380000000000002E-2</v>
      </c>
      <c r="L149" s="2">
        <v>0.42913200000000001</v>
      </c>
      <c r="P149" s="2">
        <v>-3.3140000000000003E-2</v>
      </c>
      <c r="Q149" s="2">
        <v>0.27257900000000002</v>
      </c>
      <c r="U149" s="2">
        <v>1.477E-2</v>
      </c>
      <c r="V149" s="2">
        <v>7.8856200000000001E-2</v>
      </c>
      <c r="Z149" s="2">
        <v>2.972E-2</v>
      </c>
      <c r="AA149" s="2">
        <v>-0.43505199999999999</v>
      </c>
    </row>
    <row r="150" spans="1:27" x14ac:dyDescent="0.25">
      <c r="A150" s="2">
        <v>2.9579999999999999E-2</v>
      </c>
      <c r="B150" s="2">
        <v>-0.24248900000000001</v>
      </c>
      <c r="F150" s="2">
        <v>2.5190000000000001E-2</v>
      </c>
      <c r="G150" s="2">
        <v>-0.43505199999999999</v>
      </c>
      <c r="K150" s="2">
        <v>-2.9499999999999998E-2</v>
      </c>
      <c r="L150" s="2">
        <v>0.41729100000000002</v>
      </c>
      <c r="P150" s="2">
        <v>-3.3090000000000001E-2</v>
      </c>
      <c r="Q150" s="2">
        <v>0.23016</v>
      </c>
      <c r="U150" s="2">
        <v>1.0109999999999999E-2</v>
      </c>
      <c r="V150" s="2">
        <v>0.132994</v>
      </c>
      <c r="Z150" s="2">
        <v>3.124E-2</v>
      </c>
      <c r="AA150" s="2">
        <v>-0.42510300000000001</v>
      </c>
    </row>
    <row r="151" spans="1:27" x14ac:dyDescent="0.25">
      <c r="A151" s="2">
        <v>2.8389999999999999E-2</v>
      </c>
      <c r="B151" s="2">
        <v>-0.19988700000000001</v>
      </c>
      <c r="F151" s="2">
        <v>2.7730000000000001E-2</v>
      </c>
      <c r="G151" s="2">
        <v>-0.42614099999999999</v>
      </c>
      <c r="K151" s="2">
        <v>-3.116E-2</v>
      </c>
      <c r="L151" s="2">
        <v>0.399225</v>
      </c>
      <c r="P151" s="2">
        <v>-3.1809999999999998E-2</v>
      </c>
      <c r="Q151" s="2">
        <v>0.18462899999999999</v>
      </c>
      <c r="U151" s="2">
        <v>5.986E-3</v>
      </c>
      <c r="V151" s="2">
        <v>0.185117</v>
      </c>
      <c r="Z151" s="2">
        <v>3.2840000000000001E-2</v>
      </c>
      <c r="AA151" s="2">
        <v>-0.408441</v>
      </c>
    </row>
    <row r="152" spans="1:27" x14ac:dyDescent="0.25">
      <c r="A152" s="2">
        <v>2.631E-2</v>
      </c>
      <c r="B152" s="2">
        <v>-0.154172</v>
      </c>
      <c r="F152" s="2">
        <v>2.9770000000000001E-2</v>
      </c>
      <c r="G152" s="2">
        <v>-0.410028</v>
      </c>
      <c r="K152" s="2">
        <v>-3.2289999999999999E-2</v>
      </c>
      <c r="L152" s="2">
        <v>0.37529899999999999</v>
      </c>
      <c r="P152" s="2">
        <v>-3.024E-2</v>
      </c>
      <c r="Q152" s="2">
        <v>0.13592299999999999</v>
      </c>
      <c r="U152" s="2">
        <v>2.6459999999999999E-3</v>
      </c>
      <c r="V152" s="2">
        <v>0.23388300000000001</v>
      </c>
      <c r="Z152" s="2">
        <v>3.3070000000000002E-2</v>
      </c>
      <c r="AA152" s="2">
        <v>-0.38506499999999999</v>
      </c>
    </row>
    <row r="153" spans="1:27" x14ac:dyDescent="0.25">
      <c r="A153" s="2">
        <v>2.4639999999999999E-2</v>
      </c>
      <c r="B153" s="2">
        <v>-0.10534499999999999</v>
      </c>
      <c r="F153" s="2">
        <v>3.141E-2</v>
      </c>
      <c r="G153" s="2">
        <v>-0.38781100000000002</v>
      </c>
      <c r="K153" s="2">
        <v>-3.2849999999999997E-2</v>
      </c>
      <c r="L153" s="2">
        <v>0.346308</v>
      </c>
      <c r="P153" s="2">
        <v>-2.8170000000000001E-2</v>
      </c>
      <c r="Q153" s="2">
        <v>8.4776500000000005E-2</v>
      </c>
      <c r="U153" s="2">
        <v>1.114E-4</v>
      </c>
      <c r="V153" s="2">
        <v>0.27904800000000002</v>
      </c>
      <c r="Z153" s="2">
        <v>3.304E-2</v>
      </c>
      <c r="AA153" s="2">
        <v>-0.35601300000000002</v>
      </c>
    </row>
    <row r="154" spans="1:27" x14ac:dyDescent="0.25">
      <c r="A154" s="2">
        <v>2.2290000000000001E-2</v>
      </c>
      <c r="B154" s="2">
        <v>-5.4686699999999998E-2</v>
      </c>
      <c r="F154" s="2">
        <v>3.2000000000000001E-2</v>
      </c>
      <c r="G154" s="2">
        <v>-0.35955300000000001</v>
      </c>
      <c r="K154" s="2">
        <v>-3.2980000000000002E-2</v>
      </c>
      <c r="L154" s="2">
        <v>0.312556</v>
      </c>
      <c r="P154" s="2">
        <v>-2.5760000000000002E-2</v>
      </c>
      <c r="Q154" s="2">
        <v>3.2226100000000001E-2</v>
      </c>
      <c r="U154" s="2">
        <v>-1.4760000000000001E-3</v>
      </c>
      <c r="V154" s="2">
        <v>0.31920900000000002</v>
      </c>
      <c r="Z154" s="2">
        <v>3.2489999999999998E-2</v>
      </c>
      <c r="AA154" s="2">
        <v>-0.32134499999999999</v>
      </c>
    </row>
    <row r="155" spans="1:27" x14ac:dyDescent="0.25">
      <c r="A155" s="2">
        <v>1.9650000000000001E-2</v>
      </c>
      <c r="B155" s="2">
        <v>-2.9906799999999999E-3</v>
      </c>
      <c r="F155" s="2">
        <v>3.2980000000000002E-2</v>
      </c>
      <c r="G155" s="2">
        <v>-0.32531199999999999</v>
      </c>
      <c r="K155" s="2">
        <v>-3.2599999999999997E-2</v>
      </c>
      <c r="L155" s="2">
        <v>0.27398299999999998</v>
      </c>
      <c r="P155" s="2">
        <v>-2.2530000000000001E-2</v>
      </c>
      <c r="Q155" s="2">
        <v>-2.0995799999999998E-2</v>
      </c>
      <c r="U155" s="2">
        <v>-4.4970000000000001E-3</v>
      </c>
      <c r="V155" s="2">
        <v>0.35375400000000001</v>
      </c>
      <c r="Z155" s="2">
        <v>3.1510000000000003E-2</v>
      </c>
      <c r="AA155" s="2">
        <v>-0.281856</v>
      </c>
    </row>
    <row r="156" spans="1:27" x14ac:dyDescent="0.25">
      <c r="A156" s="2">
        <v>1.6619999999999999E-2</v>
      </c>
      <c r="B156" s="2">
        <v>4.9681900000000001E-2</v>
      </c>
      <c r="F156" s="2">
        <v>3.3020000000000001E-2</v>
      </c>
      <c r="G156" s="2">
        <v>-0.28606700000000002</v>
      </c>
      <c r="K156" s="2">
        <v>-3.168E-2</v>
      </c>
      <c r="L156" s="2">
        <v>0.231381</v>
      </c>
      <c r="P156" s="2">
        <v>-1.9380000000000001E-2</v>
      </c>
      <c r="Q156" s="2">
        <v>-7.3546200000000006E-2</v>
      </c>
      <c r="U156" s="2">
        <v>-8.2629999999999995E-3</v>
      </c>
      <c r="V156" s="2">
        <v>0.382685</v>
      </c>
      <c r="Z156" s="2">
        <v>2.9499999999999998E-2</v>
      </c>
      <c r="AA156" s="2">
        <v>-0.23797199999999999</v>
      </c>
    </row>
    <row r="157" spans="1:27" x14ac:dyDescent="0.25">
      <c r="A157" s="2">
        <v>1.3350000000000001E-2</v>
      </c>
      <c r="B157" s="2">
        <v>0.100829</v>
      </c>
      <c r="F157" s="2">
        <v>3.2570000000000002E-2</v>
      </c>
      <c r="G157" s="2">
        <v>-0.242428</v>
      </c>
      <c r="K157" s="2">
        <v>-3.0200000000000001E-2</v>
      </c>
      <c r="L157" s="2">
        <v>0.18499499999999999</v>
      </c>
      <c r="P157" s="2">
        <v>-1.421E-2</v>
      </c>
      <c r="Q157" s="2">
        <v>-0.125303</v>
      </c>
      <c r="U157" s="2">
        <v>-1.2699999999999999E-2</v>
      </c>
      <c r="V157" s="2">
        <v>0.405389</v>
      </c>
      <c r="Z157" s="2">
        <v>2.7949999999999999E-2</v>
      </c>
      <c r="AA157" s="2">
        <v>-0.190305</v>
      </c>
    </row>
    <row r="158" spans="1:27" x14ac:dyDescent="0.25">
      <c r="A158" s="2">
        <v>9.8650000000000005E-3</v>
      </c>
      <c r="B158" s="2">
        <v>0.14971699999999999</v>
      </c>
      <c r="F158" s="2">
        <v>3.1539999999999999E-2</v>
      </c>
      <c r="G158" s="2">
        <v>-0.19347800000000001</v>
      </c>
      <c r="K158" s="2">
        <v>-2.8250000000000001E-2</v>
      </c>
      <c r="L158" s="2">
        <v>0.13549600000000001</v>
      </c>
      <c r="P158" s="2">
        <v>-9.6100000000000005E-3</v>
      </c>
      <c r="Q158" s="2">
        <v>-0.17535100000000001</v>
      </c>
      <c r="U158" s="2">
        <v>-1.7690000000000001E-2</v>
      </c>
      <c r="V158" s="2">
        <v>0.42150199999999999</v>
      </c>
      <c r="Z158" s="2">
        <v>2.5669999999999998E-2</v>
      </c>
      <c r="AA158" s="2">
        <v>-0.139097</v>
      </c>
    </row>
    <row r="159" spans="1:27" x14ac:dyDescent="0.25">
      <c r="A159" s="2">
        <v>6.2360000000000002E-3</v>
      </c>
      <c r="B159" s="2">
        <v>0.19585900000000001</v>
      </c>
      <c r="F159" s="2">
        <v>3.0030000000000001E-2</v>
      </c>
      <c r="G159" s="2">
        <v>-0.14178299999999999</v>
      </c>
      <c r="K159" s="2">
        <v>-2.5870000000000001E-2</v>
      </c>
      <c r="L159" s="2">
        <v>8.36779E-2</v>
      </c>
      <c r="P159" s="2">
        <v>-5.5859999999999998E-3</v>
      </c>
      <c r="Q159" s="2">
        <v>-0.22375100000000001</v>
      </c>
      <c r="U159" s="2">
        <v>-2.2020000000000001E-2</v>
      </c>
      <c r="V159" s="2">
        <v>0.430535</v>
      </c>
      <c r="Z159" s="2">
        <v>2.3E-2</v>
      </c>
      <c r="AA159" s="2">
        <v>-8.5814100000000004E-2</v>
      </c>
    </row>
    <row r="160" spans="1:27" x14ac:dyDescent="0.25">
      <c r="A160" s="2">
        <v>2.5010000000000002E-3</v>
      </c>
      <c r="B160" s="2">
        <v>0.23876600000000001</v>
      </c>
      <c r="F160" s="2">
        <v>2.801E-2</v>
      </c>
      <c r="G160" s="2">
        <v>-8.7950299999999995E-2</v>
      </c>
      <c r="K160" s="2">
        <v>-2.332E-2</v>
      </c>
      <c r="L160" s="2">
        <v>3.0883299999999999E-2</v>
      </c>
      <c r="P160" s="2">
        <v>-2.2659999999999998E-3</v>
      </c>
      <c r="Q160" s="2">
        <v>-0.26806200000000002</v>
      </c>
      <c r="U160" s="2">
        <v>-2.487E-2</v>
      </c>
      <c r="V160" s="2">
        <v>0.43279400000000001</v>
      </c>
      <c r="Z160" s="2">
        <v>1.9869999999999999E-2</v>
      </c>
      <c r="AA160" s="2">
        <v>-3.0639199999999998E-2</v>
      </c>
    </row>
    <row r="161" spans="1:27" x14ac:dyDescent="0.25">
      <c r="A161" s="2">
        <v>-1.23E-3</v>
      </c>
      <c r="B161" s="2">
        <v>0.27691199999999999</v>
      </c>
      <c r="F161" s="2">
        <v>2.5669999999999998E-2</v>
      </c>
      <c r="G161" s="2">
        <v>-3.2287099999999999E-2</v>
      </c>
      <c r="K161" s="2">
        <v>-1.9619999999999999E-2</v>
      </c>
      <c r="L161" s="2">
        <v>-2.2399599999999999E-2</v>
      </c>
      <c r="P161" s="2">
        <v>0</v>
      </c>
      <c r="Q161" s="2">
        <v>-0.30871100000000001</v>
      </c>
      <c r="U161" s="2">
        <v>-2.7390000000000001E-2</v>
      </c>
      <c r="V161" s="2">
        <v>0.42791099999999999</v>
      </c>
      <c r="Z161" s="2">
        <v>1.4670000000000001E-2</v>
      </c>
      <c r="AA161" s="2">
        <v>2.5146100000000001E-2</v>
      </c>
    </row>
    <row r="162" spans="1:27" x14ac:dyDescent="0.25">
      <c r="A162" s="2">
        <v>-4.9360000000000003E-3</v>
      </c>
      <c r="B162" s="2">
        <v>0.31109100000000001</v>
      </c>
      <c r="F162" s="2">
        <v>2.3019999999999999E-2</v>
      </c>
      <c r="G162" s="2">
        <v>2.3925399999999999E-2</v>
      </c>
      <c r="K162" s="2">
        <v>-1.44E-2</v>
      </c>
      <c r="L162" s="2">
        <v>-7.5011099999999997E-2</v>
      </c>
      <c r="P162" s="2">
        <v>9.8109999999999994E-4</v>
      </c>
      <c r="Q162" s="2">
        <v>-0.34466000000000002</v>
      </c>
      <c r="U162" s="2">
        <v>-2.9489999999999999E-2</v>
      </c>
      <c r="V162" s="2">
        <v>0.416437</v>
      </c>
      <c r="Z162" s="2">
        <v>9.9579999999999998E-3</v>
      </c>
      <c r="AA162" s="2">
        <v>8.0626199999999995E-2</v>
      </c>
    </row>
    <row r="163" spans="1:27" x14ac:dyDescent="0.25">
      <c r="A163" s="2">
        <v>-8.5889999999999994E-3</v>
      </c>
      <c r="B163" s="2">
        <v>0.340449</v>
      </c>
      <c r="F163" s="2">
        <v>1.9779999999999999E-2</v>
      </c>
      <c r="G163" s="2">
        <v>7.8795199999999996E-2</v>
      </c>
      <c r="K163" s="2">
        <v>-9.7040000000000008E-3</v>
      </c>
      <c r="L163" s="2">
        <v>-0.126219</v>
      </c>
      <c r="P163" s="2">
        <v>4.3299999999999996E-3</v>
      </c>
      <c r="Q163" s="2">
        <v>-0.37560500000000002</v>
      </c>
      <c r="U163" s="2">
        <v>-3.1179999999999999E-2</v>
      </c>
      <c r="V163" s="2">
        <v>0.39830900000000002</v>
      </c>
      <c r="Z163" s="2">
        <v>5.9360000000000003E-3</v>
      </c>
      <c r="AA163" s="2">
        <v>0.13488600000000001</v>
      </c>
    </row>
    <row r="164" spans="1:27" x14ac:dyDescent="0.25">
      <c r="A164" s="2">
        <v>-1.214E-2</v>
      </c>
      <c r="B164" s="2">
        <v>0.36406899999999998</v>
      </c>
      <c r="F164" s="2">
        <v>1.456E-2</v>
      </c>
      <c r="G164" s="2">
        <v>0.13281000000000001</v>
      </c>
      <c r="K164" s="2">
        <v>-5.6439999999999997E-3</v>
      </c>
      <c r="L164" s="2">
        <v>-0.175901</v>
      </c>
      <c r="P164" s="2">
        <v>7.9220000000000002E-3</v>
      </c>
      <c r="Q164" s="2">
        <v>-0.40014</v>
      </c>
      <c r="U164" s="2">
        <v>-3.2099999999999997E-2</v>
      </c>
      <c r="V164" s="2">
        <v>0.37487199999999998</v>
      </c>
      <c r="Z164" s="2">
        <v>2.591E-3</v>
      </c>
      <c r="AA164" s="2">
        <v>0.18676499999999999</v>
      </c>
    </row>
    <row r="165" spans="1:27" x14ac:dyDescent="0.25">
      <c r="A165" s="2">
        <v>-1.55E-2</v>
      </c>
      <c r="B165" s="2">
        <v>0.38164700000000001</v>
      </c>
      <c r="F165" s="2">
        <v>9.9030000000000003E-3</v>
      </c>
      <c r="G165" s="2">
        <v>0.18517800000000001</v>
      </c>
      <c r="K165" s="2">
        <v>-2.0660000000000001E-3</v>
      </c>
      <c r="L165" s="2">
        <v>-0.22308</v>
      </c>
      <c r="P165" s="2">
        <v>1.235E-2</v>
      </c>
      <c r="Q165" s="2">
        <v>-0.41906100000000002</v>
      </c>
      <c r="U165" s="2">
        <v>-3.288E-2</v>
      </c>
      <c r="V165" s="2">
        <v>0.34575899999999998</v>
      </c>
      <c r="Z165" s="2">
        <v>1.221E-5</v>
      </c>
      <c r="AA165" s="2">
        <v>0.235348</v>
      </c>
    </row>
    <row r="166" spans="1:27" x14ac:dyDescent="0.25">
      <c r="A166" s="2">
        <v>-1.865E-2</v>
      </c>
      <c r="B166" s="2">
        <v>0.39293800000000001</v>
      </c>
      <c r="F166" s="2">
        <v>5.8780000000000004E-3</v>
      </c>
      <c r="G166" s="2">
        <v>0.23394400000000001</v>
      </c>
      <c r="K166" s="2">
        <v>0</v>
      </c>
      <c r="L166" s="2">
        <v>-0.26714700000000002</v>
      </c>
      <c r="P166" s="2">
        <v>1.737E-2</v>
      </c>
      <c r="Q166" s="2">
        <v>-0.43139</v>
      </c>
      <c r="U166" s="2">
        <v>-3.3050000000000003E-2</v>
      </c>
      <c r="V166" s="2">
        <v>0.31176300000000001</v>
      </c>
      <c r="Z166" s="2">
        <v>-1.5139999999999999E-3</v>
      </c>
      <c r="AA166" s="2">
        <v>0.27996399999999999</v>
      </c>
    </row>
    <row r="167" spans="1:27" x14ac:dyDescent="0.25">
      <c r="A167" s="2">
        <v>-2.1610000000000001E-2</v>
      </c>
      <c r="B167" s="2">
        <v>0.39776</v>
      </c>
      <c r="F167" s="2">
        <v>2.447E-3</v>
      </c>
      <c r="G167" s="2">
        <v>0.27898699999999999</v>
      </c>
      <c r="K167" s="2">
        <v>8.8349999999999995E-4</v>
      </c>
      <c r="L167" s="2">
        <v>-0.30755100000000002</v>
      </c>
      <c r="P167" s="2">
        <v>2.2030000000000001E-2</v>
      </c>
      <c r="Q167" s="2">
        <v>-0.43676100000000001</v>
      </c>
      <c r="U167" s="2">
        <v>-3.2680000000000001E-2</v>
      </c>
      <c r="V167" s="2">
        <v>0.27312799999999998</v>
      </c>
      <c r="Z167" s="2">
        <v>-4.5649999999999996E-3</v>
      </c>
      <c r="AA167" s="2">
        <v>0.32006299999999999</v>
      </c>
    </row>
    <row r="168" spans="1:27" x14ac:dyDescent="0.25">
      <c r="A168" s="2">
        <v>-2.4170000000000001E-2</v>
      </c>
      <c r="B168" s="2">
        <v>0.396783</v>
      </c>
      <c r="F168" s="2">
        <v>0</v>
      </c>
      <c r="G168" s="2">
        <v>0.31933099999999998</v>
      </c>
      <c r="K168" s="2">
        <v>3.888E-3</v>
      </c>
      <c r="L168" s="2">
        <v>-0.34392800000000001</v>
      </c>
      <c r="P168" s="2">
        <v>2.4660000000000001E-2</v>
      </c>
      <c r="Q168" s="2">
        <v>-0.43468600000000002</v>
      </c>
      <c r="U168" s="2">
        <v>-3.1690000000000003E-2</v>
      </c>
      <c r="V168" s="2">
        <v>0.230709</v>
      </c>
      <c r="Z168" s="2">
        <v>-8.3309999999999999E-3</v>
      </c>
      <c r="AA168" s="2">
        <v>0.354487</v>
      </c>
    </row>
    <row r="169" spans="1:27" x14ac:dyDescent="0.25">
      <c r="A169" s="2">
        <v>-2.6349999999999998E-2</v>
      </c>
      <c r="B169" s="2">
        <v>0.38921499999999998</v>
      </c>
      <c r="F169" s="2">
        <v>-1.16E-3</v>
      </c>
      <c r="G169" s="2">
        <v>0.35473100000000002</v>
      </c>
      <c r="K169" s="2">
        <v>7.6670000000000002E-3</v>
      </c>
      <c r="L169" s="2">
        <v>-0.37499399999999999</v>
      </c>
      <c r="P169" s="2">
        <v>2.742E-2</v>
      </c>
      <c r="Q169" s="2">
        <v>-0.425348</v>
      </c>
      <c r="U169" s="2">
        <v>-3.0200000000000001E-2</v>
      </c>
      <c r="V169" s="2">
        <v>0.184201</v>
      </c>
      <c r="Z169" s="2">
        <v>-1.2760000000000001E-2</v>
      </c>
      <c r="AA169" s="2">
        <v>0.38323400000000002</v>
      </c>
    </row>
    <row r="170" spans="1:27" x14ac:dyDescent="0.25">
      <c r="A170" s="2">
        <v>-2.8129999999999999E-2</v>
      </c>
      <c r="B170" s="2">
        <v>0.376276</v>
      </c>
      <c r="F170" s="2">
        <v>-4.1529999999999996E-3</v>
      </c>
      <c r="G170" s="2">
        <v>0.38378299999999999</v>
      </c>
      <c r="K170" s="2">
        <v>1.214E-2</v>
      </c>
      <c r="L170" s="2">
        <v>-0.40062900000000001</v>
      </c>
      <c r="P170" s="2">
        <v>2.962E-2</v>
      </c>
      <c r="Q170" s="2">
        <v>-0.40929599999999999</v>
      </c>
      <c r="U170" s="2">
        <v>-2.8219999999999999E-2</v>
      </c>
      <c r="V170" s="2">
        <v>0.13488600000000001</v>
      </c>
      <c r="Z170" s="2">
        <v>-1.7809999999999999E-2</v>
      </c>
      <c r="AA170" s="2">
        <v>0.40544999999999998</v>
      </c>
    </row>
    <row r="171" spans="1:27" x14ac:dyDescent="0.25">
      <c r="A171" s="2">
        <v>-2.947E-2</v>
      </c>
      <c r="B171" s="2">
        <v>0.35680600000000001</v>
      </c>
      <c r="F171" s="2">
        <v>-7.8960000000000002E-3</v>
      </c>
      <c r="G171" s="2">
        <v>0.40691500000000003</v>
      </c>
      <c r="K171" s="2">
        <v>1.7219999999999999E-2</v>
      </c>
      <c r="L171" s="2">
        <v>-0.41991499999999998</v>
      </c>
      <c r="P171" s="2">
        <v>3.125E-2</v>
      </c>
      <c r="Q171" s="2">
        <v>-0.386652</v>
      </c>
      <c r="U171" s="2">
        <v>-2.5829999999999999E-2</v>
      </c>
      <c r="V171" s="2">
        <v>8.3433800000000002E-2</v>
      </c>
      <c r="Z171" s="2">
        <v>-2.1899999999999999E-2</v>
      </c>
      <c r="AA171" s="2">
        <v>0.421319</v>
      </c>
    </row>
    <row r="172" spans="1:27" x14ac:dyDescent="0.25">
      <c r="A172" s="2">
        <v>-3.074E-2</v>
      </c>
      <c r="B172" s="2">
        <v>0.33202599999999999</v>
      </c>
      <c r="F172" s="2">
        <v>-1.2319999999999999E-2</v>
      </c>
      <c r="G172" s="2">
        <v>0.42327199999999998</v>
      </c>
      <c r="K172" s="2">
        <v>2.1999999999999999E-2</v>
      </c>
      <c r="L172" s="2">
        <v>-0.43206099999999997</v>
      </c>
      <c r="P172" s="2">
        <v>3.2300000000000002E-2</v>
      </c>
      <c r="Q172" s="2">
        <v>-0.35723300000000002</v>
      </c>
      <c r="U172" s="2">
        <v>-2.3050000000000001E-2</v>
      </c>
      <c r="V172" s="2">
        <v>3.08223E-2</v>
      </c>
      <c r="Z172" s="2">
        <v>-2.4830000000000001E-2</v>
      </c>
      <c r="AA172" s="2">
        <v>0.43010799999999999</v>
      </c>
    </row>
    <row r="173" spans="1:27" x14ac:dyDescent="0.25">
      <c r="A173" s="2">
        <v>-3.0759999999999999E-2</v>
      </c>
      <c r="B173" s="2">
        <v>0.30163099999999998</v>
      </c>
      <c r="F173" s="2">
        <v>-1.7330000000000002E-2</v>
      </c>
      <c r="G173" s="2">
        <v>0.43248900000000001</v>
      </c>
      <c r="K173" s="2">
        <v>2.5180000000000001E-2</v>
      </c>
      <c r="L173" s="2">
        <v>-0.43718800000000002</v>
      </c>
      <c r="P173" s="2">
        <v>3.2910000000000002E-2</v>
      </c>
      <c r="Q173" s="2">
        <v>-0.32268799999999997</v>
      </c>
      <c r="U173" s="2">
        <v>-1.9429999999999999E-2</v>
      </c>
      <c r="V173" s="2">
        <v>-2.2338500000000001E-2</v>
      </c>
      <c r="Z173" s="2">
        <v>-2.743E-2</v>
      </c>
      <c r="AA173" s="2">
        <v>0.43230499999999999</v>
      </c>
    </row>
    <row r="174" spans="1:27" x14ac:dyDescent="0.25">
      <c r="A174" s="2">
        <v>-3.0599999999999999E-2</v>
      </c>
      <c r="B174" s="2">
        <v>0.26763500000000001</v>
      </c>
      <c r="F174" s="2">
        <v>-2.1770000000000001E-2</v>
      </c>
      <c r="G174" s="2">
        <v>0.43480799999999997</v>
      </c>
      <c r="K174" s="2">
        <v>2.7699999999999999E-2</v>
      </c>
      <c r="L174" s="2">
        <v>-0.43499100000000002</v>
      </c>
      <c r="P174" s="2">
        <v>3.2939999999999997E-2</v>
      </c>
      <c r="Q174" s="2">
        <v>-0.28326000000000001</v>
      </c>
      <c r="U174" s="2">
        <v>-1.4189999999999999E-2</v>
      </c>
      <c r="V174" s="2">
        <v>-7.4888999999999997E-2</v>
      </c>
      <c r="Z174" s="2">
        <v>-2.9600000000000001E-2</v>
      </c>
      <c r="AA174" s="2">
        <v>0.42766700000000002</v>
      </c>
    </row>
    <row r="175" spans="1:27" x14ac:dyDescent="0.25">
      <c r="A175" s="2">
        <v>-2.9839999999999998E-2</v>
      </c>
      <c r="B175" s="2">
        <v>0.22875599999999999</v>
      </c>
      <c r="F175" s="2">
        <v>-2.4969999999999999E-2</v>
      </c>
      <c r="G175" s="2">
        <v>0.429925</v>
      </c>
      <c r="K175" s="2">
        <v>2.9749999999999999E-2</v>
      </c>
      <c r="L175" s="2">
        <v>-0.42553099999999999</v>
      </c>
      <c r="P175" s="2">
        <v>3.2349999999999997E-2</v>
      </c>
      <c r="Q175" s="2">
        <v>-0.23937600000000001</v>
      </c>
      <c r="U175" s="2">
        <v>-9.5270000000000007E-3</v>
      </c>
      <c r="V175" s="2">
        <v>-0.12640199999999999</v>
      </c>
      <c r="Z175" s="2">
        <v>-3.124E-2</v>
      </c>
      <c r="AA175" s="2">
        <v>0.41661999999999999</v>
      </c>
    </row>
    <row r="176" spans="1:27" x14ac:dyDescent="0.25">
      <c r="A176" s="2">
        <v>-2.87E-2</v>
      </c>
      <c r="B176" s="2">
        <v>0.18737500000000001</v>
      </c>
      <c r="F176" s="2">
        <v>-2.7480000000000001E-2</v>
      </c>
      <c r="G176" s="2">
        <v>0.41814499999999999</v>
      </c>
      <c r="K176" s="2">
        <v>3.141E-2</v>
      </c>
      <c r="L176" s="2">
        <v>-0.40911199999999998</v>
      </c>
      <c r="P176" s="2">
        <v>3.1530000000000002E-2</v>
      </c>
      <c r="Q176" s="2">
        <v>-0.19164700000000001</v>
      </c>
      <c r="U176" s="2">
        <v>-5.463E-3</v>
      </c>
      <c r="V176" s="2">
        <v>-0.17602300000000001</v>
      </c>
      <c r="Z176" s="2">
        <v>-3.2390000000000002E-2</v>
      </c>
      <c r="AA176" s="2">
        <v>0.399225</v>
      </c>
    </row>
    <row r="177" spans="1:27" x14ac:dyDescent="0.25">
      <c r="A177" s="2">
        <v>-2.664E-2</v>
      </c>
      <c r="B177" s="2">
        <v>0.143064</v>
      </c>
      <c r="F177" s="2">
        <v>-2.954E-2</v>
      </c>
      <c r="G177" s="2">
        <v>0.39989599999999997</v>
      </c>
      <c r="K177" s="2">
        <v>3.245E-2</v>
      </c>
      <c r="L177" s="2">
        <v>-0.38646900000000001</v>
      </c>
      <c r="P177" s="2">
        <v>0.03</v>
      </c>
      <c r="Q177" s="2">
        <v>-0.14117199999999999</v>
      </c>
      <c r="U177" s="2">
        <v>-2.081E-3</v>
      </c>
      <c r="V177" s="2">
        <v>-0.22326299999999999</v>
      </c>
      <c r="Z177" s="2">
        <v>-3.329E-2</v>
      </c>
      <c r="AA177" s="2">
        <v>0.37591000000000002</v>
      </c>
    </row>
    <row r="178" spans="1:27" x14ac:dyDescent="0.25">
      <c r="A178" s="2">
        <v>-2.5000000000000001E-2</v>
      </c>
      <c r="B178" s="2">
        <v>9.7288600000000003E-2</v>
      </c>
      <c r="F178" s="2">
        <v>-3.1220000000000001E-2</v>
      </c>
      <c r="G178" s="2">
        <v>0.37591000000000002</v>
      </c>
      <c r="K178" s="2">
        <v>3.2890000000000003E-2</v>
      </c>
      <c r="L178" s="2">
        <v>-0.35735499999999998</v>
      </c>
      <c r="P178" s="2">
        <v>2.8000000000000001E-2</v>
      </c>
      <c r="Q178" s="2">
        <v>-8.7950299999999995E-2</v>
      </c>
      <c r="U178" s="2">
        <v>0</v>
      </c>
      <c r="V178" s="2">
        <v>-0.267208</v>
      </c>
      <c r="Z178" s="2">
        <v>-3.3250000000000002E-2</v>
      </c>
      <c r="AA178" s="2">
        <v>0.34679599999999999</v>
      </c>
    </row>
    <row r="179" spans="1:27" x14ac:dyDescent="0.25">
      <c r="A179" s="2">
        <v>-2.2700000000000001E-2</v>
      </c>
      <c r="B179" s="2">
        <v>4.9681900000000001E-2</v>
      </c>
      <c r="F179" s="2">
        <v>-3.2349999999999997E-2</v>
      </c>
      <c r="G179" s="2">
        <v>0.346003</v>
      </c>
      <c r="K179" s="2">
        <v>3.2989999999999998E-2</v>
      </c>
      <c r="L179" s="2">
        <v>-0.32287100000000002</v>
      </c>
      <c r="P179" s="2">
        <v>2.5610000000000001E-2</v>
      </c>
      <c r="Q179" s="2">
        <v>-3.2836400000000002E-2</v>
      </c>
      <c r="U179" s="2">
        <v>9.079E-4</v>
      </c>
      <c r="V179" s="2">
        <v>-0.30755100000000002</v>
      </c>
      <c r="Z179" s="2">
        <v>-3.2660000000000002E-2</v>
      </c>
      <c r="AA179" s="2">
        <v>0.312861</v>
      </c>
    </row>
    <row r="180" spans="1:27" x14ac:dyDescent="0.25">
      <c r="A180" s="2">
        <v>-2.001E-2</v>
      </c>
      <c r="B180" s="2">
        <v>1.4648199999999999E-3</v>
      </c>
      <c r="F180" s="2">
        <v>-3.2800000000000003E-2</v>
      </c>
      <c r="G180" s="2">
        <v>0.311336</v>
      </c>
      <c r="K180" s="2">
        <v>3.2559999999999999E-2</v>
      </c>
      <c r="L180" s="2">
        <v>-0.28319899999999998</v>
      </c>
      <c r="P180" s="2">
        <v>2.2929999999999999E-2</v>
      </c>
      <c r="Q180" s="2">
        <v>2.30099E-2</v>
      </c>
      <c r="U180" s="2">
        <v>3.9399999999999999E-3</v>
      </c>
      <c r="V180" s="2">
        <v>-0.343501</v>
      </c>
      <c r="Z180" s="2">
        <v>-3.168E-2</v>
      </c>
      <c r="AA180" s="2">
        <v>0.27416600000000002</v>
      </c>
    </row>
    <row r="181" spans="1:27" x14ac:dyDescent="0.25">
      <c r="A181" s="2">
        <v>-1.6959999999999999E-2</v>
      </c>
      <c r="B181" s="2">
        <v>-4.77898E-2</v>
      </c>
      <c r="F181" s="2">
        <v>-3.2989999999999998E-2</v>
      </c>
      <c r="G181" s="2">
        <v>0.27263999999999999</v>
      </c>
      <c r="K181" s="2">
        <v>3.15E-2</v>
      </c>
      <c r="L181" s="2">
        <v>-0.23949799999999999</v>
      </c>
      <c r="P181" s="2">
        <v>1.975E-2</v>
      </c>
      <c r="Q181" s="2">
        <v>7.8612100000000004E-2</v>
      </c>
      <c r="U181" s="2">
        <v>7.7320000000000002E-3</v>
      </c>
      <c r="V181" s="2">
        <v>-0.37493300000000002</v>
      </c>
      <c r="Z181" s="2">
        <v>-3.0159999999999999E-2</v>
      </c>
      <c r="AA181" s="2">
        <v>0.23132</v>
      </c>
    </row>
    <row r="182" spans="1:27" x14ac:dyDescent="0.25">
      <c r="A182" s="2">
        <v>-1.3650000000000001E-2</v>
      </c>
      <c r="B182" s="2">
        <v>-9.5274399999999995E-2</v>
      </c>
      <c r="F182" s="2">
        <v>-3.2649999999999998E-2</v>
      </c>
      <c r="G182" s="2">
        <v>0.23016</v>
      </c>
      <c r="K182" s="2">
        <v>0.03</v>
      </c>
      <c r="L182" s="2">
        <v>-0.19103700000000001</v>
      </c>
      <c r="P182" s="2">
        <v>1.468E-2</v>
      </c>
      <c r="Q182" s="2">
        <v>0.13281000000000001</v>
      </c>
      <c r="U182" s="2">
        <v>1.2239999999999999E-2</v>
      </c>
      <c r="V182" s="2">
        <v>-0.40032299999999998</v>
      </c>
      <c r="Z182" s="2">
        <v>-2.793E-2</v>
      </c>
      <c r="AA182" s="2">
        <v>0.18468999999999999</v>
      </c>
    </row>
    <row r="183" spans="1:27" x14ac:dyDescent="0.25">
      <c r="A183" s="2">
        <v>-1.005E-2</v>
      </c>
      <c r="B183" s="2">
        <v>-0.14141599999999999</v>
      </c>
      <c r="F183" s="2">
        <v>-3.1710000000000002E-2</v>
      </c>
      <c r="G183" s="2">
        <v>0.18432299999999999</v>
      </c>
      <c r="K183" s="2">
        <v>2.8049999999999999E-2</v>
      </c>
      <c r="L183" s="2">
        <v>-0.14013500000000001</v>
      </c>
      <c r="P183" s="2">
        <v>1.01E-2</v>
      </c>
      <c r="Q183" s="2">
        <v>0.18487300000000001</v>
      </c>
      <c r="U183" s="2">
        <v>1.7319999999999999E-2</v>
      </c>
      <c r="V183" s="2">
        <v>-0.41954900000000001</v>
      </c>
      <c r="Z183" s="2">
        <v>-2.563E-2</v>
      </c>
      <c r="AA183" s="2">
        <v>0.13525200000000001</v>
      </c>
    </row>
    <row r="184" spans="1:27" x14ac:dyDescent="0.25">
      <c r="A184" s="2">
        <v>-6.3569999999999998E-3</v>
      </c>
      <c r="B184" s="2">
        <v>-0.185727</v>
      </c>
      <c r="F184" s="2">
        <v>-3.0249999999999999E-2</v>
      </c>
      <c r="G184" s="2">
        <v>0.13531299999999999</v>
      </c>
      <c r="K184" s="2">
        <v>2.5669999999999998E-2</v>
      </c>
      <c r="L184" s="2">
        <v>-8.6485500000000007E-2</v>
      </c>
      <c r="P184" s="2">
        <v>6.1019999999999998E-3</v>
      </c>
      <c r="Q184" s="2">
        <v>0.23424900000000001</v>
      </c>
      <c r="U184" s="2">
        <v>2.2499999999999999E-2</v>
      </c>
      <c r="V184" s="2">
        <v>-0.43193900000000002</v>
      </c>
      <c r="Z184" s="2">
        <v>-2.2939999999999999E-2</v>
      </c>
      <c r="AA184" s="2">
        <v>8.3433800000000002E-2</v>
      </c>
    </row>
    <row r="185" spans="1:27" x14ac:dyDescent="0.25">
      <c r="A185" s="2">
        <v>-2.5739999999999999E-3</v>
      </c>
      <c r="B185" s="2">
        <v>-0.227352</v>
      </c>
      <c r="F185" s="2">
        <v>-2.836E-2</v>
      </c>
      <c r="G185" s="2">
        <v>8.3922099999999999E-2</v>
      </c>
      <c r="K185" s="2">
        <v>2.3130000000000001E-2</v>
      </c>
      <c r="L185" s="2">
        <v>-3.1676799999999998E-2</v>
      </c>
      <c r="P185" s="2">
        <v>2.7339999999999999E-3</v>
      </c>
      <c r="Q185" s="2">
        <v>0.279476</v>
      </c>
      <c r="U185" s="2">
        <v>2.5190000000000001E-2</v>
      </c>
      <c r="V185" s="2">
        <v>-0.43676100000000001</v>
      </c>
      <c r="Z185" s="2">
        <v>-1.9259999999999999E-2</v>
      </c>
      <c r="AA185" s="2">
        <v>3.0517099999999998E-2</v>
      </c>
    </row>
    <row r="186" spans="1:27" x14ac:dyDescent="0.25">
      <c r="A186" s="2">
        <v>1.2539999999999999E-3</v>
      </c>
      <c r="B186" s="2">
        <v>-0.26537699999999997</v>
      </c>
      <c r="F186" s="2">
        <v>-2.597E-2</v>
      </c>
      <c r="G186" s="2">
        <v>3.1615699999999997E-2</v>
      </c>
      <c r="K186" s="2">
        <v>1.9869999999999999E-2</v>
      </c>
      <c r="L186" s="2">
        <v>2.4047499999999999E-2</v>
      </c>
      <c r="P186" s="2">
        <v>1.0679999999999999E-4</v>
      </c>
      <c r="Q186" s="2">
        <v>0.31981900000000002</v>
      </c>
      <c r="U186" s="2">
        <v>2.775E-2</v>
      </c>
      <c r="V186" s="2">
        <v>-0.43425900000000001</v>
      </c>
      <c r="Z186" s="2">
        <v>-1.4030000000000001E-2</v>
      </c>
      <c r="AA186" s="2">
        <v>-2.3192999999999998E-2</v>
      </c>
    </row>
    <row r="187" spans="1:27" x14ac:dyDescent="0.25">
      <c r="A187" s="2">
        <v>5.0569999999999999E-3</v>
      </c>
      <c r="B187" s="2">
        <v>-0.30041000000000001</v>
      </c>
      <c r="F187" s="2">
        <v>-2.3220000000000001E-2</v>
      </c>
      <c r="G187" s="2">
        <v>-2.1239899999999999E-2</v>
      </c>
      <c r="K187" s="2">
        <v>1.4659999999999999E-2</v>
      </c>
      <c r="L187" s="2">
        <v>7.8612100000000004E-2</v>
      </c>
      <c r="P187" s="2">
        <v>-1.4419999999999999E-3</v>
      </c>
      <c r="Q187" s="2">
        <v>0.35460900000000001</v>
      </c>
      <c r="U187" s="2">
        <v>2.9739999999999999E-2</v>
      </c>
      <c r="V187" s="2">
        <v>-0.42510300000000001</v>
      </c>
      <c r="Z187" s="2">
        <v>-9.3860000000000002E-3</v>
      </c>
      <c r="AA187" s="2">
        <v>-7.7025200000000002E-2</v>
      </c>
    </row>
    <row r="188" spans="1:27" x14ac:dyDescent="0.25">
      <c r="A188" s="2">
        <v>8.7749999999999998E-3</v>
      </c>
      <c r="B188" s="2">
        <v>-0.33159899999999998</v>
      </c>
      <c r="F188" s="2">
        <v>-1.9740000000000001E-2</v>
      </c>
      <c r="G188" s="2">
        <v>-7.4034500000000003E-2</v>
      </c>
      <c r="K188" s="2">
        <v>9.9939999999999994E-3</v>
      </c>
      <c r="L188" s="2">
        <v>0.13262699999999999</v>
      </c>
      <c r="P188" s="2">
        <v>-4.4710000000000001E-3</v>
      </c>
      <c r="Q188" s="2">
        <v>0.38372200000000001</v>
      </c>
      <c r="U188" s="2">
        <v>3.1289999999999998E-2</v>
      </c>
      <c r="V188" s="2">
        <v>-0.40880699999999998</v>
      </c>
      <c r="Z188" s="2">
        <v>-5.3559999999999997E-3</v>
      </c>
      <c r="AA188" s="2">
        <v>-0.12890399999999999</v>
      </c>
    </row>
    <row r="189" spans="1:27" x14ac:dyDescent="0.25">
      <c r="A189" s="2">
        <v>1.2489999999999999E-2</v>
      </c>
      <c r="B189" s="2">
        <v>-0.35759999999999997</v>
      </c>
      <c r="F189" s="2">
        <v>-1.447E-2</v>
      </c>
      <c r="G189" s="2">
        <v>-0.12524199999999999</v>
      </c>
      <c r="K189" s="2">
        <v>5.9630000000000004E-3</v>
      </c>
      <c r="L189" s="2">
        <v>0.18432299999999999</v>
      </c>
      <c r="P189" s="2">
        <v>-8.3429999999999997E-3</v>
      </c>
      <c r="Q189" s="2">
        <v>0.40587800000000002</v>
      </c>
      <c r="U189" s="2">
        <v>3.1890000000000002E-2</v>
      </c>
      <c r="V189" s="2">
        <v>-0.38597999999999999</v>
      </c>
      <c r="Z189" s="2">
        <v>-2.039E-3</v>
      </c>
      <c r="AA189" s="2">
        <v>-0.17876900000000001</v>
      </c>
    </row>
    <row r="190" spans="1:27" x14ac:dyDescent="0.25">
      <c r="A190" s="2">
        <v>1.592E-2</v>
      </c>
      <c r="B190" s="2">
        <v>-0.37792399999999998</v>
      </c>
      <c r="F190" s="2">
        <v>-9.7169999999999999E-3</v>
      </c>
      <c r="G190" s="2">
        <v>-0.17455799999999999</v>
      </c>
      <c r="K190" s="2">
        <v>2.4109999999999999E-3</v>
      </c>
      <c r="L190" s="2">
        <v>0.233212</v>
      </c>
      <c r="P190" s="2">
        <v>-1.274E-2</v>
      </c>
      <c r="Q190" s="2">
        <v>0.42180800000000002</v>
      </c>
      <c r="U190" s="2">
        <v>3.2739999999999998E-2</v>
      </c>
      <c r="V190" s="2">
        <v>-0.35711100000000001</v>
      </c>
      <c r="Z190" s="2">
        <v>0</v>
      </c>
      <c r="AA190" s="2">
        <v>-0.226132</v>
      </c>
    </row>
    <row r="191" spans="1:27" x14ac:dyDescent="0.25">
      <c r="A191" s="2">
        <v>1.915E-2</v>
      </c>
      <c r="B191" s="2">
        <v>-0.39196199999999998</v>
      </c>
      <c r="F191" s="2">
        <v>-5.6499999999999996E-3</v>
      </c>
      <c r="G191" s="2">
        <v>-0.221859</v>
      </c>
      <c r="K191" s="2">
        <v>0</v>
      </c>
      <c r="L191" s="2">
        <v>0.27813300000000002</v>
      </c>
      <c r="P191" s="2">
        <v>-1.7659999999999999E-2</v>
      </c>
      <c r="Q191" s="2">
        <v>0.43090200000000001</v>
      </c>
      <c r="U191" s="2">
        <v>3.2759999999999997E-2</v>
      </c>
      <c r="V191" s="2">
        <v>-0.32287100000000002</v>
      </c>
      <c r="Z191" s="2">
        <v>9.1859999999999999E-4</v>
      </c>
      <c r="AA191" s="2">
        <v>-0.26989299999999999</v>
      </c>
    </row>
    <row r="192" spans="1:27" x14ac:dyDescent="0.25">
      <c r="A192" s="2">
        <v>2.214E-2</v>
      </c>
      <c r="B192" s="2">
        <v>-0.39959099999999997</v>
      </c>
      <c r="F192" s="2">
        <v>-2.2629999999999998E-3</v>
      </c>
      <c r="G192" s="2">
        <v>-0.266231</v>
      </c>
      <c r="K192" s="2">
        <v>-1.3489999999999999E-3</v>
      </c>
      <c r="L192" s="2">
        <v>0.31847700000000001</v>
      </c>
      <c r="P192" s="2">
        <v>-2.1760000000000002E-2</v>
      </c>
      <c r="Q192" s="2">
        <v>0.43309900000000001</v>
      </c>
      <c r="U192" s="2">
        <v>3.2340000000000001E-2</v>
      </c>
      <c r="V192" s="2">
        <v>-0.28319899999999998</v>
      </c>
      <c r="Z192" s="2">
        <v>3.9399999999999999E-3</v>
      </c>
      <c r="AA192" s="2">
        <v>-0.309199</v>
      </c>
    </row>
    <row r="193" spans="1:27" x14ac:dyDescent="0.25">
      <c r="A193" s="2">
        <v>2.462E-2</v>
      </c>
      <c r="B193" s="2">
        <v>-0.40093400000000001</v>
      </c>
      <c r="F193" s="2">
        <v>0</v>
      </c>
      <c r="G193" s="2">
        <v>-0.30675799999999998</v>
      </c>
      <c r="K193" s="2">
        <v>-4.372E-3</v>
      </c>
      <c r="L193" s="2">
        <v>0.35350999999999999</v>
      </c>
      <c r="P193" s="2">
        <v>-2.4680000000000001E-2</v>
      </c>
      <c r="Q193" s="2">
        <v>0.42821599999999999</v>
      </c>
      <c r="U193" s="2">
        <v>3.1370000000000002E-2</v>
      </c>
      <c r="V193" s="2">
        <v>-0.239315</v>
      </c>
      <c r="Z193" s="2">
        <v>7.7380000000000001E-3</v>
      </c>
      <c r="AA193" s="2">
        <v>-0.34508800000000001</v>
      </c>
    </row>
    <row r="194" spans="1:27" x14ac:dyDescent="0.25">
      <c r="A194" s="2">
        <v>2.6710000000000001E-2</v>
      </c>
      <c r="B194" s="2">
        <v>-0.39580700000000002</v>
      </c>
      <c r="F194" s="2">
        <v>8.7580000000000004E-4</v>
      </c>
      <c r="G194" s="2">
        <v>-0.34325600000000001</v>
      </c>
      <c r="K194" s="2">
        <v>-8.1209999999999997E-3</v>
      </c>
      <c r="L194" s="2">
        <v>0.38262400000000002</v>
      </c>
      <c r="P194" s="2">
        <v>-2.7140000000000001E-2</v>
      </c>
      <c r="Q194" s="2">
        <v>0.41680299999999998</v>
      </c>
      <c r="U194" s="2">
        <v>2.9899999999999999E-2</v>
      </c>
      <c r="V194" s="2">
        <v>-0.19164700000000001</v>
      </c>
      <c r="Z194" s="2">
        <v>1.222E-2</v>
      </c>
      <c r="AA194" s="2">
        <v>-0.37615399999999999</v>
      </c>
    </row>
    <row r="195" spans="1:27" x14ac:dyDescent="0.25">
      <c r="A195" s="2">
        <v>2.843E-2</v>
      </c>
      <c r="B195" s="2">
        <v>-0.38427099999999997</v>
      </c>
      <c r="F195" s="2">
        <v>3.934E-3</v>
      </c>
      <c r="G195" s="2">
        <v>-0.37444499999999997</v>
      </c>
      <c r="K195" s="2">
        <v>-1.2540000000000001E-2</v>
      </c>
      <c r="L195" s="2">
        <v>0.40563300000000002</v>
      </c>
      <c r="P195" s="2">
        <v>-2.9319999999999999E-2</v>
      </c>
      <c r="Q195" s="2">
        <v>0.39885900000000002</v>
      </c>
      <c r="U195" s="2">
        <v>2.7990000000000001E-2</v>
      </c>
      <c r="V195" s="2">
        <v>-0.14074500000000001</v>
      </c>
      <c r="Z195" s="2">
        <v>1.7340000000000001E-2</v>
      </c>
      <c r="AA195" s="2">
        <v>-0.40136100000000002</v>
      </c>
    </row>
    <row r="196" spans="1:27" x14ac:dyDescent="0.25">
      <c r="A196" s="2">
        <v>2.964E-2</v>
      </c>
      <c r="B196" s="2">
        <v>-0.36644900000000002</v>
      </c>
      <c r="F196" s="2">
        <v>7.7130000000000002E-3</v>
      </c>
      <c r="G196" s="2">
        <v>-0.400507</v>
      </c>
      <c r="K196" s="2">
        <v>-1.7610000000000001E-2</v>
      </c>
      <c r="L196" s="2">
        <v>0.42180800000000002</v>
      </c>
      <c r="P196" s="2">
        <v>-3.1119999999999998E-2</v>
      </c>
      <c r="Q196" s="2">
        <v>0.37505500000000003</v>
      </c>
      <c r="U196" s="2">
        <v>2.5659999999999999E-2</v>
      </c>
      <c r="V196" s="2">
        <v>-8.7034799999999996E-2</v>
      </c>
      <c r="Z196" s="2">
        <v>2.2069999999999999E-2</v>
      </c>
      <c r="AA196" s="2">
        <v>-0.42064800000000002</v>
      </c>
    </row>
    <row r="197" spans="1:27" x14ac:dyDescent="0.25">
      <c r="A197" s="2">
        <v>3.075E-2</v>
      </c>
      <c r="B197" s="2">
        <v>-0.34282899999999999</v>
      </c>
      <c r="F197" s="2">
        <v>1.2189999999999999E-2</v>
      </c>
      <c r="G197" s="2">
        <v>-0.419854</v>
      </c>
      <c r="K197" s="2">
        <v>-2.1819999999999999E-2</v>
      </c>
      <c r="L197" s="2">
        <v>0.43096299999999998</v>
      </c>
      <c r="P197" s="2">
        <v>-3.2300000000000002E-2</v>
      </c>
      <c r="Q197" s="2">
        <v>0.34514899999999998</v>
      </c>
      <c r="U197" s="2">
        <v>2.3009999999999999E-2</v>
      </c>
      <c r="V197" s="2">
        <v>-3.1798800000000002E-2</v>
      </c>
      <c r="Z197" s="2">
        <v>2.5090000000000001E-2</v>
      </c>
      <c r="AA197" s="2">
        <v>-0.43285499999999999</v>
      </c>
    </row>
    <row r="198" spans="1:27" x14ac:dyDescent="0.25">
      <c r="A198" s="2">
        <v>3.074E-2</v>
      </c>
      <c r="B198" s="2">
        <v>-0.31359399999999998</v>
      </c>
      <c r="F198" s="2">
        <v>1.7270000000000001E-2</v>
      </c>
      <c r="G198" s="2">
        <v>-0.43212200000000001</v>
      </c>
      <c r="K198" s="2">
        <v>-2.529E-2</v>
      </c>
      <c r="L198" s="2">
        <v>0.43309900000000001</v>
      </c>
      <c r="P198" s="2">
        <v>-3.3000000000000002E-2</v>
      </c>
      <c r="Q198" s="2">
        <v>0.310969</v>
      </c>
      <c r="U198" s="2">
        <v>1.9900000000000001E-2</v>
      </c>
      <c r="V198" s="2">
        <v>2.3925399999999999E-2</v>
      </c>
      <c r="Z198" s="2">
        <v>2.759E-2</v>
      </c>
      <c r="AA198" s="2">
        <v>-0.43767600000000001</v>
      </c>
    </row>
    <row r="199" spans="1:27" x14ac:dyDescent="0.25">
      <c r="A199" s="2">
        <v>3.0439999999999998E-2</v>
      </c>
      <c r="B199" s="2">
        <v>-0.27941500000000002</v>
      </c>
      <c r="F199" s="2">
        <v>2.205E-2</v>
      </c>
      <c r="G199" s="2">
        <v>-0.43712699999999999</v>
      </c>
      <c r="K199" s="2">
        <v>-2.7550000000000002E-2</v>
      </c>
      <c r="L199" s="2">
        <v>0.42821599999999999</v>
      </c>
      <c r="P199" s="2">
        <v>-3.313E-2</v>
      </c>
      <c r="Q199" s="2">
        <v>0.27233499999999999</v>
      </c>
      <c r="U199" s="2">
        <v>1.4800000000000001E-2</v>
      </c>
      <c r="V199" s="2">
        <v>7.9588599999999995E-2</v>
      </c>
      <c r="Z199" s="2">
        <v>2.9659999999999999E-2</v>
      </c>
      <c r="AA199" s="2">
        <v>-0.43517400000000001</v>
      </c>
    </row>
    <row r="200" spans="1:27" x14ac:dyDescent="0.25">
      <c r="A200" s="2">
        <v>2.9659999999999999E-2</v>
      </c>
      <c r="B200" s="2">
        <v>-0.24059700000000001</v>
      </c>
      <c r="F200" s="2">
        <v>2.5899999999999999E-2</v>
      </c>
      <c r="G200" s="2">
        <v>-0.43517400000000001</v>
      </c>
      <c r="K200" s="2">
        <v>-2.9659999999999999E-2</v>
      </c>
      <c r="L200" s="2">
        <v>0.416375</v>
      </c>
      <c r="P200" s="2">
        <v>-3.27E-2</v>
      </c>
      <c r="Q200" s="2">
        <v>0.229855</v>
      </c>
      <c r="U200" s="2">
        <v>1.014E-2</v>
      </c>
      <c r="V200" s="2">
        <v>0.13366500000000001</v>
      </c>
      <c r="Z200" s="2">
        <v>3.124E-2</v>
      </c>
      <c r="AA200" s="2">
        <v>-0.425286</v>
      </c>
    </row>
    <row r="201" spans="1:27" x14ac:dyDescent="0.25">
      <c r="A201" s="2">
        <v>2.8469999999999999E-2</v>
      </c>
      <c r="B201" s="2">
        <v>-0.19817799999999999</v>
      </c>
      <c r="F201" s="2">
        <v>2.7789999999999999E-2</v>
      </c>
      <c r="G201" s="2">
        <v>-0.42577500000000001</v>
      </c>
      <c r="K201" s="2">
        <v>-3.1230000000000001E-2</v>
      </c>
      <c r="L201" s="2">
        <v>0.39837</v>
      </c>
      <c r="P201" s="2">
        <v>-3.1719999999999998E-2</v>
      </c>
      <c r="Q201" s="2">
        <v>0.18377399999999999</v>
      </c>
      <c r="U201" s="2">
        <v>6.097E-3</v>
      </c>
      <c r="V201" s="2">
        <v>0.18554399999999999</v>
      </c>
      <c r="Z201" s="2">
        <v>3.227E-2</v>
      </c>
      <c r="AA201" s="2">
        <v>-0.40831899999999999</v>
      </c>
    </row>
    <row r="202" spans="1:27" x14ac:dyDescent="0.25">
      <c r="A202" s="2">
        <v>2.6409999999999999E-2</v>
      </c>
      <c r="B202" s="2">
        <v>-0.15191399999999999</v>
      </c>
      <c r="F202" s="2">
        <v>2.989E-2</v>
      </c>
      <c r="G202" s="2">
        <v>-0.40984500000000001</v>
      </c>
      <c r="K202" s="2">
        <v>-3.2379999999999999E-2</v>
      </c>
      <c r="L202" s="2">
        <v>0.37468899999999999</v>
      </c>
      <c r="P202" s="2">
        <v>-3.031E-2</v>
      </c>
      <c r="Q202" s="2">
        <v>0.13555700000000001</v>
      </c>
      <c r="U202" s="2">
        <v>2.6700000000000001E-3</v>
      </c>
      <c r="V202" s="2">
        <v>0.23430999999999999</v>
      </c>
      <c r="Z202" s="2">
        <v>3.304E-2</v>
      </c>
      <c r="AA202" s="2">
        <v>-0.38512600000000002</v>
      </c>
    </row>
    <row r="203" spans="1:27" x14ac:dyDescent="0.25">
      <c r="A203" s="2">
        <v>2.469E-2</v>
      </c>
      <c r="B203" s="2">
        <v>-0.10363600000000001</v>
      </c>
      <c r="F203" s="2">
        <v>3.141E-2</v>
      </c>
      <c r="G203" s="2">
        <v>-0.387934</v>
      </c>
      <c r="K203" s="2">
        <v>-3.252E-2</v>
      </c>
      <c r="L203" s="2">
        <v>0.34563700000000003</v>
      </c>
      <c r="P203" s="2">
        <v>-2.8240000000000001E-2</v>
      </c>
      <c r="Q203" s="2">
        <v>8.4471400000000002E-2</v>
      </c>
      <c r="U203" s="2">
        <v>1.175E-4</v>
      </c>
      <c r="V203" s="2">
        <v>0.279171</v>
      </c>
      <c r="Z203" s="2">
        <v>3.304E-2</v>
      </c>
      <c r="AA203" s="2">
        <v>-0.35582999999999998</v>
      </c>
    </row>
    <row r="204" spans="1:27" x14ac:dyDescent="0.25">
      <c r="A204" s="2">
        <v>2.247E-2</v>
      </c>
      <c r="B204" s="2">
        <v>-5.32218E-2</v>
      </c>
      <c r="F204" s="2">
        <v>3.2480000000000002E-2</v>
      </c>
      <c r="G204" s="2">
        <v>-0.35961399999999999</v>
      </c>
      <c r="K204" s="2">
        <v>-3.2930000000000001E-2</v>
      </c>
      <c r="L204" s="2">
        <v>0.31176300000000001</v>
      </c>
      <c r="P204" s="2">
        <v>-2.581E-2</v>
      </c>
      <c r="Q204" s="2">
        <v>3.1920900000000002E-2</v>
      </c>
      <c r="U204" s="2">
        <v>-1.506E-3</v>
      </c>
      <c r="V204" s="2">
        <v>0.31927</v>
      </c>
      <c r="Z204" s="2">
        <v>3.252E-2</v>
      </c>
      <c r="AA204" s="2">
        <v>-0.32110100000000003</v>
      </c>
    </row>
    <row r="205" spans="1:27" x14ac:dyDescent="0.25">
      <c r="A205" s="2">
        <v>1.967E-2</v>
      </c>
      <c r="B205" s="2">
        <v>-2.0141299999999998E-3</v>
      </c>
      <c r="F205" s="2">
        <v>3.2210000000000003E-2</v>
      </c>
      <c r="G205" s="2">
        <v>-0.32537300000000002</v>
      </c>
      <c r="K205" s="2">
        <v>-3.252E-2</v>
      </c>
      <c r="L205" s="2">
        <v>0.27343299999999998</v>
      </c>
      <c r="P205" s="2">
        <v>-2.298E-2</v>
      </c>
      <c r="Q205" s="2">
        <v>-2.1423000000000001E-2</v>
      </c>
      <c r="U205" s="2">
        <v>-4.5230000000000001E-3</v>
      </c>
      <c r="V205" s="2">
        <v>0.354182</v>
      </c>
      <c r="Z205" s="2">
        <v>3.1480000000000001E-2</v>
      </c>
      <c r="AA205" s="2">
        <v>-0.28203899999999998</v>
      </c>
    </row>
    <row r="206" spans="1:27" x14ac:dyDescent="0.25">
      <c r="A206" s="2">
        <v>1.6629999999999999E-2</v>
      </c>
      <c r="B206" s="2">
        <v>4.9803899999999998E-2</v>
      </c>
      <c r="F206" s="2">
        <v>3.2899999999999999E-2</v>
      </c>
      <c r="G206" s="2">
        <v>-0.28643400000000002</v>
      </c>
      <c r="K206" s="2">
        <v>-3.1620000000000002E-2</v>
      </c>
      <c r="L206" s="2">
        <v>0.23113700000000001</v>
      </c>
      <c r="P206" s="2">
        <v>-1.95E-2</v>
      </c>
      <c r="Q206" s="2">
        <v>-7.4339699999999995E-2</v>
      </c>
      <c r="U206" s="2">
        <v>-8.2719999999999998E-3</v>
      </c>
      <c r="V206" s="2">
        <v>0.38366099999999997</v>
      </c>
      <c r="Z206" s="2">
        <v>3.0009999999999998E-2</v>
      </c>
      <c r="AA206" s="2">
        <v>-0.2384</v>
      </c>
    </row>
    <row r="207" spans="1:27" x14ac:dyDescent="0.25">
      <c r="A207" s="2">
        <v>1.3339999999999999E-2</v>
      </c>
      <c r="B207" s="2">
        <v>0.100401</v>
      </c>
      <c r="F207" s="2">
        <v>3.2399999999999998E-2</v>
      </c>
      <c r="G207" s="2">
        <v>-0.242672</v>
      </c>
      <c r="K207" s="2">
        <v>-3.0130000000000001E-2</v>
      </c>
      <c r="L207" s="2">
        <v>0.185117</v>
      </c>
      <c r="P207" s="2">
        <v>-1.4189999999999999E-2</v>
      </c>
      <c r="Q207" s="2">
        <v>-0.12573100000000001</v>
      </c>
      <c r="U207" s="2">
        <v>-1.272E-2</v>
      </c>
      <c r="V207" s="2">
        <v>0.40630500000000003</v>
      </c>
      <c r="Z207" s="2">
        <v>2.792E-2</v>
      </c>
      <c r="AA207" s="2">
        <v>-0.19079299999999999</v>
      </c>
    </row>
    <row r="208" spans="1:27" x14ac:dyDescent="0.25">
      <c r="A208" s="2">
        <v>9.8569999999999994E-3</v>
      </c>
      <c r="B208" s="2">
        <v>0.14959500000000001</v>
      </c>
      <c r="F208" s="2">
        <v>3.15E-2</v>
      </c>
      <c r="G208" s="2">
        <v>-0.194577</v>
      </c>
      <c r="K208" s="2">
        <v>-2.8160000000000001E-2</v>
      </c>
      <c r="L208" s="2">
        <v>0.13580100000000001</v>
      </c>
      <c r="P208" s="2">
        <v>-9.5980000000000006E-3</v>
      </c>
      <c r="Q208" s="2">
        <v>-0.17571800000000001</v>
      </c>
      <c r="U208" s="2">
        <v>-1.771E-2</v>
      </c>
      <c r="V208" s="2">
        <v>0.42217399999999999</v>
      </c>
      <c r="Z208" s="2">
        <v>2.5649999999999999E-2</v>
      </c>
      <c r="AA208" s="2">
        <v>-0.14013500000000001</v>
      </c>
    </row>
    <row r="209" spans="1:27" x14ac:dyDescent="0.25">
      <c r="A209" s="2">
        <v>6.123E-3</v>
      </c>
      <c r="B209" s="2">
        <v>0.19585900000000001</v>
      </c>
      <c r="F209" s="2">
        <v>2.9989999999999999E-2</v>
      </c>
      <c r="G209" s="2">
        <v>-0.142515</v>
      </c>
      <c r="K209" s="2">
        <v>-2.5780000000000001E-2</v>
      </c>
      <c r="L209" s="2">
        <v>8.4471400000000002E-2</v>
      </c>
      <c r="P209" s="2">
        <v>-5.574E-3</v>
      </c>
      <c r="Q209" s="2">
        <v>-0.22314100000000001</v>
      </c>
      <c r="U209" s="2">
        <v>-2.18E-2</v>
      </c>
      <c r="V209" s="2">
        <v>0.43126799999999998</v>
      </c>
      <c r="Z209" s="2">
        <v>2.2970000000000001E-2</v>
      </c>
      <c r="AA209" s="2">
        <v>-8.6546499999999998E-2</v>
      </c>
    </row>
    <row r="210" spans="1:27" x14ac:dyDescent="0.25">
      <c r="A210" s="2">
        <v>2.4550000000000002E-3</v>
      </c>
      <c r="B210" s="2">
        <v>0.23888799999999999</v>
      </c>
      <c r="F210" s="2">
        <v>2.8000000000000001E-2</v>
      </c>
      <c r="G210" s="2">
        <v>-8.8377600000000001E-2</v>
      </c>
      <c r="K210" s="2">
        <v>-2.3E-2</v>
      </c>
      <c r="L210" s="2">
        <v>3.1615699999999997E-2</v>
      </c>
      <c r="P210" s="2">
        <v>-2.2520000000000001E-3</v>
      </c>
      <c r="Q210" s="2">
        <v>-0.267818</v>
      </c>
      <c r="U210" s="2">
        <v>-2.4899999999999999E-2</v>
      </c>
      <c r="V210" s="2">
        <v>0.43309900000000001</v>
      </c>
      <c r="Z210" s="2">
        <v>1.9900000000000001E-2</v>
      </c>
      <c r="AA210" s="2">
        <v>-3.1310600000000001E-2</v>
      </c>
    </row>
    <row r="211" spans="1:27" x14ac:dyDescent="0.25">
      <c r="A211" s="2">
        <v>-1.291E-3</v>
      </c>
      <c r="B211" s="2">
        <v>0.27740100000000001</v>
      </c>
      <c r="F211" s="2">
        <v>2.5669999999999998E-2</v>
      </c>
      <c r="G211" s="2">
        <v>-3.2409199999999999E-2</v>
      </c>
      <c r="K211" s="2">
        <v>-1.9539999999999998E-2</v>
      </c>
      <c r="L211" s="2">
        <v>-2.1545100000000001E-2</v>
      </c>
      <c r="P211" s="2">
        <v>0</v>
      </c>
      <c r="Q211" s="2">
        <v>-0.30803999999999998</v>
      </c>
      <c r="U211" s="2">
        <v>-2.7470000000000001E-2</v>
      </c>
      <c r="V211" s="2">
        <v>0.42785000000000001</v>
      </c>
      <c r="Z211" s="2">
        <v>1.472E-2</v>
      </c>
      <c r="AA211" s="2">
        <v>2.4718899999999999E-2</v>
      </c>
    </row>
    <row r="212" spans="1:27" x14ac:dyDescent="0.25">
      <c r="A212" s="2">
        <v>-5.0489999999999997E-3</v>
      </c>
      <c r="B212" s="2">
        <v>0.31121399999999999</v>
      </c>
      <c r="F212" s="2">
        <v>2.2929999999999999E-2</v>
      </c>
      <c r="G212" s="2">
        <v>2.3803299999999999E-2</v>
      </c>
      <c r="K212" s="2">
        <v>-1.4319999999999999E-2</v>
      </c>
      <c r="L212" s="2">
        <v>-7.45228E-2</v>
      </c>
      <c r="P212" s="2">
        <v>9.5980000000000002E-4</v>
      </c>
      <c r="Q212" s="2">
        <v>-0.34447699999999998</v>
      </c>
      <c r="U212" s="2">
        <v>-2.9489999999999999E-2</v>
      </c>
      <c r="V212" s="2">
        <v>0.41613099999999997</v>
      </c>
      <c r="Z212" s="2">
        <v>1.001E-2</v>
      </c>
      <c r="AA212" s="2">
        <v>8.1053500000000001E-2</v>
      </c>
    </row>
    <row r="213" spans="1:27" x14ac:dyDescent="0.25">
      <c r="A213" s="2">
        <v>-8.6759999999999997E-3</v>
      </c>
      <c r="B213" s="2">
        <v>0.34038800000000002</v>
      </c>
      <c r="F213" s="2">
        <v>1.9820000000000001E-2</v>
      </c>
      <c r="G213" s="2">
        <v>7.9466599999999998E-2</v>
      </c>
      <c r="K213" s="2">
        <v>-9.6500000000000006E-3</v>
      </c>
      <c r="L213" s="2">
        <v>-0.12573100000000001</v>
      </c>
      <c r="P213" s="2">
        <v>3.9750000000000002E-3</v>
      </c>
      <c r="Q213" s="2">
        <v>-0.37517699999999998</v>
      </c>
      <c r="U213" s="2">
        <v>-3.1189999999999999E-2</v>
      </c>
      <c r="V213" s="2">
        <v>0.39818700000000001</v>
      </c>
      <c r="Z213" s="2">
        <v>5.9810000000000002E-3</v>
      </c>
      <c r="AA213" s="2">
        <v>0.13561799999999999</v>
      </c>
    </row>
    <row r="214" spans="1:27" x14ac:dyDescent="0.25">
      <c r="A214" s="2">
        <v>-1.223E-2</v>
      </c>
      <c r="B214" s="2">
        <v>0.36394700000000002</v>
      </c>
      <c r="F214" s="2">
        <v>1.46E-2</v>
      </c>
      <c r="G214" s="2">
        <v>0.13311600000000001</v>
      </c>
      <c r="K214" s="2">
        <v>-5.6150000000000002E-3</v>
      </c>
      <c r="L214" s="2">
        <v>-0.17547299999999999</v>
      </c>
      <c r="P214" s="2">
        <v>7.9070000000000008E-3</v>
      </c>
      <c r="Q214" s="2">
        <v>-0.40056799999999998</v>
      </c>
      <c r="U214" s="2">
        <v>-3.2309999999999998E-2</v>
      </c>
      <c r="V214" s="2">
        <v>0.37444499999999997</v>
      </c>
      <c r="Z214" s="2">
        <v>2.6280000000000001E-3</v>
      </c>
      <c r="AA214" s="2">
        <v>0.187497</v>
      </c>
    </row>
    <row r="215" spans="1:27" x14ac:dyDescent="0.25">
      <c r="A215" s="2">
        <v>-1.558E-2</v>
      </c>
      <c r="B215" s="2">
        <v>0.38134200000000001</v>
      </c>
      <c r="F215" s="2">
        <v>9.9520000000000008E-3</v>
      </c>
      <c r="G215" s="2">
        <v>0.18487300000000001</v>
      </c>
      <c r="K215" s="2">
        <v>-2.2690000000000002E-3</v>
      </c>
      <c r="L215" s="2">
        <v>-0.22259200000000001</v>
      </c>
      <c r="P215" s="2">
        <v>1.2359999999999999E-2</v>
      </c>
      <c r="Q215" s="2">
        <v>-0.41899999999999998</v>
      </c>
      <c r="U215" s="2">
        <v>-3.2829999999999998E-2</v>
      </c>
      <c r="V215" s="2">
        <v>0.34545399999999998</v>
      </c>
      <c r="Z215" s="2">
        <v>3.8149999999999999E-5</v>
      </c>
      <c r="AA215" s="2">
        <v>0.236263</v>
      </c>
    </row>
    <row r="216" spans="1:27" x14ac:dyDescent="0.25">
      <c r="A216" s="2">
        <v>-1.8720000000000001E-2</v>
      </c>
      <c r="B216" s="2">
        <v>0.39293800000000001</v>
      </c>
      <c r="F216" s="2">
        <v>5.9189999999999998E-3</v>
      </c>
      <c r="G216" s="2">
        <v>0.23369999999999999</v>
      </c>
      <c r="K216" s="2">
        <v>0</v>
      </c>
      <c r="L216" s="2">
        <v>-0.26672000000000001</v>
      </c>
      <c r="P216" s="2">
        <v>1.7389999999999999E-2</v>
      </c>
      <c r="Q216" s="2">
        <v>-0.43157299999999998</v>
      </c>
      <c r="U216" s="2">
        <v>-3.295E-2</v>
      </c>
      <c r="V216" s="2">
        <v>0.31139699999999998</v>
      </c>
      <c r="Z216" s="2">
        <v>-1.521E-3</v>
      </c>
      <c r="AA216" s="2">
        <v>0.28081800000000001</v>
      </c>
    </row>
    <row r="217" spans="1:27" x14ac:dyDescent="0.25">
      <c r="A217" s="2">
        <v>-2.164E-2</v>
      </c>
      <c r="B217" s="2">
        <v>0.39824799999999999</v>
      </c>
      <c r="F217" s="2">
        <v>2.5790000000000001E-3</v>
      </c>
      <c r="G217" s="2">
        <v>0.27874300000000002</v>
      </c>
      <c r="K217" s="2">
        <v>9.7039999999999995E-4</v>
      </c>
      <c r="L217" s="2">
        <v>-0.30681900000000001</v>
      </c>
      <c r="P217" s="2">
        <v>2.2030000000000001E-2</v>
      </c>
      <c r="Q217" s="2">
        <v>-0.43682199999999999</v>
      </c>
      <c r="U217" s="2">
        <v>-3.2649999999999998E-2</v>
      </c>
      <c r="V217" s="2">
        <v>0.273067</v>
      </c>
      <c r="Z217" s="2">
        <v>-4.5529999999999998E-3</v>
      </c>
      <c r="AA217" s="2">
        <v>0.320247</v>
      </c>
    </row>
    <row r="218" spans="1:27" x14ac:dyDescent="0.25">
      <c r="A218" s="2">
        <v>-2.4199999999999999E-2</v>
      </c>
      <c r="B218" s="2">
        <v>0.39721099999999998</v>
      </c>
      <c r="F218" s="2">
        <v>0</v>
      </c>
      <c r="G218" s="2">
        <v>0.31933099999999998</v>
      </c>
      <c r="K218" s="2">
        <v>4.0010000000000002E-3</v>
      </c>
      <c r="L218" s="2">
        <v>-0.34301199999999998</v>
      </c>
      <c r="P218" s="2">
        <v>2.4979999999999999E-2</v>
      </c>
      <c r="Q218" s="2">
        <v>-0.43492999999999998</v>
      </c>
      <c r="U218" s="2">
        <v>-3.1669999999999997E-2</v>
      </c>
      <c r="V218" s="2">
        <v>0.23064799999999999</v>
      </c>
      <c r="Z218" s="2">
        <v>-8.3049999999999999E-3</v>
      </c>
      <c r="AA218" s="2">
        <v>0.35473100000000002</v>
      </c>
    </row>
    <row r="219" spans="1:27" x14ac:dyDescent="0.25">
      <c r="A219" s="2">
        <v>-2.64E-2</v>
      </c>
      <c r="B219" s="2">
        <v>0.38927600000000001</v>
      </c>
      <c r="F219" s="2">
        <v>-1.152E-3</v>
      </c>
      <c r="G219" s="2">
        <v>0.35466999999999999</v>
      </c>
      <c r="K219" s="2">
        <v>7.7790000000000003E-3</v>
      </c>
      <c r="L219" s="2">
        <v>-0.37420100000000001</v>
      </c>
      <c r="P219" s="2">
        <v>2.741E-2</v>
      </c>
      <c r="Q219" s="2">
        <v>-0.42553099999999999</v>
      </c>
      <c r="U219" s="2">
        <v>-3.0179999999999998E-2</v>
      </c>
      <c r="V219" s="2">
        <v>0.183591</v>
      </c>
      <c r="Z219" s="2">
        <v>-1.273E-2</v>
      </c>
      <c r="AA219" s="2">
        <v>0.38372200000000001</v>
      </c>
    </row>
    <row r="220" spans="1:27" x14ac:dyDescent="0.25">
      <c r="A220" s="2">
        <v>-2.819E-2</v>
      </c>
      <c r="B220" s="2">
        <v>0.37578800000000001</v>
      </c>
      <c r="F220" s="2">
        <v>-4.156E-3</v>
      </c>
      <c r="G220" s="2">
        <v>0.38421</v>
      </c>
      <c r="K220" s="2">
        <v>1.2239999999999999E-2</v>
      </c>
      <c r="L220" s="2">
        <v>-0.39971299999999998</v>
      </c>
      <c r="P220" s="2">
        <v>2.9579999999999999E-2</v>
      </c>
      <c r="Q220" s="2">
        <v>-0.40929599999999999</v>
      </c>
      <c r="U220" s="2">
        <v>-2.8230000000000002E-2</v>
      </c>
      <c r="V220" s="2">
        <v>0.134214</v>
      </c>
      <c r="Z220" s="2">
        <v>-1.7780000000000001E-2</v>
      </c>
      <c r="AA220" s="2">
        <v>0.40624399999999999</v>
      </c>
    </row>
    <row r="221" spans="1:27" x14ac:dyDescent="0.25">
      <c r="A221" s="2">
        <v>-2.9510000000000002E-2</v>
      </c>
      <c r="B221" s="2">
        <v>0.356379</v>
      </c>
      <c r="F221" s="2">
        <v>-7.8810000000000009E-3</v>
      </c>
      <c r="G221" s="2">
        <v>0.40758699999999998</v>
      </c>
      <c r="K221" s="2">
        <v>1.7330000000000002E-2</v>
      </c>
      <c r="L221" s="2">
        <v>-0.41906100000000002</v>
      </c>
      <c r="P221" s="2">
        <v>3.1260000000000003E-2</v>
      </c>
      <c r="Q221" s="2">
        <v>-0.38646900000000001</v>
      </c>
      <c r="U221" s="2">
        <v>-2.5819999999999999E-2</v>
      </c>
      <c r="V221" s="2">
        <v>8.3006499999999997E-2</v>
      </c>
      <c r="Z221" s="2">
        <v>-2.1850000000000001E-2</v>
      </c>
      <c r="AA221" s="2">
        <v>0.42217399999999999</v>
      </c>
    </row>
    <row r="222" spans="1:27" x14ac:dyDescent="0.25">
      <c r="A222" s="2">
        <v>-3.0769999999999999E-2</v>
      </c>
      <c r="B222" s="2">
        <v>0.33129399999999998</v>
      </c>
      <c r="F222" s="2">
        <v>-1.23E-2</v>
      </c>
      <c r="G222" s="2">
        <v>0.42412699999999998</v>
      </c>
      <c r="K222" s="2">
        <v>2.1999999999999999E-2</v>
      </c>
      <c r="L222" s="2">
        <v>-0.43163400000000002</v>
      </c>
      <c r="P222" s="2">
        <v>3.2320000000000002E-2</v>
      </c>
      <c r="Q222" s="2">
        <v>-0.35741600000000001</v>
      </c>
      <c r="U222" s="2">
        <v>-2.3199999999999998E-2</v>
      </c>
      <c r="V222" s="2">
        <v>3.02119E-2</v>
      </c>
      <c r="Z222" s="2">
        <v>-2.4809999999999999E-2</v>
      </c>
      <c r="AA222" s="2">
        <v>0.43096299999999998</v>
      </c>
    </row>
    <row r="223" spans="1:27" x14ac:dyDescent="0.25">
      <c r="A223" s="2">
        <v>-3.0859999999999999E-2</v>
      </c>
      <c r="B223" s="2">
        <v>0.30053299999999999</v>
      </c>
      <c r="F223" s="2">
        <v>-1.7309999999999999E-2</v>
      </c>
      <c r="G223" s="2">
        <v>0.43352600000000002</v>
      </c>
      <c r="K223" s="2">
        <v>2.5000000000000001E-2</v>
      </c>
      <c r="L223" s="2">
        <v>-0.436944</v>
      </c>
      <c r="P223" s="2">
        <v>3.295E-2</v>
      </c>
      <c r="Q223" s="2">
        <v>-0.322627</v>
      </c>
      <c r="U223" s="2">
        <v>-1.9429999999999999E-2</v>
      </c>
      <c r="V223" s="2">
        <v>-2.2826800000000001E-2</v>
      </c>
      <c r="Z223" s="2">
        <v>-2.742E-2</v>
      </c>
      <c r="AA223" s="2">
        <v>0.43285499999999999</v>
      </c>
    </row>
    <row r="224" spans="1:27" x14ac:dyDescent="0.25">
      <c r="A224" s="2">
        <v>-3.0630000000000001E-2</v>
      </c>
      <c r="B224" s="2">
        <v>0.26617000000000002</v>
      </c>
      <c r="F224" s="2">
        <v>-2.1729999999999999E-2</v>
      </c>
      <c r="G224" s="2">
        <v>0.43553999999999998</v>
      </c>
      <c r="K224" s="2">
        <v>2.7689999999999999E-2</v>
      </c>
      <c r="L224" s="2">
        <v>-0.43486900000000001</v>
      </c>
      <c r="P224" s="2">
        <v>3.2980000000000002E-2</v>
      </c>
      <c r="Q224" s="2">
        <v>-0.28295500000000001</v>
      </c>
      <c r="U224" s="2">
        <v>-1.4200000000000001E-2</v>
      </c>
      <c r="V224" s="2">
        <v>-7.4888999999999997E-2</v>
      </c>
      <c r="Z224" s="2">
        <v>-2.9579999999999999E-2</v>
      </c>
      <c r="AA224" s="2">
        <v>0.42785000000000001</v>
      </c>
    </row>
    <row r="225" spans="1:27" x14ac:dyDescent="0.25">
      <c r="A225" s="2">
        <v>-2.9850000000000002E-2</v>
      </c>
      <c r="B225" s="2">
        <v>0.22808500000000001</v>
      </c>
      <c r="F225" s="2">
        <v>-2.4719999999999999E-2</v>
      </c>
      <c r="G225" s="2">
        <v>0.43023</v>
      </c>
      <c r="K225" s="2">
        <v>2.98E-2</v>
      </c>
      <c r="L225" s="2">
        <v>-0.42559200000000003</v>
      </c>
      <c r="P225" s="2">
        <v>3.2419999999999997E-2</v>
      </c>
      <c r="Q225" s="2">
        <v>-0.23907100000000001</v>
      </c>
      <c r="U225" s="2">
        <v>-9.5139999999999999E-3</v>
      </c>
      <c r="V225" s="2">
        <v>-0.12634100000000001</v>
      </c>
      <c r="Z225" s="2">
        <v>-3.1269999999999999E-2</v>
      </c>
      <c r="AA225" s="2">
        <v>0.41655900000000001</v>
      </c>
    </row>
    <row r="226" spans="1:27" x14ac:dyDescent="0.25">
      <c r="A226" s="2">
        <v>-2.8879999999999999E-2</v>
      </c>
      <c r="B226" s="2">
        <v>0.186276</v>
      </c>
      <c r="F226" s="2">
        <v>-2.7560000000000001E-2</v>
      </c>
      <c r="G226" s="2">
        <v>0.41814499999999999</v>
      </c>
      <c r="K226" s="2">
        <v>3.1320000000000001E-2</v>
      </c>
      <c r="L226" s="2">
        <v>-0.40929599999999999</v>
      </c>
      <c r="P226" s="2">
        <v>3.1379999999999998E-2</v>
      </c>
      <c r="Q226" s="2">
        <v>-0.191159</v>
      </c>
      <c r="U226" s="2">
        <v>-5.4840000000000002E-3</v>
      </c>
      <c r="V226" s="2">
        <v>-0.17638899999999999</v>
      </c>
      <c r="Z226" s="2">
        <v>-3.2399999999999998E-2</v>
      </c>
      <c r="AA226" s="2">
        <v>0.39879799999999999</v>
      </c>
    </row>
    <row r="227" spans="1:27" x14ac:dyDescent="0.25">
      <c r="A227" s="2">
        <v>-2.674E-2</v>
      </c>
      <c r="B227" s="2">
        <v>0.14202699999999999</v>
      </c>
      <c r="F227" s="2">
        <v>-2.962E-2</v>
      </c>
      <c r="G227" s="2">
        <v>0.39946900000000002</v>
      </c>
      <c r="K227" s="2">
        <v>3.2340000000000001E-2</v>
      </c>
      <c r="L227" s="2">
        <v>-0.38677400000000001</v>
      </c>
      <c r="P227" s="2">
        <v>3.005E-2</v>
      </c>
      <c r="Q227" s="2">
        <v>-0.140379</v>
      </c>
      <c r="U227" s="2">
        <v>-1.941E-3</v>
      </c>
      <c r="V227" s="2">
        <v>-0.22362899999999999</v>
      </c>
      <c r="Z227" s="2">
        <v>-3.3550000000000003E-2</v>
      </c>
      <c r="AA227" s="2">
        <v>0.37523800000000002</v>
      </c>
    </row>
    <row r="228" spans="1:27" x14ac:dyDescent="0.25">
      <c r="A228" s="2">
        <v>-2.5000000000000001E-2</v>
      </c>
      <c r="B228" s="2">
        <v>9.6067899999999998E-2</v>
      </c>
      <c r="F228" s="2">
        <v>-3.124E-2</v>
      </c>
      <c r="G228" s="2">
        <v>0.37529899999999999</v>
      </c>
      <c r="K228" s="2">
        <v>3.2930000000000001E-2</v>
      </c>
      <c r="L228" s="2">
        <v>-0.35802699999999998</v>
      </c>
      <c r="P228" s="2">
        <v>2.8070000000000001E-2</v>
      </c>
      <c r="Q228" s="2">
        <v>-8.7340000000000001E-2</v>
      </c>
      <c r="U228" s="2">
        <v>0</v>
      </c>
      <c r="V228" s="2">
        <v>-0.267818</v>
      </c>
      <c r="Z228" s="2">
        <v>-3.329E-2</v>
      </c>
      <c r="AA228" s="2">
        <v>0.346308</v>
      </c>
    </row>
    <row r="229" spans="1:27" x14ac:dyDescent="0.25">
      <c r="A229" s="2">
        <v>-2.265E-2</v>
      </c>
      <c r="B229" s="2">
        <v>4.9071499999999997E-2</v>
      </c>
      <c r="F229" s="2">
        <v>-3.2340000000000001E-2</v>
      </c>
      <c r="G229" s="2">
        <v>0.34563700000000003</v>
      </c>
      <c r="K229" s="2">
        <v>3.2840000000000001E-2</v>
      </c>
      <c r="L229" s="2">
        <v>-0.32366400000000001</v>
      </c>
      <c r="P229" s="2">
        <v>2.5659999999999999E-2</v>
      </c>
      <c r="Q229" s="2">
        <v>-3.2592299999999998E-2</v>
      </c>
      <c r="U229" s="2">
        <v>8.9420000000000005E-4</v>
      </c>
      <c r="V229" s="2">
        <v>-0.30791800000000003</v>
      </c>
      <c r="Z229" s="2">
        <v>-3.2770000000000001E-2</v>
      </c>
      <c r="AA229" s="2">
        <v>0.31219000000000002</v>
      </c>
    </row>
    <row r="230" spans="1:27" x14ac:dyDescent="0.25">
      <c r="A230" s="2">
        <v>-2.0029999999999999E-2</v>
      </c>
      <c r="B230" s="2">
        <v>8.54479E-4</v>
      </c>
      <c r="F230" s="2">
        <v>-3.3009999999999998E-2</v>
      </c>
      <c r="G230" s="2">
        <v>0.31158000000000002</v>
      </c>
      <c r="K230" s="2">
        <v>3.2320000000000002E-2</v>
      </c>
      <c r="L230" s="2">
        <v>-0.28429700000000002</v>
      </c>
      <c r="P230" s="2">
        <v>2.2929999999999999E-2</v>
      </c>
      <c r="Q230" s="2">
        <v>2.2948900000000001E-2</v>
      </c>
      <c r="U230" s="2">
        <v>3.9319999999999997E-3</v>
      </c>
      <c r="V230" s="2">
        <v>-0.34368399999999999</v>
      </c>
      <c r="Z230" s="2">
        <v>-3.168E-2</v>
      </c>
      <c r="AA230" s="2">
        <v>0.27355499999999999</v>
      </c>
    </row>
    <row r="231" spans="1:27" x14ac:dyDescent="0.25">
      <c r="A231" s="2">
        <v>-1.678E-2</v>
      </c>
      <c r="B231" s="2">
        <v>-4.7118399999999998E-2</v>
      </c>
      <c r="F231" s="2">
        <v>-3.288E-2</v>
      </c>
      <c r="G231" s="2">
        <v>0.27294499999999999</v>
      </c>
      <c r="K231" s="2">
        <v>3.141E-2</v>
      </c>
      <c r="L231" s="2">
        <v>-0.24059700000000001</v>
      </c>
      <c r="P231" s="2">
        <v>1.983E-2</v>
      </c>
      <c r="Q231" s="2">
        <v>7.8306899999999999E-2</v>
      </c>
      <c r="U231" s="2">
        <v>7.7210000000000004E-3</v>
      </c>
      <c r="V231" s="2">
        <v>-0.37450600000000001</v>
      </c>
      <c r="Z231" s="2">
        <v>-3.015E-2</v>
      </c>
      <c r="AA231" s="2">
        <v>0.23083100000000001</v>
      </c>
    </row>
    <row r="232" spans="1:27" x14ac:dyDescent="0.25">
      <c r="A232" s="2">
        <v>-1.3509999999999999E-2</v>
      </c>
      <c r="B232" s="2">
        <v>-9.4664100000000001E-2</v>
      </c>
      <c r="F232" s="2">
        <v>-3.2539999999999999E-2</v>
      </c>
      <c r="G232" s="2">
        <v>0.23064799999999999</v>
      </c>
      <c r="K232" s="2">
        <v>2.9919999999999999E-2</v>
      </c>
      <c r="L232" s="2">
        <v>-0.192685</v>
      </c>
      <c r="P232" s="2">
        <v>1.4630000000000001E-2</v>
      </c>
      <c r="Q232" s="2">
        <v>0.13262699999999999</v>
      </c>
      <c r="U232" s="2">
        <v>1.221E-2</v>
      </c>
      <c r="V232" s="2">
        <v>-0.399835</v>
      </c>
      <c r="Z232" s="2">
        <v>-2.768E-2</v>
      </c>
      <c r="AA232" s="2">
        <v>0.18438399999999999</v>
      </c>
    </row>
    <row r="233" spans="1:27" x14ac:dyDescent="0.25">
      <c r="A233" s="2">
        <v>-9.9389999999999999E-3</v>
      </c>
      <c r="B233" s="2">
        <v>-0.140684</v>
      </c>
      <c r="F233" s="2">
        <v>-3.1669999999999997E-2</v>
      </c>
      <c r="G233" s="2">
        <v>0.18468999999999999</v>
      </c>
      <c r="K233" s="2">
        <v>2.7969999999999998E-2</v>
      </c>
      <c r="L233" s="2">
        <v>-0.14117199999999999</v>
      </c>
      <c r="P233" s="2">
        <v>1.0019999999999999E-2</v>
      </c>
      <c r="Q233" s="2">
        <v>0.184812</v>
      </c>
      <c r="U233" s="2">
        <v>1.736E-2</v>
      </c>
      <c r="V233" s="2">
        <v>-0.41863400000000001</v>
      </c>
      <c r="Z233" s="2">
        <v>-2.5610000000000001E-2</v>
      </c>
      <c r="AA233" s="2">
        <v>0.13506899999999999</v>
      </c>
    </row>
    <row r="234" spans="1:27" x14ac:dyDescent="0.25">
      <c r="A234" s="2">
        <v>-6.3169999999999997E-3</v>
      </c>
      <c r="B234" s="2">
        <v>-0.18517800000000001</v>
      </c>
      <c r="F234" s="2">
        <v>-3.0269999999999998E-2</v>
      </c>
      <c r="G234" s="2">
        <v>0.13525200000000001</v>
      </c>
      <c r="K234" s="2">
        <v>2.562E-2</v>
      </c>
      <c r="L234" s="2">
        <v>-8.7645100000000004E-2</v>
      </c>
      <c r="P234" s="2">
        <v>6.045E-3</v>
      </c>
      <c r="Q234" s="2">
        <v>0.23363900000000001</v>
      </c>
      <c r="U234" s="2">
        <v>2.2100000000000002E-2</v>
      </c>
      <c r="V234" s="2">
        <v>-0.43078</v>
      </c>
      <c r="Z234" s="2">
        <v>-2.2859999999999998E-2</v>
      </c>
      <c r="AA234" s="2">
        <v>8.3189600000000002E-2</v>
      </c>
    </row>
    <row r="235" spans="1:27" x14ac:dyDescent="0.25">
      <c r="A235" s="2">
        <v>-2.379E-3</v>
      </c>
      <c r="B235" s="2">
        <v>-0.22722999999999999</v>
      </c>
      <c r="F235" s="2">
        <v>-2.8369999999999999E-2</v>
      </c>
      <c r="G235" s="2">
        <v>8.3494799999999994E-2</v>
      </c>
      <c r="K235" s="2">
        <v>2.29E-2</v>
      </c>
      <c r="L235" s="2">
        <v>-3.2470199999999998E-2</v>
      </c>
      <c r="P235" s="2">
        <v>2.7039999999999998E-3</v>
      </c>
      <c r="Q235" s="2">
        <v>0.27911000000000002</v>
      </c>
      <c r="U235" s="2">
        <v>2.5219999999999999E-2</v>
      </c>
      <c r="V235" s="2">
        <v>-0.43596699999999999</v>
      </c>
      <c r="Z235" s="2">
        <v>-1.9269999999999999E-2</v>
      </c>
      <c r="AA235" s="2">
        <v>3.0028800000000001E-2</v>
      </c>
    </row>
    <row r="236" spans="1:27" x14ac:dyDescent="0.25">
      <c r="A236" s="2">
        <v>1.338E-3</v>
      </c>
      <c r="B236" s="2">
        <v>-0.26568199999999997</v>
      </c>
      <c r="F236" s="2">
        <v>-2.6020000000000001E-2</v>
      </c>
      <c r="G236" s="2">
        <v>3.0883299999999999E-2</v>
      </c>
      <c r="K236" s="2">
        <v>1.993E-2</v>
      </c>
      <c r="L236" s="2">
        <v>2.34982E-2</v>
      </c>
      <c r="P236" s="2">
        <v>1.3119999999999999E-4</v>
      </c>
      <c r="Q236" s="2">
        <v>0.31939200000000001</v>
      </c>
      <c r="U236" s="2">
        <v>2.7789999999999999E-2</v>
      </c>
      <c r="V236" s="2">
        <v>-0.43383100000000002</v>
      </c>
      <c r="Z236" s="2">
        <v>-1.4069999999999999E-2</v>
      </c>
      <c r="AA236" s="2">
        <v>-2.3192999999999998E-2</v>
      </c>
    </row>
    <row r="237" spans="1:27" x14ac:dyDescent="0.25">
      <c r="A237" s="2">
        <v>5.1279999999999997E-3</v>
      </c>
      <c r="B237" s="2">
        <v>-0.30041000000000001</v>
      </c>
      <c r="F237" s="2">
        <v>-2.3259999999999999E-2</v>
      </c>
      <c r="G237" s="2">
        <v>-2.2277499999999999E-2</v>
      </c>
      <c r="K237" s="2">
        <v>1.4760000000000001E-2</v>
      </c>
      <c r="L237" s="2">
        <v>7.8917299999999996E-2</v>
      </c>
      <c r="P237" s="2">
        <v>-1.4419999999999999E-3</v>
      </c>
      <c r="Q237" s="2">
        <v>0.35430400000000001</v>
      </c>
      <c r="U237" s="2">
        <v>2.9780000000000001E-2</v>
      </c>
      <c r="V237" s="2">
        <v>-0.424371</v>
      </c>
      <c r="Z237" s="2">
        <v>-9.4009999999999996E-3</v>
      </c>
      <c r="AA237" s="2">
        <v>-7.6781100000000005E-2</v>
      </c>
    </row>
    <row r="238" spans="1:27" x14ac:dyDescent="0.25">
      <c r="A238" s="2">
        <v>8.8360000000000001E-3</v>
      </c>
      <c r="B238" s="2">
        <v>-0.33098899999999998</v>
      </c>
      <c r="F238" s="2">
        <v>-1.9779999999999999E-2</v>
      </c>
      <c r="G238" s="2">
        <v>-7.4888999999999997E-2</v>
      </c>
      <c r="K238" s="2">
        <v>1.01E-2</v>
      </c>
      <c r="L238" s="2">
        <v>0.13256599999999999</v>
      </c>
      <c r="P238" s="2">
        <v>-4.4650000000000002E-3</v>
      </c>
      <c r="Q238" s="2">
        <v>0.38341700000000001</v>
      </c>
      <c r="U238" s="2">
        <v>3.125E-2</v>
      </c>
      <c r="V238" s="2">
        <v>-0.40831899999999999</v>
      </c>
      <c r="Z238" s="2">
        <v>-5.3689999999999996E-3</v>
      </c>
      <c r="AA238" s="2">
        <v>-0.12878200000000001</v>
      </c>
    </row>
    <row r="239" spans="1:27" x14ac:dyDescent="0.25">
      <c r="A239" s="2">
        <v>1.2529999999999999E-2</v>
      </c>
      <c r="B239" s="2">
        <v>-0.35650100000000001</v>
      </c>
      <c r="F239" s="2">
        <v>-1.4500000000000001E-2</v>
      </c>
      <c r="G239" s="2">
        <v>-0.12554699999999999</v>
      </c>
      <c r="K239" s="2">
        <v>6.0650000000000001E-3</v>
      </c>
      <c r="L239" s="2">
        <v>0.18432299999999999</v>
      </c>
      <c r="P239" s="2">
        <v>-8.2520000000000007E-3</v>
      </c>
      <c r="Q239" s="2">
        <v>0.40612199999999998</v>
      </c>
      <c r="U239" s="2">
        <v>3.2300000000000002E-2</v>
      </c>
      <c r="V239" s="2">
        <v>-0.385797</v>
      </c>
      <c r="Z239" s="2">
        <v>-2.0509999999999999E-3</v>
      </c>
      <c r="AA239" s="2">
        <v>-0.178281</v>
      </c>
    </row>
    <row r="240" spans="1:27" x14ac:dyDescent="0.25">
      <c r="A240" s="2">
        <v>1.5869999999999999E-2</v>
      </c>
      <c r="B240" s="2">
        <v>-0.37621500000000002</v>
      </c>
      <c r="F240" s="2">
        <v>-9.7459999999999995E-3</v>
      </c>
      <c r="G240" s="2">
        <v>-0.17486299999999999</v>
      </c>
      <c r="K240" s="2">
        <v>2.7239999999999999E-3</v>
      </c>
      <c r="L240" s="2">
        <v>0.23327300000000001</v>
      </c>
      <c r="P240" s="2">
        <v>-1.281E-2</v>
      </c>
      <c r="Q240" s="2">
        <v>0.421624</v>
      </c>
      <c r="U240" s="2">
        <v>3.2730000000000002E-2</v>
      </c>
      <c r="V240" s="2">
        <v>-0.35680600000000001</v>
      </c>
      <c r="Z240" s="2">
        <v>0</v>
      </c>
      <c r="AA240" s="2">
        <v>-0.22527700000000001</v>
      </c>
    </row>
    <row r="241" spans="1:27" x14ac:dyDescent="0.25">
      <c r="A241" s="2">
        <v>1.916E-2</v>
      </c>
      <c r="B241" s="2">
        <v>-0.39025300000000002</v>
      </c>
      <c r="F241" s="2">
        <v>-5.6579999999999998E-3</v>
      </c>
      <c r="G241" s="2">
        <v>-0.222104</v>
      </c>
      <c r="K241" s="2">
        <v>0</v>
      </c>
      <c r="L241" s="2">
        <v>0.27807199999999999</v>
      </c>
      <c r="P241" s="2">
        <v>-1.7749999999999998E-2</v>
      </c>
      <c r="Q241" s="2">
        <v>0.43078</v>
      </c>
      <c r="U241" s="2">
        <v>3.2730000000000002E-2</v>
      </c>
      <c r="V241" s="2">
        <v>-0.32250499999999999</v>
      </c>
      <c r="Z241" s="2">
        <v>9.1399999999999999E-4</v>
      </c>
      <c r="AA241" s="2">
        <v>-0.26964900000000003</v>
      </c>
    </row>
    <row r="242" spans="1:27" x14ac:dyDescent="0.25">
      <c r="A242" s="2">
        <v>2.2120000000000001E-2</v>
      </c>
      <c r="B242" s="2">
        <v>-0.39788200000000001</v>
      </c>
      <c r="F242" s="2">
        <v>-2.2780000000000001E-3</v>
      </c>
      <c r="G242" s="2">
        <v>-0.26629199999999997</v>
      </c>
      <c r="K242" s="2">
        <v>-1.3929999999999999E-3</v>
      </c>
      <c r="L242" s="2">
        <v>0.31847700000000001</v>
      </c>
      <c r="P242" s="2">
        <v>-2.1829999999999999E-2</v>
      </c>
      <c r="Q242" s="2">
        <v>0.43291600000000002</v>
      </c>
      <c r="U242" s="2">
        <v>3.2340000000000001E-2</v>
      </c>
      <c r="V242" s="2">
        <v>-0.28332099999999999</v>
      </c>
      <c r="Z242" s="2">
        <v>3.9459999999999999E-3</v>
      </c>
      <c r="AA242" s="2">
        <v>-0.309199</v>
      </c>
    </row>
    <row r="243" spans="1:27" x14ac:dyDescent="0.25">
      <c r="A243" s="2">
        <v>2.462E-2</v>
      </c>
      <c r="B243" s="2">
        <v>-0.39879799999999999</v>
      </c>
      <c r="F243" s="2">
        <v>0</v>
      </c>
      <c r="G243" s="2">
        <v>-0.30712400000000001</v>
      </c>
      <c r="K243" s="2">
        <v>-4.4010000000000004E-3</v>
      </c>
      <c r="L243" s="2">
        <v>0.35350999999999999</v>
      </c>
      <c r="P243" s="2">
        <v>-2.4729999999999999E-2</v>
      </c>
      <c r="Q243" s="2">
        <v>0.428033</v>
      </c>
      <c r="U243" s="2">
        <v>3.1390000000000001E-2</v>
      </c>
      <c r="V243" s="2">
        <v>-0.23955899999999999</v>
      </c>
      <c r="Z243" s="2">
        <v>7.744E-3</v>
      </c>
      <c r="AA243" s="2">
        <v>-0.345026</v>
      </c>
    </row>
    <row r="244" spans="1:27" x14ac:dyDescent="0.25">
      <c r="A244" s="2">
        <v>2.6720000000000001E-2</v>
      </c>
      <c r="B244" s="2">
        <v>-0.39373200000000003</v>
      </c>
      <c r="F244" s="2">
        <v>8.499E-4</v>
      </c>
      <c r="G244" s="2">
        <v>-0.34374500000000002</v>
      </c>
      <c r="K244" s="2">
        <v>-8.1390000000000004E-3</v>
      </c>
      <c r="L244" s="2">
        <v>0.38299</v>
      </c>
      <c r="P244" s="2">
        <v>-2.7279999999999999E-2</v>
      </c>
      <c r="Q244" s="2">
        <v>0.41655900000000001</v>
      </c>
      <c r="U244" s="2">
        <v>2.9909999999999999E-2</v>
      </c>
      <c r="V244" s="2">
        <v>-0.191831</v>
      </c>
      <c r="Z244" s="2">
        <v>1.2239999999999999E-2</v>
      </c>
      <c r="AA244" s="2">
        <v>-0.376276</v>
      </c>
    </row>
    <row r="245" spans="1:27" x14ac:dyDescent="0.25">
      <c r="A245" s="2">
        <v>2.8420000000000001E-2</v>
      </c>
      <c r="B245" s="2">
        <v>-0.38231799999999999</v>
      </c>
      <c r="F245" s="2">
        <v>3.8990000000000001E-3</v>
      </c>
      <c r="G245" s="2">
        <v>-0.37505500000000003</v>
      </c>
      <c r="K245" s="2">
        <v>-1.2540000000000001E-2</v>
      </c>
      <c r="L245" s="2">
        <v>0.40593899999999999</v>
      </c>
      <c r="P245" s="2">
        <v>-2.93E-2</v>
      </c>
      <c r="Q245" s="2">
        <v>0.39885900000000002</v>
      </c>
      <c r="U245" s="2">
        <v>2.7990000000000001E-2</v>
      </c>
      <c r="V245" s="2">
        <v>-0.14080599999999999</v>
      </c>
      <c r="Z245" s="2">
        <v>1.7330000000000002E-2</v>
      </c>
      <c r="AA245" s="2">
        <v>-0.40148299999999998</v>
      </c>
    </row>
    <row r="246" spans="1:27" x14ac:dyDescent="0.25">
      <c r="A246" s="2">
        <v>2.964E-2</v>
      </c>
      <c r="B246" s="2">
        <v>-0.36480200000000002</v>
      </c>
      <c r="F246" s="2">
        <v>7.6779999999999999E-3</v>
      </c>
      <c r="G246" s="2">
        <v>-0.40062900000000001</v>
      </c>
      <c r="K246" s="2">
        <v>-1.7569999999999999E-2</v>
      </c>
      <c r="L246" s="2">
        <v>0.42235699999999998</v>
      </c>
      <c r="P246" s="2">
        <v>-3.1060000000000001E-2</v>
      </c>
      <c r="Q246" s="2">
        <v>0.37493300000000002</v>
      </c>
      <c r="U246" s="2">
        <v>2.5659999999999999E-2</v>
      </c>
      <c r="V246" s="2">
        <v>-8.7217900000000001E-2</v>
      </c>
      <c r="Z246" s="2">
        <v>2.2079999999999999E-2</v>
      </c>
      <c r="AA246" s="2">
        <v>-0.42015999999999998</v>
      </c>
    </row>
    <row r="247" spans="1:27" x14ac:dyDescent="0.25">
      <c r="A247" s="2">
        <v>3.032E-2</v>
      </c>
      <c r="B247" s="2">
        <v>-0.34173100000000001</v>
      </c>
      <c r="F247" s="2">
        <v>1.2149999999999999E-2</v>
      </c>
      <c r="G247" s="2">
        <v>-0.41991499999999998</v>
      </c>
      <c r="K247" s="2">
        <v>-2.1729999999999999E-2</v>
      </c>
      <c r="L247" s="2">
        <v>0.43163400000000002</v>
      </c>
      <c r="P247" s="2">
        <v>-3.2289999999999999E-2</v>
      </c>
      <c r="Q247" s="2">
        <v>0.34569800000000001</v>
      </c>
      <c r="U247" s="2">
        <v>2.2939999999999999E-2</v>
      </c>
      <c r="V247" s="2">
        <v>-3.2226100000000001E-2</v>
      </c>
      <c r="Z247" s="2">
        <v>2.511E-2</v>
      </c>
      <c r="AA247" s="2">
        <v>-0.43248900000000001</v>
      </c>
    </row>
    <row r="248" spans="1:27" x14ac:dyDescent="0.25">
      <c r="A248" s="2">
        <v>3.0779999999999998E-2</v>
      </c>
      <c r="B248" s="2">
        <v>-0.31322800000000001</v>
      </c>
      <c r="F248" s="2">
        <v>1.7250000000000001E-2</v>
      </c>
      <c r="G248" s="2">
        <v>-0.43224400000000002</v>
      </c>
      <c r="K248" s="2">
        <v>-2.469E-2</v>
      </c>
      <c r="L248" s="2">
        <v>0.43370900000000001</v>
      </c>
      <c r="P248" s="2">
        <v>-3.3000000000000002E-2</v>
      </c>
      <c r="Q248" s="2">
        <v>0.31084699999999998</v>
      </c>
      <c r="U248" s="2">
        <v>1.9900000000000001E-2</v>
      </c>
      <c r="V248" s="2">
        <v>2.34982E-2</v>
      </c>
      <c r="Z248" s="2">
        <v>2.7609999999999999E-2</v>
      </c>
      <c r="AA248" s="2">
        <v>-0.437554</v>
      </c>
    </row>
    <row r="249" spans="1:27" x14ac:dyDescent="0.25">
      <c r="A249" s="2">
        <v>3.048E-2</v>
      </c>
      <c r="B249" s="2">
        <v>-0.279476</v>
      </c>
      <c r="F249" s="2">
        <v>2.2069999999999999E-2</v>
      </c>
      <c r="G249" s="2">
        <v>-0.43737100000000001</v>
      </c>
      <c r="K249" s="2">
        <v>-2.7480000000000001E-2</v>
      </c>
      <c r="L249" s="2">
        <v>0.42858200000000002</v>
      </c>
      <c r="P249" s="2">
        <v>-3.3110000000000001E-2</v>
      </c>
      <c r="Q249" s="2">
        <v>0.27215200000000001</v>
      </c>
      <c r="U249" s="2">
        <v>1.4789999999999999E-2</v>
      </c>
      <c r="V249" s="2">
        <v>7.9039300000000007E-2</v>
      </c>
      <c r="Z249" s="2">
        <v>2.9669999999999998E-2</v>
      </c>
      <c r="AA249" s="2">
        <v>-0.43486900000000001</v>
      </c>
    </row>
    <row r="250" spans="1:27" x14ac:dyDescent="0.25">
      <c r="A250" s="2">
        <v>2.9659999999999999E-2</v>
      </c>
      <c r="B250" s="2">
        <v>-0.24132899999999999</v>
      </c>
      <c r="F250" s="2">
        <v>2.503E-2</v>
      </c>
      <c r="G250" s="2">
        <v>-0.43505199999999999</v>
      </c>
      <c r="K250" s="2">
        <v>-2.964E-2</v>
      </c>
      <c r="L250" s="2">
        <v>0.416742</v>
      </c>
      <c r="P250" s="2">
        <v>-3.2680000000000001E-2</v>
      </c>
      <c r="Q250" s="2">
        <v>0.22936699999999999</v>
      </c>
      <c r="U250" s="2">
        <v>1.0120000000000001E-2</v>
      </c>
      <c r="V250" s="2">
        <v>0.132933</v>
      </c>
      <c r="Z250" s="2">
        <v>3.1280000000000002E-2</v>
      </c>
      <c r="AA250" s="2">
        <v>-0.42504199999999998</v>
      </c>
    </row>
    <row r="251" spans="1:27" x14ac:dyDescent="0.25">
      <c r="A251" s="2">
        <v>2.8420000000000001E-2</v>
      </c>
      <c r="B251" s="2">
        <v>-0.199155</v>
      </c>
      <c r="F251" s="2">
        <v>2.8199999999999999E-2</v>
      </c>
      <c r="G251" s="2">
        <v>-0.425958</v>
      </c>
      <c r="K251" s="2">
        <v>-3.1210000000000002E-2</v>
      </c>
      <c r="L251" s="2">
        <v>0.39855299999999999</v>
      </c>
      <c r="P251" s="2">
        <v>-3.1669999999999997E-2</v>
      </c>
      <c r="Q251" s="2">
        <v>0.18353</v>
      </c>
      <c r="U251" s="2">
        <v>6.0939999999999996E-3</v>
      </c>
      <c r="V251" s="2">
        <v>0.18462899999999999</v>
      </c>
      <c r="Z251" s="2">
        <v>3.2289999999999999E-2</v>
      </c>
      <c r="AA251" s="2">
        <v>-0.40850199999999998</v>
      </c>
    </row>
    <row r="252" spans="1:27" x14ac:dyDescent="0.25">
      <c r="A252" s="2">
        <v>2.6769999999999999E-2</v>
      </c>
      <c r="B252" s="2">
        <v>-0.153196</v>
      </c>
      <c r="F252" s="2">
        <v>3.023E-2</v>
      </c>
      <c r="G252" s="2">
        <v>-0.40984500000000001</v>
      </c>
      <c r="K252" s="2">
        <v>-3.2480000000000002E-2</v>
      </c>
      <c r="L252" s="2">
        <v>0.37462800000000002</v>
      </c>
      <c r="P252" s="2">
        <v>-3.0509999999999999E-2</v>
      </c>
      <c r="Q252" s="2">
        <v>0.13458000000000001</v>
      </c>
      <c r="U252" s="2">
        <v>2.7190000000000001E-3</v>
      </c>
      <c r="V252" s="2">
        <v>0.233212</v>
      </c>
      <c r="Z252" s="2">
        <v>3.3309999999999999E-2</v>
      </c>
      <c r="AA252" s="2">
        <v>-0.38530900000000001</v>
      </c>
    </row>
    <row r="253" spans="1:27" x14ac:dyDescent="0.25">
      <c r="A253" s="2">
        <v>2.4559999999999998E-2</v>
      </c>
      <c r="B253" s="2">
        <v>-0.104796</v>
      </c>
      <c r="F253" s="2">
        <v>3.1539999999999999E-2</v>
      </c>
      <c r="G253" s="2">
        <v>-0.38756699999999999</v>
      </c>
      <c r="K253" s="2">
        <v>-3.304E-2</v>
      </c>
      <c r="L253" s="2">
        <v>0.34569800000000001</v>
      </c>
      <c r="P253" s="2">
        <v>-2.828E-2</v>
      </c>
      <c r="Q253" s="2">
        <v>8.3983100000000005E-2</v>
      </c>
      <c r="U253" s="2">
        <v>9.9179999999999996E-5</v>
      </c>
      <c r="V253" s="2">
        <v>0.27801100000000001</v>
      </c>
      <c r="Z253" s="2">
        <v>3.3119999999999997E-2</v>
      </c>
      <c r="AA253" s="2">
        <v>-0.35589100000000001</v>
      </c>
    </row>
    <row r="254" spans="1:27" x14ac:dyDescent="0.25">
      <c r="A254" s="2">
        <v>2.222E-2</v>
      </c>
      <c r="B254" s="2">
        <v>-5.4503599999999999E-2</v>
      </c>
      <c r="F254" s="2">
        <v>3.252E-2</v>
      </c>
      <c r="G254" s="2">
        <v>-0.35924699999999998</v>
      </c>
      <c r="K254" s="2">
        <v>-3.2919999999999998E-2</v>
      </c>
      <c r="L254" s="2">
        <v>0.31188500000000002</v>
      </c>
      <c r="P254" s="2">
        <v>-2.5819999999999999E-2</v>
      </c>
      <c r="Q254" s="2">
        <v>3.1554699999999998E-2</v>
      </c>
      <c r="U254" s="2">
        <v>-1.4970000000000001E-3</v>
      </c>
      <c r="V254" s="2">
        <v>0.31829299999999999</v>
      </c>
      <c r="Z254" s="2">
        <v>3.261E-2</v>
      </c>
      <c r="AA254" s="2">
        <v>-0.32122299999999998</v>
      </c>
    </row>
    <row r="255" spans="1:27" x14ac:dyDescent="0.25">
      <c r="A255" s="2">
        <v>1.9560000000000001E-2</v>
      </c>
      <c r="B255" s="2">
        <v>-3.2348099999999999E-3</v>
      </c>
      <c r="F255" s="2">
        <v>3.3160000000000002E-2</v>
      </c>
      <c r="G255" s="2">
        <v>-0.325434</v>
      </c>
      <c r="K255" s="2">
        <v>-3.2469999999999999E-2</v>
      </c>
      <c r="L255" s="2">
        <v>0.27349400000000001</v>
      </c>
      <c r="P255" s="2">
        <v>-2.2970000000000001E-2</v>
      </c>
      <c r="Q255" s="2">
        <v>-2.1484E-2</v>
      </c>
      <c r="U255" s="2">
        <v>-4.5319999999999996E-3</v>
      </c>
      <c r="V255" s="2">
        <v>0.35320499999999999</v>
      </c>
      <c r="Z255" s="2">
        <v>3.1489999999999997E-2</v>
      </c>
      <c r="AA255" s="2">
        <v>-0.28197800000000001</v>
      </c>
    </row>
    <row r="256" spans="1:27" x14ac:dyDescent="0.25">
      <c r="A256" s="2">
        <v>1.6539999999999999E-2</v>
      </c>
      <c r="B256" s="2">
        <v>4.8400100000000001E-2</v>
      </c>
      <c r="F256" s="2">
        <v>3.2579999999999998E-2</v>
      </c>
      <c r="G256" s="2">
        <v>-0.28625099999999998</v>
      </c>
      <c r="K256" s="2">
        <v>-3.1620000000000002E-2</v>
      </c>
      <c r="L256" s="2">
        <v>0.23132</v>
      </c>
      <c r="P256" s="2">
        <v>-1.951E-2</v>
      </c>
      <c r="Q256" s="2">
        <v>-7.4278700000000003E-2</v>
      </c>
      <c r="U256" s="2">
        <v>-8.2810000000000002E-3</v>
      </c>
      <c r="V256" s="2">
        <v>0.38237900000000002</v>
      </c>
      <c r="Z256" s="2">
        <v>3.0009999999999998E-2</v>
      </c>
      <c r="AA256" s="2">
        <v>-0.23827799999999999</v>
      </c>
    </row>
    <row r="257" spans="1:27" x14ac:dyDescent="0.25">
      <c r="A257" s="2">
        <v>1.3259999999999999E-2</v>
      </c>
      <c r="B257" s="2">
        <v>9.9119600000000002E-2</v>
      </c>
      <c r="F257" s="2">
        <v>3.2149999999999998E-2</v>
      </c>
      <c r="G257" s="2">
        <v>-0.24279400000000001</v>
      </c>
      <c r="K257" s="2">
        <v>-3.0009999999999998E-2</v>
      </c>
      <c r="L257" s="2">
        <v>0.185361</v>
      </c>
      <c r="P257" s="2">
        <v>-1.393E-2</v>
      </c>
      <c r="Q257" s="2">
        <v>-0.125914</v>
      </c>
      <c r="U257" s="2">
        <v>-1.2749999999999999E-2</v>
      </c>
      <c r="V257" s="2">
        <v>0.405694</v>
      </c>
      <c r="Z257" s="2">
        <v>2.7720000000000002E-2</v>
      </c>
      <c r="AA257" s="2">
        <v>-0.19079299999999999</v>
      </c>
    </row>
    <row r="258" spans="1:27" x14ac:dyDescent="0.25">
      <c r="A258" s="2">
        <v>9.7909999999999994E-3</v>
      </c>
      <c r="B258" s="2">
        <v>0.14819099999999999</v>
      </c>
      <c r="F258" s="2">
        <v>3.1460000000000002E-2</v>
      </c>
      <c r="G258" s="2">
        <v>-0.19494300000000001</v>
      </c>
      <c r="K258" s="2">
        <v>-2.8170000000000001E-2</v>
      </c>
      <c r="L258" s="2">
        <v>0.13586200000000001</v>
      </c>
      <c r="P258" s="2">
        <v>-9.5180000000000004E-3</v>
      </c>
      <c r="Q258" s="2">
        <v>-0.17571800000000001</v>
      </c>
      <c r="U258" s="2">
        <v>-1.7749999999999998E-2</v>
      </c>
      <c r="V258" s="2">
        <v>0.42174600000000001</v>
      </c>
      <c r="Z258" s="2">
        <v>2.5559999999999999E-2</v>
      </c>
      <c r="AA258" s="2">
        <v>-0.14013500000000001</v>
      </c>
    </row>
    <row r="259" spans="1:27" x14ac:dyDescent="0.25">
      <c r="A259" s="2">
        <v>6.1599999999999997E-3</v>
      </c>
      <c r="B259" s="2">
        <v>0.19463800000000001</v>
      </c>
      <c r="F259" s="2">
        <v>3.0009999999999998E-2</v>
      </c>
      <c r="G259" s="2">
        <v>-0.143736</v>
      </c>
      <c r="K259" s="2">
        <v>-2.5829999999999999E-2</v>
      </c>
      <c r="L259" s="2">
        <v>8.4349300000000002E-2</v>
      </c>
      <c r="P259" s="2">
        <v>-5.5300000000000002E-3</v>
      </c>
      <c r="Q259" s="2">
        <v>-0.222775</v>
      </c>
      <c r="U259" s="2">
        <v>-2.181E-2</v>
      </c>
      <c r="V259" s="2">
        <v>0.43059599999999998</v>
      </c>
      <c r="Z259" s="2">
        <v>2.29E-2</v>
      </c>
      <c r="AA259" s="2">
        <v>-8.6790699999999998E-2</v>
      </c>
    </row>
    <row r="260" spans="1:27" x14ac:dyDescent="0.25">
      <c r="A260" s="2">
        <v>2.434E-3</v>
      </c>
      <c r="B260" s="2">
        <v>0.237789</v>
      </c>
      <c r="F260" s="2">
        <v>2.801E-2</v>
      </c>
      <c r="G260" s="2">
        <v>-8.9415099999999997E-2</v>
      </c>
      <c r="K260" s="2">
        <v>-2.3050000000000001E-2</v>
      </c>
      <c r="L260" s="2">
        <v>3.1737799999999997E-2</v>
      </c>
      <c r="P260" s="2">
        <v>-2.235E-3</v>
      </c>
      <c r="Q260" s="2">
        <v>-0.26684200000000002</v>
      </c>
      <c r="U260" s="2">
        <v>-2.5190000000000001E-2</v>
      </c>
      <c r="V260" s="2">
        <v>0.43273299999999998</v>
      </c>
      <c r="Z260" s="2">
        <v>1.9859999999999999E-2</v>
      </c>
      <c r="AA260" s="2">
        <v>-3.1676799999999998E-2</v>
      </c>
    </row>
    <row r="261" spans="1:27" x14ac:dyDescent="0.25">
      <c r="A261" s="2">
        <v>-1.3470000000000001E-3</v>
      </c>
      <c r="B261" s="2">
        <v>0.27660699999999999</v>
      </c>
      <c r="F261" s="2">
        <v>2.5659999999999999E-2</v>
      </c>
      <c r="G261" s="2">
        <v>-3.3507799999999997E-2</v>
      </c>
      <c r="K261" s="2">
        <v>-1.959E-2</v>
      </c>
      <c r="L261" s="2">
        <v>-2.1423000000000001E-2</v>
      </c>
      <c r="P261" s="2">
        <v>0</v>
      </c>
      <c r="Q261" s="2">
        <v>-0.30742900000000001</v>
      </c>
      <c r="U261" s="2">
        <v>-2.75E-2</v>
      </c>
      <c r="V261" s="2">
        <v>0.42815500000000001</v>
      </c>
      <c r="Z261" s="2">
        <v>1.469E-2</v>
      </c>
      <c r="AA261" s="2">
        <v>2.4230600000000001E-2</v>
      </c>
    </row>
    <row r="262" spans="1:27" x14ac:dyDescent="0.25">
      <c r="A262" s="2">
        <v>-5.078E-3</v>
      </c>
      <c r="B262" s="2">
        <v>0.31072499999999997</v>
      </c>
      <c r="F262" s="2">
        <v>2.2929999999999999E-2</v>
      </c>
      <c r="G262" s="2">
        <v>2.3132E-2</v>
      </c>
      <c r="K262" s="2">
        <v>-1.438E-2</v>
      </c>
      <c r="L262" s="2">
        <v>-7.4278700000000003E-2</v>
      </c>
      <c r="P262" s="2">
        <v>9.7039999999999995E-4</v>
      </c>
      <c r="Q262" s="2">
        <v>-0.34331800000000001</v>
      </c>
      <c r="U262" s="2">
        <v>-2.9590000000000002E-2</v>
      </c>
      <c r="V262" s="2">
        <v>0.41661999999999999</v>
      </c>
      <c r="Z262" s="2">
        <v>9.9059999999999999E-3</v>
      </c>
      <c r="AA262" s="2">
        <v>8.0259999999999998E-2</v>
      </c>
    </row>
    <row r="263" spans="1:27" x14ac:dyDescent="0.25">
      <c r="A263" s="2">
        <v>-8.7130000000000003E-3</v>
      </c>
      <c r="B263" s="2">
        <v>0.339472</v>
      </c>
      <c r="F263" s="2">
        <v>1.975E-2</v>
      </c>
      <c r="G263" s="2">
        <v>7.9161400000000007E-2</v>
      </c>
      <c r="K263" s="2">
        <v>-9.698E-3</v>
      </c>
      <c r="L263" s="2">
        <v>-0.12524199999999999</v>
      </c>
      <c r="P263" s="2">
        <v>3.9870000000000001E-3</v>
      </c>
      <c r="Q263" s="2">
        <v>-0.37432300000000002</v>
      </c>
      <c r="U263" s="2">
        <v>-3.117E-2</v>
      </c>
      <c r="V263" s="2">
        <v>0.39898099999999997</v>
      </c>
      <c r="Z263" s="2">
        <v>5.9680000000000002E-3</v>
      </c>
      <c r="AA263" s="2">
        <v>0.13494700000000001</v>
      </c>
    </row>
    <row r="264" spans="1:27" x14ac:dyDescent="0.25">
      <c r="A264" s="2">
        <v>-1.223E-2</v>
      </c>
      <c r="B264" s="2">
        <v>0.36315399999999998</v>
      </c>
      <c r="F264" s="2">
        <v>1.455E-2</v>
      </c>
      <c r="G264" s="2">
        <v>0.13336000000000001</v>
      </c>
      <c r="K264" s="2">
        <v>-5.6290000000000003E-3</v>
      </c>
      <c r="L264" s="2">
        <v>-0.17474100000000001</v>
      </c>
      <c r="P264" s="2">
        <v>7.7860000000000004E-3</v>
      </c>
      <c r="Q264" s="2">
        <v>-0.39965200000000001</v>
      </c>
      <c r="U264" s="2">
        <v>-3.2309999999999998E-2</v>
      </c>
      <c r="V264" s="2">
        <v>0.37536000000000003</v>
      </c>
      <c r="Z264" s="2">
        <v>2.5760000000000002E-3</v>
      </c>
      <c r="AA264" s="2">
        <v>0.186887</v>
      </c>
    </row>
    <row r="265" spans="1:27" x14ac:dyDescent="0.25">
      <c r="A265" s="2">
        <v>-1.559E-2</v>
      </c>
      <c r="B265" s="2">
        <v>0.38109799999999999</v>
      </c>
      <c r="F265" s="2">
        <v>9.8890000000000002E-3</v>
      </c>
      <c r="G265" s="2">
        <v>0.18529999999999999</v>
      </c>
      <c r="K265" s="2">
        <v>-2.2889999999999998E-3</v>
      </c>
      <c r="L265" s="2">
        <v>-0.222104</v>
      </c>
      <c r="P265" s="2">
        <v>1.2500000000000001E-2</v>
      </c>
      <c r="Q265" s="2">
        <v>-0.418512</v>
      </c>
      <c r="U265" s="2">
        <v>-3.2509999999999997E-2</v>
      </c>
      <c r="V265" s="2">
        <v>0.34618599999999999</v>
      </c>
      <c r="Z265" s="2">
        <v>3.5089999999999998E-5</v>
      </c>
      <c r="AA265" s="2">
        <v>0.23547000000000001</v>
      </c>
    </row>
    <row r="266" spans="1:27" x14ac:dyDescent="0.25">
      <c r="A266" s="2">
        <v>-1.8669999999999999E-2</v>
      </c>
      <c r="B266" s="2">
        <v>0.39245000000000002</v>
      </c>
      <c r="F266" s="2">
        <v>5.8710000000000004E-3</v>
      </c>
      <c r="G266" s="2">
        <v>0.23394400000000001</v>
      </c>
      <c r="K266" s="2">
        <v>0</v>
      </c>
      <c r="L266" s="2">
        <v>-0.26635300000000001</v>
      </c>
      <c r="P266" s="2">
        <v>1.7500000000000002E-2</v>
      </c>
      <c r="Q266" s="2">
        <v>-0.43059599999999998</v>
      </c>
      <c r="U266" s="2">
        <v>-3.2870000000000003E-2</v>
      </c>
      <c r="V266" s="2">
        <v>0.31212899999999999</v>
      </c>
      <c r="Z266" s="2">
        <v>-1.562E-3</v>
      </c>
      <c r="AA266" s="2">
        <v>0.28002500000000002</v>
      </c>
    </row>
    <row r="267" spans="1:27" x14ac:dyDescent="0.25">
      <c r="A267" s="2">
        <v>-2.155E-2</v>
      </c>
      <c r="B267" s="2">
        <v>0.39782099999999998</v>
      </c>
      <c r="F267" s="2">
        <v>2.5309999999999998E-3</v>
      </c>
      <c r="G267" s="2">
        <v>0.278804</v>
      </c>
      <c r="K267" s="2">
        <v>9.1399999999999999E-4</v>
      </c>
      <c r="L267" s="2">
        <v>-0.30663600000000002</v>
      </c>
      <c r="P267" s="2">
        <v>2.2089999999999999E-2</v>
      </c>
      <c r="Q267" s="2">
        <v>-0.43596699999999999</v>
      </c>
      <c r="U267" s="2">
        <v>-3.2500000000000001E-2</v>
      </c>
      <c r="V267" s="2">
        <v>0.27355499999999999</v>
      </c>
      <c r="Z267" s="2">
        <v>-4.5869999999999999E-3</v>
      </c>
      <c r="AA267" s="2">
        <v>0.31969700000000001</v>
      </c>
    </row>
    <row r="268" spans="1:27" x14ac:dyDescent="0.25">
      <c r="A268" s="2">
        <v>-2.4129999999999999E-2</v>
      </c>
      <c r="B268" s="2">
        <v>0.39715</v>
      </c>
      <c r="F268" s="2">
        <v>0</v>
      </c>
      <c r="G268" s="2">
        <v>0.31914799999999999</v>
      </c>
      <c r="K268" s="2">
        <v>3.947E-3</v>
      </c>
      <c r="L268" s="2">
        <v>-0.34288999999999997</v>
      </c>
      <c r="P268" s="2">
        <v>2.5020000000000001E-2</v>
      </c>
      <c r="Q268" s="2">
        <v>-0.43376999999999999</v>
      </c>
      <c r="U268" s="2">
        <v>-3.1620000000000002E-2</v>
      </c>
      <c r="V268" s="2">
        <v>0.23119799999999999</v>
      </c>
      <c r="Z268" s="2">
        <v>-8.3420000000000005E-3</v>
      </c>
      <c r="AA268" s="2">
        <v>0.35405999999999999</v>
      </c>
    </row>
    <row r="269" spans="1:27" x14ac:dyDescent="0.25">
      <c r="A269" s="2">
        <v>-2.6329999999999999E-2</v>
      </c>
      <c r="B269" s="2">
        <v>0.38982600000000001</v>
      </c>
      <c r="F269" s="2">
        <v>-1.16E-3</v>
      </c>
      <c r="G269" s="2">
        <v>0.35466999999999999</v>
      </c>
      <c r="K269" s="2">
        <v>7.7130000000000002E-3</v>
      </c>
      <c r="L269" s="2">
        <v>-0.37426199999999998</v>
      </c>
      <c r="P269" s="2">
        <v>2.7570000000000001E-2</v>
      </c>
      <c r="Q269" s="2">
        <v>-0.42479800000000001</v>
      </c>
      <c r="U269" s="2">
        <v>-3.0169999999999999E-2</v>
      </c>
      <c r="V269" s="2">
        <v>0.185117</v>
      </c>
      <c r="Z269" s="2">
        <v>-1.277E-2</v>
      </c>
      <c r="AA269" s="2">
        <v>0.38286799999999999</v>
      </c>
    </row>
    <row r="270" spans="1:27" x14ac:dyDescent="0.25">
      <c r="A270" s="2">
        <v>-2.81E-2</v>
      </c>
      <c r="B270" s="2">
        <v>0.37560500000000002</v>
      </c>
      <c r="F270" s="2">
        <v>-4.1640000000000002E-3</v>
      </c>
      <c r="G270" s="2">
        <v>0.38402700000000001</v>
      </c>
      <c r="K270" s="2">
        <v>1.218E-2</v>
      </c>
      <c r="L270" s="2">
        <v>-0.39977400000000002</v>
      </c>
      <c r="P270" s="2">
        <v>2.9479999999999999E-2</v>
      </c>
      <c r="Q270" s="2">
        <v>-0.40880699999999998</v>
      </c>
      <c r="U270" s="2">
        <v>-2.8199999999999999E-2</v>
      </c>
      <c r="V270" s="2">
        <v>0.13592299999999999</v>
      </c>
      <c r="Z270" s="2">
        <v>-1.779E-2</v>
      </c>
      <c r="AA270" s="2">
        <v>0.40520600000000001</v>
      </c>
    </row>
    <row r="271" spans="1:27" x14ac:dyDescent="0.25">
      <c r="A271" s="2">
        <v>-2.9430000000000001E-2</v>
      </c>
      <c r="B271" s="2">
        <v>0.35625699999999999</v>
      </c>
      <c r="F271" s="2">
        <v>-7.9190000000000007E-3</v>
      </c>
      <c r="G271" s="2">
        <v>0.40703699999999998</v>
      </c>
      <c r="K271" s="2">
        <v>1.7260000000000001E-2</v>
      </c>
      <c r="L271" s="2">
        <v>-0.41918299999999997</v>
      </c>
      <c r="P271" s="2">
        <v>3.1140000000000001E-2</v>
      </c>
      <c r="Q271" s="2">
        <v>-0.38616400000000001</v>
      </c>
      <c r="U271" s="2">
        <v>-2.5829999999999999E-2</v>
      </c>
      <c r="V271" s="2">
        <v>8.4471400000000002E-2</v>
      </c>
      <c r="Z271" s="2">
        <v>-2.1839999999999998E-2</v>
      </c>
      <c r="AA271" s="2">
        <v>0.42119699999999999</v>
      </c>
    </row>
    <row r="272" spans="1:27" x14ac:dyDescent="0.25">
      <c r="A272" s="2">
        <v>-3.0259999999999999E-2</v>
      </c>
      <c r="B272" s="2">
        <v>0.33117200000000002</v>
      </c>
      <c r="F272" s="2">
        <v>-1.2319999999999999E-2</v>
      </c>
      <c r="G272" s="2">
        <v>0.42363899999999999</v>
      </c>
      <c r="K272" s="2">
        <v>2.1999999999999999E-2</v>
      </c>
      <c r="L272" s="2">
        <v>-0.431695</v>
      </c>
      <c r="P272" s="2">
        <v>3.2289999999999999E-2</v>
      </c>
      <c r="Q272" s="2">
        <v>-0.35717199999999999</v>
      </c>
      <c r="U272" s="2">
        <v>-2.2970000000000001E-2</v>
      </c>
      <c r="V272" s="2">
        <v>3.1676799999999998E-2</v>
      </c>
      <c r="Z272" s="2">
        <v>-2.4809999999999999E-2</v>
      </c>
      <c r="AA272" s="2">
        <v>0.43035200000000001</v>
      </c>
    </row>
    <row r="273" spans="1:27" x14ac:dyDescent="0.25">
      <c r="A273" s="2">
        <v>-3.1019999999999999E-2</v>
      </c>
      <c r="B273" s="2">
        <v>0.30132599999999998</v>
      </c>
      <c r="F273" s="2">
        <v>-1.7319999999999999E-2</v>
      </c>
      <c r="G273" s="2">
        <v>0.43291600000000002</v>
      </c>
      <c r="K273" s="2">
        <v>2.4969999999999999E-2</v>
      </c>
      <c r="L273" s="2">
        <v>-0.43700499999999998</v>
      </c>
      <c r="P273" s="2">
        <v>3.2899999999999999E-2</v>
      </c>
      <c r="Q273" s="2">
        <v>-0.32311499999999999</v>
      </c>
      <c r="U273" s="2">
        <v>-1.9460000000000002E-2</v>
      </c>
      <c r="V273" s="2">
        <v>-2.1545100000000001E-2</v>
      </c>
      <c r="Z273" s="2">
        <v>-2.741E-2</v>
      </c>
      <c r="AA273" s="2">
        <v>0.43254999999999999</v>
      </c>
    </row>
    <row r="274" spans="1:27" x14ac:dyDescent="0.25">
      <c r="A274" s="2">
        <v>-3.0530000000000002E-2</v>
      </c>
      <c r="B274" s="2">
        <v>0.26708599999999999</v>
      </c>
      <c r="F274" s="2">
        <v>-2.1749999999999999E-2</v>
      </c>
      <c r="G274" s="2">
        <v>0.43492999999999998</v>
      </c>
      <c r="K274" s="2">
        <v>2.7730000000000001E-2</v>
      </c>
      <c r="L274" s="2">
        <v>-0.43486900000000001</v>
      </c>
      <c r="P274" s="2">
        <v>3.2919999999999998E-2</v>
      </c>
      <c r="Q274" s="2">
        <v>-0.28350399999999998</v>
      </c>
      <c r="U274" s="2">
        <v>-1.421E-2</v>
      </c>
      <c r="V274" s="2">
        <v>-7.4217599999999995E-2</v>
      </c>
      <c r="Z274" s="2">
        <v>-2.955E-2</v>
      </c>
      <c r="AA274" s="2">
        <v>0.42778899999999997</v>
      </c>
    </row>
    <row r="275" spans="1:27" x14ac:dyDescent="0.25">
      <c r="A275" s="2">
        <v>-2.9850000000000002E-2</v>
      </c>
      <c r="B275" s="2">
        <v>0.22900000000000001</v>
      </c>
      <c r="F275" s="2">
        <v>-2.4740000000000002E-2</v>
      </c>
      <c r="G275" s="2">
        <v>0.42962</v>
      </c>
      <c r="K275" s="2">
        <v>2.988E-2</v>
      </c>
      <c r="L275" s="2">
        <v>-0.425653</v>
      </c>
      <c r="P275" s="2">
        <v>3.2379999999999999E-2</v>
      </c>
      <c r="Q275" s="2">
        <v>-0.23955899999999999</v>
      </c>
      <c r="U275" s="2">
        <v>-9.5580000000000005E-3</v>
      </c>
      <c r="V275" s="2">
        <v>-0.125975</v>
      </c>
      <c r="Z275" s="2">
        <v>-3.1260000000000003E-2</v>
      </c>
      <c r="AA275" s="2">
        <v>0.41649799999999998</v>
      </c>
    </row>
    <row r="276" spans="1:27" x14ac:dyDescent="0.25">
      <c r="A276" s="2">
        <v>-2.8629999999999999E-2</v>
      </c>
      <c r="B276" s="2">
        <v>0.187253</v>
      </c>
      <c r="F276" s="2">
        <v>-2.7320000000000001E-2</v>
      </c>
      <c r="G276" s="2">
        <v>0.417657</v>
      </c>
      <c r="K276" s="2">
        <v>3.1370000000000002E-2</v>
      </c>
      <c r="L276" s="2">
        <v>-0.40947899999999998</v>
      </c>
      <c r="P276" s="2">
        <v>3.1379999999999998E-2</v>
      </c>
      <c r="Q276" s="2">
        <v>-0.19195300000000001</v>
      </c>
      <c r="U276" s="2">
        <v>-5.5069999999999997E-3</v>
      </c>
      <c r="V276" s="2">
        <v>-0.175901</v>
      </c>
      <c r="Z276" s="2">
        <v>-3.236E-2</v>
      </c>
      <c r="AA276" s="2">
        <v>0.39873700000000001</v>
      </c>
    </row>
    <row r="277" spans="1:27" x14ac:dyDescent="0.25">
      <c r="A277" s="2">
        <v>-2.7029999999999998E-2</v>
      </c>
      <c r="B277" s="2">
        <v>0.143064</v>
      </c>
      <c r="F277" s="2">
        <v>-2.9780000000000001E-2</v>
      </c>
      <c r="G277" s="2">
        <v>0.39916400000000002</v>
      </c>
      <c r="K277" s="2">
        <v>3.2399999999999998E-2</v>
      </c>
      <c r="L277" s="2">
        <v>-0.386652</v>
      </c>
      <c r="P277" s="2">
        <v>2.9870000000000001E-2</v>
      </c>
      <c r="Q277" s="2">
        <v>-0.141233</v>
      </c>
      <c r="U277" s="2">
        <v>-2.1879999999999998E-3</v>
      </c>
      <c r="V277" s="2">
        <v>-0.22344600000000001</v>
      </c>
      <c r="Z277" s="2">
        <v>-3.3059999999999999E-2</v>
      </c>
      <c r="AA277" s="2">
        <v>0.37517699999999998</v>
      </c>
    </row>
    <row r="278" spans="1:27" x14ac:dyDescent="0.25">
      <c r="A278" s="2">
        <v>-2.4629999999999999E-2</v>
      </c>
      <c r="B278" s="2">
        <v>9.66172E-2</v>
      </c>
      <c r="F278" s="2">
        <v>-3.1390000000000001E-2</v>
      </c>
      <c r="G278" s="2">
        <v>0.375116</v>
      </c>
      <c r="K278" s="2">
        <v>3.3000000000000002E-2</v>
      </c>
      <c r="L278" s="2">
        <v>-0.35790499999999997</v>
      </c>
      <c r="P278" s="2">
        <v>2.809E-2</v>
      </c>
      <c r="Q278" s="2">
        <v>-8.7706199999999998E-2</v>
      </c>
      <c r="U278" s="2">
        <v>0</v>
      </c>
      <c r="V278" s="2">
        <v>-0.26787899999999998</v>
      </c>
      <c r="Z278" s="2">
        <v>-3.3270000000000001E-2</v>
      </c>
      <c r="AA278" s="2">
        <v>0.34624700000000003</v>
      </c>
    </row>
    <row r="279" spans="1:27" x14ac:dyDescent="0.25">
      <c r="A279" s="2">
        <v>-2.2550000000000001E-2</v>
      </c>
      <c r="B279" s="2">
        <v>4.9193599999999997E-2</v>
      </c>
      <c r="F279" s="2">
        <v>-3.2379999999999999E-2</v>
      </c>
      <c r="G279" s="2">
        <v>0.34569800000000001</v>
      </c>
      <c r="K279" s="2">
        <v>3.2849999999999997E-2</v>
      </c>
      <c r="L279" s="2">
        <v>-0.32378699999999999</v>
      </c>
      <c r="P279" s="2">
        <v>2.5680000000000001E-2</v>
      </c>
      <c r="Q279" s="2">
        <v>-3.30195E-2</v>
      </c>
      <c r="U279" s="2">
        <v>8.9720000000000002E-4</v>
      </c>
      <c r="V279" s="2">
        <v>-0.30840600000000001</v>
      </c>
      <c r="Z279" s="2">
        <v>-3.2730000000000002E-2</v>
      </c>
      <c r="AA279" s="2">
        <v>0.31249500000000002</v>
      </c>
    </row>
    <row r="280" spans="1:27" x14ac:dyDescent="0.25">
      <c r="A280" s="2">
        <v>-1.9859999999999999E-2</v>
      </c>
      <c r="B280" s="2">
        <v>1.40379E-3</v>
      </c>
      <c r="F280" s="2">
        <v>-3.3009999999999998E-2</v>
      </c>
      <c r="G280" s="2">
        <v>0.31145800000000001</v>
      </c>
      <c r="K280" s="2">
        <v>3.2300000000000002E-2</v>
      </c>
      <c r="L280" s="2">
        <v>-0.28441899999999998</v>
      </c>
      <c r="P280" s="2">
        <v>2.29E-2</v>
      </c>
      <c r="Q280" s="2">
        <v>2.2460600000000001E-2</v>
      </c>
      <c r="U280" s="2">
        <v>3.9399999999999999E-3</v>
      </c>
      <c r="V280" s="2">
        <v>-0.34417199999999998</v>
      </c>
      <c r="Z280" s="2">
        <v>-3.1640000000000001E-2</v>
      </c>
      <c r="AA280" s="2">
        <v>0.27404400000000001</v>
      </c>
    </row>
    <row r="281" spans="1:27" x14ac:dyDescent="0.25">
      <c r="A281" s="2">
        <v>-1.6899999999999998E-2</v>
      </c>
      <c r="B281" s="2">
        <v>-4.61419E-2</v>
      </c>
      <c r="F281" s="2">
        <v>-3.313E-2</v>
      </c>
      <c r="G281" s="2">
        <v>0.27270100000000003</v>
      </c>
      <c r="K281" s="2">
        <v>3.1399999999999997E-2</v>
      </c>
      <c r="L281" s="2">
        <v>-0.24059700000000001</v>
      </c>
      <c r="P281" s="2">
        <v>1.9820000000000001E-2</v>
      </c>
      <c r="Q281" s="2">
        <v>7.8001699999999993E-2</v>
      </c>
      <c r="U281" s="2">
        <v>7.7190000000000002E-3</v>
      </c>
      <c r="V281" s="2">
        <v>-0.375116</v>
      </c>
      <c r="Z281" s="2">
        <v>-3.014E-2</v>
      </c>
      <c r="AA281" s="2">
        <v>0.23150299999999999</v>
      </c>
    </row>
    <row r="282" spans="1:27" x14ac:dyDescent="0.25">
      <c r="A282" s="2">
        <v>-1.359E-2</v>
      </c>
      <c r="B282" s="2">
        <v>-9.3748600000000001E-2</v>
      </c>
      <c r="F282" s="2">
        <v>-3.2399999999999998E-2</v>
      </c>
      <c r="G282" s="2">
        <v>0.23028199999999999</v>
      </c>
      <c r="K282" s="2">
        <v>2.9929999999999998E-2</v>
      </c>
      <c r="L282" s="2">
        <v>-0.19286800000000001</v>
      </c>
      <c r="P282" s="2">
        <v>1.477E-2</v>
      </c>
      <c r="Q282" s="2">
        <v>0.13220000000000001</v>
      </c>
      <c r="U282" s="2">
        <v>1.2200000000000001E-2</v>
      </c>
      <c r="V282" s="2">
        <v>-0.40044600000000002</v>
      </c>
      <c r="Z282" s="2">
        <v>-2.8129999999999999E-2</v>
      </c>
      <c r="AA282" s="2">
        <v>0.18523899999999999</v>
      </c>
    </row>
    <row r="283" spans="1:27" x14ac:dyDescent="0.25">
      <c r="A283" s="2">
        <v>-1.0059999999999999E-2</v>
      </c>
      <c r="B283" s="2">
        <v>-0.13934099999999999</v>
      </c>
      <c r="F283" s="2">
        <v>-3.1519999999999999E-2</v>
      </c>
      <c r="G283" s="2">
        <v>0.18432299999999999</v>
      </c>
      <c r="K283" s="2">
        <v>2.7959999999999999E-2</v>
      </c>
      <c r="L283" s="2">
        <v>-0.14178299999999999</v>
      </c>
      <c r="P283" s="2">
        <v>9.9970000000000007E-3</v>
      </c>
      <c r="Q283" s="2">
        <v>0.18438399999999999</v>
      </c>
      <c r="U283" s="2">
        <v>1.738E-2</v>
      </c>
      <c r="V283" s="2">
        <v>-0.41948800000000003</v>
      </c>
      <c r="Z283" s="2">
        <v>-2.5590000000000002E-2</v>
      </c>
      <c r="AA283" s="2">
        <v>0.13580100000000001</v>
      </c>
    </row>
    <row r="284" spans="1:27" x14ac:dyDescent="0.25">
      <c r="A284" s="2">
        <v>-6.398E-3</v>
      </c>
      <c r="B284" s="2">
        <v>-0.18401799999999999</v>
      </c>
      <c r="F284" s="2">
        <v>-3.022E-2</v>
      </c>
      <c r="G284" s="2">
        <v>0.13561799999999999</v>
      </c>
      <c r="K284" s="2">
        <v>2.5649999999999999E-2</v>
      </c>
      <c r="L284" s="2">
        <v>-8.7889300000000004E-2</v>
      </c>
      <c r="P284" s="2">
        <v>6.0350000000000004E-3</v>
      </c>
      <c r="Q284" s="2">
        <v>0.23339499999999999</v>
      </c>
      <c r="U284" s="2">
        <v>2.2069999999999999E-2</v>
      </c>
      <c r="V284" s="2">
        <v>-0.43181700000000001</v>
      </c>
      <c r="Z284" s="2">
        <v>-2.2890000000000001E-2</v>
      </c>
      <c r="AA284" s="2">
        <v>8.3922099999999999E-2</v>
      </c>
    </row>
    <row r="285" spans="1:27" x14ac:dyDescent="0.25">
      <c r="A285" s="2">
        <v>-2.6090000000000002E-3</v>
      </c>
      <c r="B285" s="2">
        <v>-0.226132</v>
      </c>
      <c r="F285" s="2">
        <v>-2.8340000000000001E-2</v>
      </c>
      <c r="G285" s="2">
        <v>8.3616899999999994E-2</v>
      </c>
      <c r="K285" s="2">
        <v>2.2919999999999999E-2</v>
      </c>
      <c r="L285" s="2">
        <v>-3.2592299999999998E-2</v>
      </c>
      <c r="P285" s="2">
        <v>2.7330000000000002E-3</v>
      </c>
      <c r="Q285" s="2">
        <v>0.27837699999999999</v>
      </c>
      <c r="U285" s="2">
        <v>2.5080000000000002E-2</v>
      </c>
      <c r="V285" s="2">
        <v>-0.43700499999999998</v>
      </c>
      <c r="Z285" s="2">
        <v>-1.9300000000000001E-2</v>
      </c>
      <c r="AA285" s="2">
        <v>3.1127499999999999E-2</v>
      </c>
    </row>
    <row r="286" spans="1:27" x14ac:dyDescent="0.25">
      <c r="A286" s="2">
        <v>1.408E-3</v>
      </c>
      <c r="B286" s="2">
        <v>-0.26495000000000002</v>
      </c>
      <c r="F286" s="2">
        <v>-2.596E-2</v>
      </c>
      <c r="G286" s="2">
        <v>3.1310600000000001E-2</v>
      </c>
      <c r="K286" s="2">
        <v>1.9959999999999999E-2</v>
      </c>
      <c r="L286" s="2">
        <v>2.34982E-2</v>
      </c>
      <c r="P286" s="2">
        <v>1.663E-4</v>
      </c>
      <c r="Q286" s="2">
        <v>0.31927</v>
      </c>
      <c r="U286" s="2">
        <v>2.7720000000000002E-2</v>
      </c>
      <c r="V286" s="2">
        <v>-0.43474699999999999</v>
      </c>
      <c r="Z286" s="2">
        <v>-1.409E-2</v>
      </c>
      <c r="AA286" s="2">
        <v>-2.2521599999999999E-2</v>
      </c>
    </row>
    <row r="287" spans="1:27" x14ac:dyDescent="0.25">
      <c r="A287" s="2">
        <v>5.11E-3</v>
      </c>
      <c r="B287" s="2">
        <v>-0.299983</v>
      </c>
      <c r="F287" s="2">
        <v>-2.3210000000000001E-2</v>
      </c>
      <c r="G287" s="2">
        <v>-2.19723E-2</v>
      </c>
      <c r="K287" s="2">
        <v>1.4760000000000001E-2</v>
      </c>
      <c r="L287" s="2">
        <v>7.9039300000000007E-2</v>
      </c>
      <c r="P287" s="2">
        <v>-1.4760000000000001E-3</v>
      </c>
      <c r="Q287" s="2">
        <v>0.35430400000000001</v>
      </c>
      <c r="U287" s="2">
        <v>2.981E-2</v>
      </c>
      <c r="V287" s="2">
        <v>-0.42540899999999998</v>
      </c>
      <c r="Z287" s="2">
        <v>-9.4160000000000008E-3</v>
      </c>
      <c r="AA287" s="2">
        <v>-7.5682399999999997E-2</v>
      </c>
    </row>
    <row r="288" spans="1:27" x14ac:dyDescent="0.25">
      <c r="A288" s="2">
        <v>8.8350000000000008E-3</v>
      </c>
      <c r="B288" s="2">
        <v>-0.33129399999999998</v>
      </c>
      <c r="F288" s="2">
        <v>-1.9769999999999999E-2</v>
      </c>
      <c r="G288" s="2">
        <v>-7.4766899999999997E-2</v>
      </c>
      <c r="K288" s="2">
        <v>1.0109999999999999E-2</v>
      </c>
      <c r="L288" s="2">
        <v>0.13311600000000001</v>
      </c>
      <c r="P288" s="2">
        <v>-4.4980000000000003E-3</v>
      </c>
      <c r="Q288" s="2">
        <v>0.38323400000000002</v>
      </c>
      <c r="U288" s="2">
        <v>3.1210000000000002E-2</v>
      </c>
      <c r="V288" s="2">
        <v>-0.40899000000000002</v>
      </c>
      <c r="Z288" s="2">
        <v>-5.3889999999999997E-3</v>
      </c>
      <c r="AA288" s="2">
        <v>-0.127745</v>
      </c>
    </row>
    <row r="289" spans="1:27" x14ac:dyDescent="0.25">
      <c r="A289" s="2">
        <v>1.247E-2</v>
      </c>
      <c r="B289" s="2">
        <v>-0.35674499999999998</v>
      </c>
      <c r="F289" s="2">
        <v>-1.448E-2</v>
      </c>
      <c r="G289" s="2">
        <v>-0.12640199999999999</v>
      </c>
      <c r="K289" s="2">
        <v>6.0530000000000002E-3</v>
      </c>
      <c r="L289" s="2">
        <v>0.18499499999999999</v>
      </c>
      <c r="P289" s="2">
        <v>-8.2380000000000005E-3</v>
      </c>
      <c r="Q289" s="2">
        <v>0.40581699999999998</v>
      </c>
      <c r="U289" s="2">
        <v>3.2289999999999999E-2</v>
      </c>
      <c r="V289" s="2">
        <v>-0.38604100000000002</v>
      </c>
      <c r="Z289" s="2">
        <v>-2.0609999999999999E-3</v>
      </c>
      <c r="AA289" s="2">
        <v>-0.17754900000000001</v>
      </c>
    </row>
    <row r="290" spans="1:27" x14ac:dyDescent="0.25">
      <c r="A290" s="2">
        <v>1.593E-2</v>
      </c>
      <c r="B290" s="2">
        <v>-0.37682500000000002</v>
      </c>
      <c r="F290" s="2">
        <v>-9.7330000000000003E-3</v>
      </c>
      <c r="G290" s="2">
        <v>-0.17529</v>
      </c>
      <c r="K290" s="2">
        <v>2.7190000000000001E-3</v>
      </c>
      <c r="L290" s="2">
        <v>0.23369999999999999</v>
      </c>
      <c r="P290" s="2">
        <v>-1.299E-2</v>
      </c>
      <c r="Q290" s="2">
        <v>0.42174600000000001</v>
      </c>
      <c r="U290" s="2">
        <v>3.2809999999999999E-2</v>
      </c>
      <c r="V290" s="2">
        <v>-0.35711100000000001</v>
      </c>
      <c r="Z290" s="2">
        <v>0</v>
      </c>
      <c r="AA290" s="2">
        <v>-0.224911</v>
      </c>
    </row>
    <row r="291" spans="1:27" x14ac:dyDescent="0.25">
      <c r="A291" s="2">
        <v>1.8950000000000002E-2</v>
      </c>
      <c r="B291" s="2">
        <v>-0.39116800000000002</v>
      </c>
      <c r="F291" s="2">
        <v>-5.6699999999999997E-3</v>
      </c>
      <c r="G291" s="2">
        <v>-0.22253100000000001</v>
      </c>
      <c r="K291" s="2">
        <v>0</v>
      </c>
      <c r="L291" s="2">
        <v>0.278499</v>
      </c>
      <c r="P291" s="2">
        <v>-1.7809999999999999E-2</v>
      </c>
      <c r="Q291" s="2">
        <v>0.43016900000000002</v>
      </c>
      <c r="U291" s="2">
        <v>3.2759999999999997E-2</v>
      </c>
      <c r="V291" s="2">
        <v>-0.32274900000000001</v>
      </c>
      <c r="Z291" s="2">
        <v>9.4760000000000005E-4</v>
      </c>
      <c r="AA291" s="2">
        <v>-0.26891700000000002</v>
      </c>
    </row>
    <row r="292" spans="1:27" x14ac:dyDescent="0.25">
      <c r="A292" s="2">
        <v>2.1999999999999999E-2</v>
      </c>
      <c r="B292" s="2">
        <v>-0.39873700000000001</v>
      </c>
      <c r="F292" s="2">
        <v>-2.2859999999999998E-3</v>
      </c>
      <c r="G292" s="2">
        <v>-0.26672000000000001</v>
      </c>
      <c r="K292" s="2">
        <v>-1.3780000000000001E-3</v>
      </c>
      <c r="L292" s="2">
        <v>0.31884299999999999</v>
      </c>
      <c r="P292" s="2">
        <v>-2.1899999999999999E-2</v>
      </c>
      <c r="Q292" s="2">
        <v>0.43236599999999997</v>
      </c>
      <c r="U292" s="2">
        <v>3.227E-2</v>
      </c>
      <c r="V292" s="2">
        <v>-0.283138</v>
      </c>
      <c r="Z292" s="2">
        <v>3.9579999999999997E-3</v>
      </c>
      <c r="AA292" s="2">
        <v>-0.309444</v>
      </c>
    </row>
    <row r="293" spans="1:27" x14ac:dyDescent="0.25">
      <c r="A293" s="2">
        <v>2.4559999999999998E-2</v>
      </c>
      <c r="B293" s="2">
        <v>-0.40007900000000002</v>
      </c>
      <c r="F293" s="2">
        <v>0</v>
      </c>
      <c r="G293" s="2">
        <v>-0.30718499999999999</v>
      </c>
      <c r="K293" s="2">
        <v>-4.3880000000000004E-3</v>
      </c>
      <c r="L293" s="2">
        <v>0.35387600000000002</v>
      </c>
      <c r="P293" s="2">
        <v>-2.4719999999999999E-2</v>
      </c>
      <c r="Q293" s="2">
        <v>0.427728</v>
      </c>
      <c r="U293" s="2">
        <v>3.1379999999999998E-2</v>
      </c>
      <c r="V293" s="2">
        <v>-0.23949799999999999</v>
      </c>
      <c r="Z293" s="2">
        <v>7.744E-3</v>
      </c>
      <c r="AA293" s="2">
        <v>-0.34533199999999997</v>
      </c>
    </row>
    <row r="294" spans="1:27" x14ac:dyDescent="0.25">
      <c r="A294" s="2">
        <v>2.6669999999999999E-2</v>
      </c>
      <c r="B294" s="2">
        <v>-0.39507500000000001</v>
      </c>
      <c r="F294" s="2">
        <v>8.7279999999999996E-4</v>
      </c>
      <c r="G294" s="2">
        <v>-0.34337899999999999</v>
      </c>
      <c r="K294" s="2">
        <v>-8.1150000000000007E-3</v>
      </c>
      <c r="L294" s="2">
        <v>0.38311200000000001</v>
      </c>
      <c r="P294" s="2">
        <v>-2.7300000000000001E-2</v>
      </c>
      <c r="Q294" s="2">
        <v>0.41649799999999998</v>
      </c>
      <c r="U294" s="2">
        <v>2.9919999999999999E-2</v>
      </c>
      <c r="V294" s="2">
        <v>-0.19122</v>
      </c>
      <c r="Z294" s="2">
        <v>1.223E-2</v>
      </c>
      <c r="AA294" s="2">
        <v>-0.37676399999999999</v>
      </c>
    </row>
    <row r="295" spans="1:27" x14ac:dyDescent="0.25">
      <c r="A295" s="2">
        <v>2.8340000000000001E-2</v>
      </c>
      <c r="B295" s="2">
        <v>-0.38378299999999999</v>
      </c>
      <c r="F295" s="2">
        <v>3.9170000000000003E-3</v>
      </c>
      <c r="G295" s="2">
        <v>-0.37468899999999999</v>
      </c>
      <c r="K295" s="2">
        <v>-1.252E-2</v>
      </c>
      <c r="L295" s="2">
        <v>0.40630500000000003</v>
      </c>
      <c r="P295" s="2">
        <v>-2.9100000000000001E-2</v>
      </c>
      <c r="Q295" s="2">
        <v>0.39892</v>
      </c>
      <c r="U295" s="2">
        <v>2.8000000000000001E-2</v>
      </c>
      <c r="V295" s="2">
        <v>-0.140013</v>
      </c>
      <c r="Z295" s="2">
        <v>1.7309999999999999E-2</v>
      </c>
      <c r="AA295" s="2">
        <v>-0.40245999999999998</v>
      </c>
    </row>
    <row r="296" spans="1:27" x14ac:dyDescent="0.25">
      <c r="A296" s="2">
        <v>2.9569999999999999E-2</v>
      </c>
      <c r="B296" s="2">
        <v>-0.36632700000000001</v>
      </c>
      <c r="F296" s="2">
        <v>7.7010000000000004E-3</v>
      </c>
      <c r="G296" s="2">
        <v>-0.40026200000000001</v>
      </c>
      <c r="K296" s="2">
        <v>-1.755E-2</v>
      </c>
      <c r="L296" s="2">
        <v>0.42254000000000003</v>
      </c>
      <c r="P296" s="2">
        <v>-3.0980000000000001E-2</v>
      </c>
      <c r="Q296" s="2">
        <v>0.37542199999999998</v>
      </c>
      <c r="U296" s="2">
        <v>2.5690000000000001E-2</v>
      </c>
      <c r="V296" s="2">
        <v>-8.6546499999999998E-2</v>
      </c>
      <c r="Z296" s="2">
        <v>2.2030000000000001E-2</v>
      </c>
      <c r="AA296" s="2">
        <v>-0.421624</v>
      </c>
    </row>
    <row r="297" spans="1:27" x14ac:dyDescent="0.25">
      <c r="A297" s="2">
        <v>3.0290000000000001E-2</v>
      </c>
      <c r="B297" s="2">
        <v>-0.34295100000000001</v>
      </c>
      <c r="F297" s="2">
        <v>1.2189999999999999E-2</v>
      </c>
      <c r="G297" s="2">
        <v>-0.41942699999999999</v>
      </c>
      <c r="K297" s="2">
        <v>-2.172E-2</v>
      </c>
      <c r="L297" s="2">
        <v>0.43151200000000001</v>
      </c>
      <c r="P297" s="2">
        <v>-3.2120000000000003E-2</v>
      </c>
      <c r="Q297" s="2">
        <v>0.34618599999999999</v>
      </c>
      <c r="U297" s="2">
        <v>2.3009999999999999E-2</v>
      </c>
      <c r="V297" s="2">
        <v>-3.1432599999999998E-2</v>
      </c>
      <c r="Z297" s="2">
        <v>2.5080000000000002E-2</v>
      </c>
      <c r="AA297" s="2">
        <v>-0.43370900000000001</v>
      </c>
    </row>
    <row r="298" spans="1:27" x14ac:dyDescent="0.25">
      <c r="A298" s="2">
        <v>3.058E-2</v>
      </c>
      <c r="B298" s="2">
        <v>-0.31444800000000001</v>
      </c>
      <c r="F298" s="2">
        <v>1.7260000000000001E-2</v>
      </c>
      <c r="G298" s="2">
        <v>-0.43175599999999997</v>
      </c>
      <c r="K298" s="2">
        <v>-2.469E-2</v>
      </c>
      <c r="L298" s="2">
        <v>0.43383100000000002</v>
      </c>
      <c r="P298" s="2">
        <v>-3.2939999999999997E-2</v>
      </c>
      <c r="Q298" s="2">
        <v>0.31219000000000002</v>
      </c>
      <c r="U298" s="2">
        <v>1.993E-2</v>
      </c>
      <c r="V298" s="2">
        <v>2.4474699999999999E-2</v>
      </c>
      <c r="Z298" s="2">
        <v>2.758E-2</v>
      </c>
      <c r="AA298" s="2">
        <v>-0.43877500000000003</v>
      </c>
    </row>
    <row r="299" spans="1:27" x14ac:dyDescent="0.25">
      <c r="A299" s="2">
        <v>3.0470000000000001E-2</v>
      </c>
      <c r="B299" s="2">
        <v>-0.28063500000000002</v>
      </c>
      <c r="F299" s="2">
        <v>2.205E-2</v>
      </c>
      <c r="G299" s="2">
        <v>-0.43718800000000002</v>
      </c>
      <c r="K299" s="2">
        <v>-2.7459999999999998E-2</v>
      </c>
      <c r="L299" s="2">
        <v>0.42901</v>
      </c>
      <c r="P299" s="2">
        <v>-3.3059999999999999E-2</v>
      </c>
      <c r="Q299" s="2">
        <v>0.27288400000000002</v>
      </c>
      <c r="U299" s="2">
        <v>1.482E-2</v>
      </c>
      <c r="V299" s="2">
        <v>7.9405500000000004E-2</v>
      </c>
      <c r="Z299" s="2">
        <v>2.964E-2</v>
      </c>
      <c r="AA299" s="2">
        <v>-0.43615100000000001</v>
      </c>
    </row>
    <row r="300" spans="1:27" x14ac:dyDescent="0.25">
      <c r="A300" s="2">
        <v>2.9690000000000001E-2</v>
      </c>
      <c r="B300" s="2">
        <v>-0.242123</v>
      </c>
      <c r="F300" s="2">
        <v>2.5010000000000001E-2</v>
      </c>
      <c r="G300" s="2">
        <v>-0.43499100000000002</v>
      </c>
      <c r="K300" s="2">
        <v>-2.9579999999999999E-2</v>
      </c>
      <c r="L300" s="2">
        <v>0.41710799999999998</v>
      </c>
      <c r="P300" s="2">
        <v>-3.2649999999999998E-2</v>
      </c>
      <c r="Q300" s="2">
        <v>0.23022100000000001</v>
      </c>
      <c r="U300" s="2">
        <v>1.0160000000000001E-2</v>
      </c>
      <c r="V300" s="2">
        <v>0.133299</v>
      </c>
      <c r="Z300" s="2">
        <v>3.1280000000000002E-2</v>
      </c>
      <c r="AA300" s="2">
        <v>-0.42620200000000003</v>
      </c>
    </row>
    <row r="301" spans="1:27" x14ac:dyDescent="0.25">
      <c r="A301" s="2">
        <v>2.844E-2</v>
      </c>
      <c r="B301" s="2">
        <v>-0.19933799999999999</v>
      </c>
      <c r="F301" s="2">
        <v>2.7609999999999999E-2</v>
      </c>
      <c r="G301" s="2">
        <v>-0.42577500000000001</v>
      </c>
      <c r="K301" s="2">
        <v>-3.1220000000000001E-2</v>
      </c>
      <c r="L301" s="2">
        <v>0.39904200000000001</v>
      </c>
      <c r="P301" s="2">
        <v>-3.1629999999999998E-2</v>
      </c>
      <c r="Q301" s="2">
        <v>0.18401799999999999</v>
      </c>
      <c r="U301" s="2">
        <v>6.1079999999999997E-3</v>
      </c>
      <c r="V301" s="2">
        <v>0.18523899999999999</v>
      </c>
      <c r="Z301" s="2">
        <v>3.2289999999999999E-2</v>
      </c>
      <c r="AA301" s="2">
        <v>-0.40929599999999999</v>
      </c>
    </row>
    <row r="302" spans="1:27" x14ac:dyDescent="0.25">
      <c r="A302" s="2">
        <v>2.6800000000000001E-2</v>
      </c>
      <c r="B302" s="2">
        <v>-0.152891</v>
      </c>
      <c r="F302" s="2">
        <v>3.0290000000000001E-2</v>
      </c>
      <c r="G302" s="2">
        <v>-0.40984500000000001</v>
      </c>
      <c r="K302" s="2">
        <v>-3.2439999999999997E-2</v>
      </c>
      <c r="L302" s="2">
        <v>0.37542199999999998</v>
      </c>
      <c r="P302" s="2">
        <v>-3.015E-2</v>
      </c>
      <c r="Q302" s="2">
        <v>0.13519100000000001</v>
      </c>
      <c r="U302" s="2">
        <v>2.7160000000000001E-3</v>
      </c>
      <c r="V302" s="2">
        <v>0.23418800000000001</v>
      </c>
      <c r="Z302" s="2">
        <v>3.2849999999999997E-2</v>
      </c>
      <c r="AA302" s="2">
        <v>-0.38604100000000002</v>
      </c>
    </row>
    <row r="303" spans="1:27" x14ac:dyDescent="0.25">
      <c r="A303" s="2">
        <v>2.4750000000000001E-2</v>
      </c>
      <c r="B303" s="2">
        <v>-0.10381899999999999</v>
      </c>
      <c r="F303" s="2">
        <v>3.1609999999999999E-2</v>
      </c>
      <c r="G303" s="2">
        <v>-0.38738400000000001</v>
      </c>
      <c r="K303" s="2">
        <v>-3.3050000000000003E-2</v>
      </c>
      <c r="L303" s="2">
        <v>0.34606399999999998</v>
      </c>
      <c r="P303" s="2">
        <v>-2.8479999999999998E-2</v>
      </c>
      <c r="Q303" s="2">
        <v>8.3922099999999999E-2</v>
      </c>
      <c r="U303" s="2">
        <v>9.9179999999999996E-5</v>
      </c>
      <c r="V303" s="2">
        <v>0.27892600000000001</v>
      </c>
      <c r="Z303" s="2">
        <v>3.3090000000000001E-2</v>
      </c>
      <c r="AA303" s="2">
        <v>-0.356684</v>
      </c>
    </row>
    <row r="304" spans="1:27" x14ac:dyDescent="0.25">
      <c r="A304" s="2">
        <v>2.2239999999999999E-2</v>
      </c>
      <c r="B304" s="2">
        <v>-5.33439E-2</v>
      </c>
      <c r="F304" s="2">
        <v>3.2590000000000001E-2</v>
      </c>
      <c r="G304" s="2">
        <v>-0.35881999999999997</v>
      </c>
      <c r="K304" s="2">
        <v>-3.2969999999999999E-2</v>
      </c>
      <c r="L304" s="2">
        <v>0.31219000000000002</v>
      </c>
      <c r="P304" s="2">
        <v>-2.5860000000000001E-2</v>
      </c>
      <c r="Q304" s="2">
        <v>3.2043000000000002E-2</v>
      </c>
      <c r="U304" s="2">
        <v>-1.451E-3</v>
      </c>
      <c r="V304" s="2">
        <v>0.31920900000000002</v>
      </c>
      <c r="Z304" s="2">
        <v>3.2590000000000001E-2</v>
      </c>
      <c r="AA304" s="2">
        <v>-0.32207799999999998</v>
      </c>
    </row>
    <row r="305" spans="1:27" x14ac:dyDescent="0.25">
      <c r="A305" s="2">
        <v>1.959E-2</v>
      </c>
      <c r="B305" s="2">
        <v>-1.70896E-3</v>
      </c>
      <c r="F305" s="2">
        <v>3.3180000000000001E-2</v>
      </c>
      <c r="G305" s="2">
        <v>-0.32476300000000002</v>
      </c>
      <c r="K305" s="2">
        <v>-3.2579999999999998E-2</v>
      </c>
      <c r="L305" s="2">
        <v>0.273677</v>
      </c>
      <c r="P305" s="2">
        <v>-2.3E-2</v>
      </c>
      <c r="Q305" s="2">
        <v>-2.1178900000000001E-2</v>
      </c>
      <c r="U305" s="2">
        <v>-4.4910000000000002E-3</v>
      </c>
      <c r="V305" s="2">
        <v>0.35442600000000002</v>
      </c>
      <c r="Z305" s="2">
        <v>3.1480000000000001E-2</v>
      </c>
      <c r="AA305" s="2">
        <v>-0.28271099999999999</v>
      </c>
    </row>
    <row r="306" spans="1:27" x14ac:dyDescent="0.25">
      <c r="A306" s="2">
        <v>1.661E-2</v>
      </c>
      <c r="B306" s="2">
        <v>4.9681900000000001E-2</v>
      </c>
      <c r="F306" s="2">
        <v>3.3149999999999999E-2</v>
      </c>
      <c r="G306" s="2">
        <v>-0.28570099999999998</v>
      </c>
      <c r="K306" s="2">
        <v>-3.1669999999999997E-2</v>
      </c>
      <c r="L306" s="2">
        <v>0.23119799999999999</v>
      </c>
      <c r="P306" s="2">
        <v>-1.9570000000000001E-2</v>
      </c>
      <c r="Q306" s="2">
        <v>-7.4034500000000003E-2</v>
      </c>
      <c r="U306" s="2">
        <v>-8.2500000000000004E-3</v>
      </c>
      <c r="V306" s="2">
        <v>0.3836</v>
      </c>
      <c r="Z306" s="2">
        <v>3.0020000000000002E-2</v>
      </c>
      <c r="AA306" s="2">
        <v>-0.23919299999999999</v>
      </c>
    </row>
    <row r="307" spans="1:27" x14ac:dyDescent="0.25">
      <c r="A307" s="2">
        <v>1.332E-2</v>
      </c>
      <c r="B307" s="2">
        <v>0.100096</v>
      </c>
      <c r="F307" s="2">
        <v>3.2050000000000002E-2</v>
      </c>
      <c r="G307" s="2">
        <v>-0.24193999999999999</v>
      </c>
      <c r="K307" s="2">
        <v>-3.0110000000000001E-2</v>
      </c>
      <c r="L307" s="2">
        <v>0.18523899999999999</v>
      </c>
      <c r="P307" s="2">
        <v>-1.434E-2</v>
      </c>
      <c r="Q307" s="2">
        <v>-0.12585299999999999</v>
      </c>
      <c r="U307" s="2">
        <v>-1.2699999999999999E-2</v>
      </c>
      <c r="V307" s="2">
        <v>0.40618300000000002</v>
      </c>
      <c r="Z307" s="2">
        <v>2.811E-2</v>
      </c>
      <c r="AA307" s="2">
        <v>-0.191525</v>
      </c>
    </row>
    <row r="308" spans="1:27" x14ac:dyDescent="0.25">
      <c r="A308" s="2">
        <v>9.8460000000000006E-3</v>
      </c>
      <c r="B308" s="2">
        <v>0.148924</v>
      </c>
      <c r="F308" s="2">
        <v>3.1370000000000002E-2</v>
      </c>
      <c r="G308" s="2">
        <v>-0.19408900000000001</v>
      </c>
      <c r="K308" s="2">
        <v>-2.8199999999999999E-2</v>
      </c>
      <c r="L308" s="2">
        <v>0.13580100000000001</v>
      </c>
      <c r="P308" s="2">
        <v>-9.3519999999999992E-3</v>
      </c>
      <c r="Q308" s="2">
        <v>-0.17577899999999999</v>
      </c>
      <c r="U308" s="2">
        <v>-1.77E-2</v>
      </c>
      <c r="V308" s="2">
        <v>0.42241800000000002</v>
      </c>
      <c r="Z308" s="2">
        <v>2.5610000000000001E-2</v>
      </c>
      <c r="AA308" s="2">
        <v>-0.14080599999999999</v>
      </c>
    </row>
    <row r="309" spans="1:27" x14ac:dyDescent="0.25">
      <c r="A309" s="2">
        <v>6.2319999999999997E-3</v>
      </c>
      <c r="B309" s="2">
        <v>0.19543199999999999</v>
      </c>
      <c r="F309" s="2">
        <v>2.9940000000000001E-2</v>
      </c>
      <c r="G309" s="2">
        <v>-0.14288100000000001</v>
      </c>
      <c r="K309" s="2">
        <v>-2.5850000000000001E-2</v>
      </c>
      <c r="L309" s="2">
        <v>8.4105200000000005E-2</v>
      </c>
      <c r="P309" s="2">
        <v>-5.5360000000000001E-3</v>
      </c>
      <c r="Q309" s="2">
        <v>-0.22308</v>
      </c>
      <c r="U309" s="2">
        <v>-2.1819999999999999E-2</v>
      </c>
      <c r="V309" s="2">
        <v>0.43114599999999997</v>
      </c>
      <c r="Z309" s="2">
        <v>2.2919999999999999E-2</v>
      </c>
      <c r="AA309" s="2">
        <v>-8.7278900000000006E-2</v>
      </c>
    </row>
    <row r="310" spans="1:27" x14ac:dyDescent="0.25">
      <c r="A310" s="2">
        <v>2.5100000000000001E-3</v>
      </c>
      <c r="B310" s="2">
        <v>0.23827799999999999</v>
      </c>
      <c r="F310" s="2">
        <v>2.7990000000000001E-2</v>
      </c>
      <c r="G310" s="2">
        <v>-8.8926900000000003E-2</v>
      </c>
      <c r="K310" s="2">
        <v>-2.3040000000000001E-2</v>
      </c>
      <c r="L310" s="2">
        <v>3.1493699999999999E-2</v>
      </c>
      <c r="P310" s="2">
        <v>-2.2539999999999999E-3</v>
      </c>
      <c r="Q310" s="2">
        <v>-0.26708599999999999</v>
      </c>
      <c r="U310" s="2">
        <v>-2.4809999999999999E-2</v>
      </c>
      <c r="V310" s="2">
        <v>0.43291600000000002</v>
      </c>
      <c r="Z310" s="2">
        <v>1.9900000000000001E-2</v>
      </c>
      <c r="AA310" s="2">
        <v>-3.2043000000000002E-2</v>
      </c>
    </row>
    <row r="311" spans="1:27" x14ac:dyDescent="0.25">
      <c r="A311" s="2">
        <v>-1.294E-3</v>
      </c>
      <c r="B311" s="2">
        <v>0.27709499999999998</v>
      </c>
      <c r="F311" s="2">
        <v>2.5680000000000001E-2</v>
      </c>
      <c r="G311" s="2">
        <v>-3.3080499999999999E-2</v>
      </c>
      <c r="K311" s="2">
        <v>-1.9560000000000001E-2</v>
      </c>
      <c r="L311" s="2">
        <v>-2.1789200000000002E-2</v>
      </c>
      <c r="P311" s="2">
        <v>0</v>
      </c>
      <c r="Q311" s="2">
        <v>-0.30712400000000001</v>
      </c>
      <c r="U311" s="2">
        <v>-2.7470000000000001E-2</v>
      </c>
      <c r="V311" s="2">
        <v>0.42791099999999999</v>
      </c>
      <c r="Z311" s="2">
        <v>1.47E-2</v>
      </c>
      <c r="AA311" s="2">
        <v>2.4230600000000001E-2</v>
      </c>
    </row>
    <row r="312" spans="1:27" x14ac:dyDescent="0.25">
      <c r="A312" s="2">
        <v>-5.019E-3</v>
      </c>
      <c r="B312" s="2">
        <v>0.31102999999999997</v>
      </c>
      <c r="F312" s="2">
        <v>2.2929999999999999E-2</v>
      </c>
      <c r="G312" s="2">
        <v>2.34982E-2</v>
      </c>
      <c r="K312" s="2">
        <v>-1.435E-2</v>
      </c>
      <c r="L312" s="2">
        <v>-7.5011099999999997E-2</v>
      </c>
      <c r="P312" s="2">
        <v>9.3990000000000002E-4</v>
      </c>
      <c r="Q312" s="2">
        <v>-0.34313399999999999</v>
      </c>
      <c r="U312" s="2">
        <v>-2.9520000000000001E-2</v>
      </c>
      <c r="V312" s="2">
        <v>0.41631400000000002</v>
      </c>
      <c r="Z312" s="2">
        <v>1.001E-2</v>
      </c>
      <c r="AA312" s="2">
        <v>7.9954800000000006E-2</v>
      </c>
    </row>
    <row r="313" spans="1:27" x14ac:dyDescent="0.25">
      <c r="A313" s="2">
        <v>-8.6549999999999995E-3</v>
      </c>
      <c r="B313" s="2">
        <v>0.34002199999999999</v>
      </c>
      <c r="F313" s="2">
        <v>1.9769999999999999E-2</v>
      </c>
      <c r="G313" s="2">
        <v>7.9161400000000007E-2</v>
      </c>
      <c r="K313" s="2">
        <v>-9.6740000000000003E-3</v>
      </c>
      <c r="L313" s="2">
        <v>-0.12634100000000001</v>
      </c>
      <c r="P313" s="2">
        <v>3.9690000000000003E-3</v>
      </c>
      <c r="Q313" s="2">
        <v>-0.37426199999999998</v>
      </c>
      <c r="U313" s="2">
        <v>-3.1210000000000002E-2</v>
      </c>
      <c r="V313" s="2">
        <v>0.39849200000000001</v>
      </c>
      <c r="Z313" s="2">
        <v>5.9709999999999997E-3</v>
      </c>
      <c r="AA313" s="2">
        <v>0.134825</v>
      </c>
    </row>
    <row r="314" spans="1:27" x14ac:dyDescent="0.25">
      <c r="A314" s="2">
        <v>-1.2200000000000001E-2</v>
      </c>
      <c r="B314" s="2">
        <v>0.36345899999999998</v>
      </c>
      <c r="F314" s="2">
        <v>1.4540000000000001E-2</v>
      </c>
      <c r="G314" s="2">
        <v>0.13342100000000001</v>
      </c>
      <c r="K314" s="2">
        <v>-5.6039999999999996E-3</v>
      </c>
      <c r="L314" s="2">
        <v>-0.175901</v>
      </c>
      <c r="P314" s="2">
        <v>7.757E-3</v>
      </c>
      <c r="Q314" s="2">
        <v>-0.399835</v>
      </c>
      <c r="U314" s="2">
        <v>-3.236E-2</v>
      </c>
      <c r="V314" s="2">
        <v>0.37493300000000002</v>
      </c>
      <c r="Z314" s="2">
        <v>2.614E-3</v>
      </c>
      <c r="AA314" s="2">
        <v>0.18700900000000001</v>
      </c>
    </row>
    <row r="315" spans="1:27" x14ac:dyDescent="0.25">
      <c r="A315" s="2">
        <v>-1.559E-2</v>
      </c>
      <c r="B315" s="2">
        <v>0.38109799999999999</v>
      </c>
      <c r="F315" s="2">
        <v>9.9000000000000008E-3</v>
      </c>
      <c r="G315" s="2">
        <v>0.18548300000000001</v>
      </c>
      <c r="K315" s="2">
        <v>-2.2699999999999999E-3</v>
      </c>
      <c r="L315" s="2">
        <v>-0.22320200000000001</v>
      </c>
      <c r="P315" s="2">
        <v>1.223E-2</v>
      </c>
      <c r="Q315" s="2">
        <v>-0.41869499999999998</v>
      </c>
      <c r="U315" s="2">
        <v>-3.2969999999999999E-2</v>
      </c>
      <c r="V315" s="2">
        <v>0.34594200000000003</v>
      </c>
      <c r="Z315" s="2">
        <v>2.2889999999999999E-5</v>
      </c>
      <c r="AA315" s="2">
        <v>0.235958</v>
      </c>
    </row>
    <row r="316" spans="1:27" x14ac:dyDescent="0.25">
      <c r="A316" s="2">
        <v>-1.866E-2</v>
      </c>
      <c r="B316" s="2">
        <v>0.39226699999999998</v>
      </c>
      <c r="F316" s="2">
        <v>5.8669999999999998E-3</v>
      </c>
      <c r="G316" s="2">
        <v>0.23400499999999999</v>
      </c>
      <c r="K316" s="2">
        <v>0</v>
      </c>
      <c r="L316" s="2">
        <v>-0.267208</v>
      </c>
      <c r="P316" s="2">
        <v>1.7479999999999999E-2</v>
      </c>
      <c r="Q316" s="2">
        <v>-0.43139</v>
      </c>
      <c r="U316" s="2">
        <v>-3.2980000000000002E-2</v>
      </c>
      <c r="V316" s="2">
        <v>0.31206800000000001</v>
      </c>
      <c r="Z316" s="2">
        <v>-1.518E-3</v>
      </c>
      <c r="AA316" s="2">
        <v>0.28063500000000002</v>
      </c>
    </row>
    <row r="317" spans="1:27" x14ac:dyDescent="0.25">
      <c r="A317" s="2">
        <v>-2.1579999999999998E-2</v>
      </c>
      <c r="B317" s="2">
        <v>0.39763799999999999</v>
      </c>
      <c r="F317" s="2">
        <v>2.5339999999999998E-3</v>
      </c>
      <c r="G317" s="2">
        <v>0.27862100000000001</v>
      </c>
      <c r="K317" s="2">
        <v>9.1250000000000001E-4</v>
      </c>
      <c r="L317" s="2">
        <v>-0.30742900000000001</v>
      </c>
      <c r="P317" s="2">
        <v>2.2159999999999999E-2</v>
      </c>
      <c r="Q317" s="2">
        <v>-0.43657800000000002</v>
      </c>
      <c r="U317" s="2">
        <v>-3.2719999999999999E-2</v>
      </c>
      <c r="V317" s="2">
        <v>0.273677</v>
      </c>
      <c r="Z317" s="2">
        <v>-4.5700000000000003E-3</v>
      </c>
      <c r="AA317" s="2">
        <v>0.320857</v>
      </c>
    </row>
    <row r="318" spans="1:27" x14ac:dyDescent="0.25">
      <c r="A318" s="2">
        <v>-2.4170000000000001E-2</v>
      </c>
      <c r="B318" s="2">
        <v>0.39702799999999999</v>
      </c>
      <c r="F318" s="2">
        <v>0</v>
      </c>
      <c r="G318" s="2">
        <v>0.318965</v>
      </c>
      <c r="K318" s="2">
        <v>3.9490000000000003E-3</v>
      </c>
      <c r="L318" s="2">
        <v>-0.34374500000000002</v>
      </c>
      <c r="P318" s="2">
        <v>2.5059999999999999E-2</v>
      </c>
      <c r="Q318" s="2">
        <v>-0.43450299999999997</v>
      </c>
      <c r="U318" s="2">
        <v>-3.168E-2</v>
      </c>
      <c r="V318" s="2">
        <v>0.23095399999999999</v>
      </c>
      <c r="Z318" s="2">
        <v>-8.2839999999999997E-3</v>
      </c>
      <c r="AA318" s="2">
        <v>0.35521900000000001</v>
      </c>
    </row>
    <row r="319" spans="1:27" x14ac:dyDescent="0.25">
      <c r="A319" s="2">
        <v>-2.6370000000000001E-2</v>
      </c>
      <c r="B319" s="2">
        <v>0.389154</v>
      </c>
      <c r="F319" s="2">
        <v>-1.163E-3</v>
      </c>
      <c r="G319" s="2">
        <v>0.354487</v>
      </c>
      <c r="K319" s="2">
        <v>7.7279999999999996E-3</v>
      </c>
      <c r="L319" s="2">
        <v>-0.375116</v>
      </c>
      <c r="P319" s="2">
        <v>2.7570000000000001E-2</v>
      </c>
      <c r="Q319" s="2">
        <v>-0.42510300000000001</v>
      </c>
      <c r="U319" s="2">
        <v>-3.0190000000000002E-2</v>
      </c>
      <c r="V319" s="2">
        <v>0.184751</v>
      </c>
      <c r="Z319" s="2">
        <v>-1.2710000000000001E-2</v>
      </c>
      <c r="AA319" s="2">
        <v>0.383905</v>
      </c>
    </row>
    <row r="320" spans="1:27" x14ac:dyDescent="0.25">
      <c r="A320" s="2">
        <v>-2.8119999999999999E-2</v>
      </c>
      <c r="B320" s="2">
        <v>0.37517699999999998</v>
      </c>
      <c r="F320" s="2">
        <v>-4.1660000000000004E-3</v>
      </c>
      <c r="G320" s="2">
        <v>0.38366099999999997</v>
      </c>
      <c r="K320" s="2">
        <v>1.221E-2</v>
      </c>
      <c r="L320" s="2">
        <v>-0.40093400000000001</v>
      </c>
      <c r="P320" s="2">
        <v>2.971E-2</v>
      </c>
      <c r="Q320" s="2">
        <v>-0.40899000000000002</v>
      </c>
      <c r="U320" s="2">
        <v>-2.8219999999999999E-2</v>
      </c>
      <c r="V320" s="2">
        <v>0.13519100000000001</v>
      </c>
      <c r="Z320" s="2">
        <v>-1.7749999999999998E-2</v>
      </c>
      <c r="AA320" s="2">
        <v>0.40630500000000003</v>
      </c>
    </row>
    <row r="321" spans="1:27" x14ac:dyDescent="0.25">
      <c r="A321" s="2">
        <v>-2.9479999999999999E-2</v>
      </c>
      <c r="B321" s="2">
        <v>0.35576799999999997</v>
      </c>
      <c r="F321" s="2">
        <v>-7.9070000000000008E-3</v>
      </c>
      <c r="G321" s="2">
        <v>0.406671</v>
      </c>
      <c r="K321" s="2">
        <v>1.729E-2</v>
      </c>
      <c r="L321" s="2">
        <v>-0.42046499999999998</v>
      </c>
      <c r="P321" s="2">
        <v>3.1119999999999998E-2</v>
      </c>
      <c r="Q321" s="2">
        <v>-0.38622499999999998</v>
      </c>
      <c r="U321" s="2">
        <v>-2.5829999999999999E-2</v>
      </c>
      <c r="V321" s="2">
        <v>8.3433800000000002E-2</v>
      </c>
      <c r="Z321" s="2">
        <v>-2.1839999999999998E-2</v>
      </c>
      <c r="AA321" s="2">
        <v>0.42217399999999999</v>
      </c>
    </row>
    <row r="322" spans="1:27" x14ac:dyDescent="0.25">
      <c r="A322" s="2">
        <v>-3.0290000000000001E-2</v>
      </c>
      <c r="B322" s="2">
        <v>0.33050000000000002</v>
      </c>
      <c r="F322" s="2">
        <v>-1.235E-2</v>
      </c>
      <c r="G322" s="2">
        <v>0.42339399999999999</v>
      </c>
      <c r="K322" s="2">
        <v>2.2020000000000001E-2</v>
      </c>
      <c r="L322" s="2">
        <v>-0.43279400000000001</v>
      </c>
      <c r="P322" s="2">
        <v>3.2199999999999999E-2</v>
      </c>
      <c r="Q322" s="2">
        <v>-0.35723300000000002</v>
      </c>
      <c r="U322" s="2">
        <v>-2.2919999999999999E-2</v>
      </c>
      <c r="V322" s="2">
        <v>3.0517099999999998E-2</v>
      </c>
      <c r="Z322" s="2">
        <v>-2.478E-2</v>
      </c>
      <c r="AA322" s="2">
        <v>0.43084099999999997</v>
      </c>
    </row>
    <row r="323" spans="1:27" x14ac:dyDescent="0.25">
      <c r="A323" s="2">
        <v>-3.1019999999999999E-2</v>
      </c>
      <c r="B323" s="2">
        <v>0.30016599999999999</v>
      </c>
      <c r="F323" s="2">
        <v>-1.7350000000000001E-2</v>
      </c>
      <c r="G323" s="2">
        <v>0.432977</v>
      </c>
      <c r="K323" s="2">
        <v>2.5010000000000001E-2</v>
      </c>
      <c r="L323" s="2">
        <v>-0.43779800000000002</v>
      </c>
      <c r="P323" s="2">
        <v>3.2870000000000003E-2</v>
      </c>
      <c r="Q323" s="2">
        <v>-0.322932</v>
      </c>
      <c r="U323" s="2">
        <v>-1.9400000000000001E-2</v>
      </c>
      <c r="V323" s="2">
        <v>-2.2643699999999999E-2</v>
      </c>
      <c r="Z323" s="2">
        <v>-2.742E-2</v>
      </c>
      <c r="AA323" s="2">
        <v>0.43285499999999999</v>
      </c>
    </row>
    <row r="324" spans="1:27" x14ac:dyDescent="0.25">
      <c r="A324" s="2">
        <v>-3.0550000000000001E-2</v>
      </c>
      <c r="B324" s="2">
        <v>0.26586500000000002</v>
      </c>
      <c r="F324" s="2">
        <v>-2.1760000000000002E-2</v>
      </c>
      <c r="G324" s="2">
        <v>0.43480799999999997</v>
      </c>
      <c r="K324" s="2">
        <v>2.7730000000000001E-2</v>
      </c>
      <c r="L324" s="2">
        <v>-0.435479</v>
      </c>
      <c r="P324" s="2">
        <v>3.2930000000000001E-2</v>
      </c>
      <c r="Q324" s="2">
        <v>-0.28362599999999999</v>
      </c>
      <c r="U324" s="2">
        <v>-1.418E-2</v>
      </c>
      <c r="V324" s="2">
        <v>-7.54383E-2</v>
      </c>
      <c r="Z324" s="2">
        <v>-2.9600000000000001E-2</v>
      </c>
      <c r="AA324" s="2">
        <v>0.42821599999999999</v>
      </c>
    </row>
    <row r="325" spans="1:27" x14ac:dyDescent="0.25">
      <c r="A325" s="2">
        <v>-2.9839999999999998E-2</v>
      </c>
      <c r="B325" s="2">
        <v>0.22808500000000001</v>
      </c>
      <c r="F325" s="2">
        <v>-2.478E-2</v>
      </c>
      <c r="G325" s="2">
        <v>0.42986400000000002</v>
      </c>
      <c r="K325" s="2">
        <v>2.981E-2</v>
      </c>
      <c r="L325" s="2">
        <v>-0.42571399999999998</v>
      </c>
      <c r="P325" s="2">
        <v>3.2390000000000002E-2</v>
      </c>
      <c r="Q325" s="2">
        <v>-0.23980299999999999</v>
      </c>
      <c r="U325" s="2">
        <v>-9.4999999999999998E-3</v>
      </c>
      <c r="V325" s="2">
        <v>-0.12670699999999999</v>
      </c>
      <c r="Z325" s="2">
        <v>-3.1280000000000002E-2</v>
      </c>
      <c r="AA325" s="2">
        <v>0.41698600000000002</v>
      </c>
    </row>
    <row r="326" spans="1:27" x14ac:dyDescent="0.25">
      <c r="A326" s="2">
        <v>-2.8649999999999998E-2</v>
      </c>
      <c r="B326" s="2">
        <v>0.186887</v>
      </c>
      <c r="F326" s="2">
        <v>-2.733E-2</v>
      </c>
      <c r="G326" s="2">
        <v>0.41802299999999998</v>
      </c>
      <c r="K326" s="2">
        <v>3.1370000000000002E-2</v>
      </c>
      <c r="L326" s="2">
        <v>-0.40923399999999999</v>
      </c>
      <c r="P326" s="2">
        <v>3.143E-2</v>
      </c>
      <c r="Q326" s="2">
        <v>-0.19189200000000001</v>
      </c>
      <c r="U326" s="2">
        <v>-5.4660000000000004E-3</v>
      </c>
      <c r="V326" s="2">
        <v>-0.17632800000000001</v>
      </c>
      <c r="Z326" s="2">
        <v>-3.2410000000000001E-2</v>
      </c>
      <c r="AA326" s="2">
        <v>0.39934700000000001</v>
      </c>
    </row>
    <row r="327" spans="1:27" x14ac:dyDescent="0.25">
      <c r="A327" s="2">
        <v>-2.707E-2</v>
      </c>
      <c r="B327" s="2">
        <v>0.14318600000000001</v>
      </c>
      <c r="F327" s="2">
        <v>-2.9610000000000001E-2</v>
      </c>
      <c r="G327" s="2">
        <v>0.39934700000000001</v>
      </c>
      <c r="K327" s="2">
        <v>3.2390000000000002E-2</v>
      </c>
      <c r="L327" s="2">
        <v>-0.38646900000000001</v>
      </c>
      <c r="P327" s="2">
        <v>2.9919999999999999E-2</v>
      </c>
      <c r="Q327" s="2">
        <v>-0.141294</v>
      </c>
      <c r="U327" s="2">
        <v>-2.1329999999999999E-3</v>
      </c>
      <c r="V327" s="2">
        <v>-0.22362899999999999</v>
      </c>
      <c r="Z327" s="2">
        <v>-3.3110000000000001E-2</v>
      </c>
      <c r="AA327" s="2">
        <v>0.37560500000000002</v>
      </c>
    </row>
    <row r="328" spans="1:27" x14ac:dyDescent="0.25">
      <c r="A328" s="2">
        <v>-2.469E-2</v>
      </c>
      <c r="B328" s="2">
        <v>9.6739199999999997E-2</v>
      </c>
      <c r="F328" s="2">
        <v>-3.1370000000000002E-2</v>
      </c>
      <c r="G328" s="2">
        <v>0.375116</v>
      </c>
      <c r="K328" s="2">
        <v>3.2989999999999998E-2</v>
      </c>
      <c r="L328" s="2">
        <v>-0.35741600000000001</v>
      </c>
      <c r="P328" s="2">
        <v>2.7990000000000001E-2</v>
      </c>
      <c r="Q328" s="2">
        <v>-8.7828199999999995E-2</v>
      </c>
      <c r="U328" s="2">
        <v>0</v>
      </c>
      <c r="V328" s="2">
        <v>-0.26775700000000002</v>
      </c>
      <c r="Z328" s="2">
        <v>-3.3369999999999997E-2</v>
      </c>
      <c r="AA328" s="2">
        <v>0.34655200000000003</v>
      </c>
    </row>
    <row r="329" spans="1:27" x14ac:dyDescent="0.25">
      <c r="A329" s="2">
        <v>-2.2630000000000001E-2</v>
      </c>
      <c r="B329" s="2">
        <v>4.9376700000000003E-2</v>
      </c>
      <c r="F329" s="2">
        <v>-3.2509999999999997E-2</v>
      </c>
      <c r="G329" s="2">
        <v>0.34575899999999998</v>
      </c>
      <c r="K329" s="2">
        <v>3.288E-2</v>
      </c>
      <c r="L329" s="2">
        <v>-0.32305400000000001</v>
      </c>
      <c r="P329" s="2">
        <v>2.5739999999999999E-2</v>
      </c>
      <c r="Q329" s="2">
        <v>-3.2592299999999998E-2</v>
      </c>
      <c r="U329" s="2">
        <v>8.8500000000000004E-4</v>
      </c>
      <c r="V329" s="2">
        <v>-0.30803999999999998</v>
      </c>
      <c r="Z329" s="2">
        <v>-3.279E-2</v>
      </c>
      <c r="AA329" s="2">
        <v>0.312251</v>
      </c>
    </row>
    <row r="330" spans="1:27" x14ac:dyDescent="0.25">
      <c r="A330" s="2">
        <v>-2.0049999999999998E-2</v>
      </c>
      <c r="B330" s="2">
        <v>1.70896E-3</v>
      </c>
      <c r="F330" s="2">
        <v>-3.3000000000000002E-2</v>
      </c>
      <c r="G330" s="2">
        <v>0.31145800000000001</v>
      </c>
      <c r="K330" s="2">
        <v>3.2399999999999998E-2</v>
      </c>
      <c r="L330" s="2">
        <v>-0.283748</v>
      </c>
      <c r="P330" s="2">
        <v>2.3E-2</v>
      </c>
      <c r="Q330" s="2">
        <v>2.30099E-2</v>
      </c>
      <c r="U330" s="2">
        <v>3.9459999999999999E-3</v>
      </c>
      <c r="V330" s="2">
        <v>-0.34417199999999998</v>
      </c>
      <c r="Z330" s="2">
        <v>-3.1739999999999997E-2</v>
      </c>
      <c r="AA330" s="2">
        <v>0.273372</v>
      </c>
    </row>
    <row r="331" spans="1:27" x14ac:dyDescent="0.25">
      <c r="A331" s="2">
        <v>-1.695E-2</v>
      </c>
      <c r="B331" s="2">
        <v>-4.58977E-2</v>
      </c>
      <c r="F331" s="2">
        <v>-3.313E-2</v>
      </c>
      <c r="G331" s="2">
        <v>0.27288400000000002</v>
      </c>
      <c r="K331" s="2">
        <v>3.1449999999999999E-2</v>
      </c>
      <c r="L331" s="2">
        <v>-0.23986499999999999</v>
      </c>
      <c r="P331" s="2">
        <v>1.983E-2</v>
      </c>
      <c r="Q331" s="2">
        <v>7.8306899999999999E-2</v>
      </c>
      <c r="U331" s="2">
        <v>7.7279999999999996E-3</v>
      </c>
      <c r="V331" s="2">
        <v>-0.37529899999999999</v>
      </c>
      <c r="Z331" s="2">
        <v>-3.0200000000000001E-2</v>
      </c>
      <c r="AA331" s="2">
        <v>0.23028199999999999</v>
      </c>
    </row>
    <row r="332" spans="1:27" x14ac:dyDescent="0.25">
      <c r="A332" s="2">
        <v>-1.3639999999999999E-2</v>
      </c>
      <c r="B332" s="2">
        <v>-9.3687500000000007E-2</v>
      </c>
      <c r="F332" s="2">
        <v>-3.2550000000000003E-2</v>
      </c>
      <c r="G332" s="2">
        <v>0.23058699999999999</v>
      </c>
      <c r="K332" s="2">
        <v>2.9989999999999999E-2</v>
      </c>
      <c r="L332" s="2">
        <v>-0.192075</v>
      </c>
      <c r="P332" s="2">
        <v>1.477E-2</v>
      </c>
      <c r="Q332" s="2">
        <v>0.132688</v>
      </c>
      <c r="U332" s="2">
        <v>1.221E-2</v>
      </c>
      <c r="V332" s="2">
        <v>-0.400812</v>
      </c>
      <c r="Z332" s="2">
        <v>-2.818E-2</v>
      </c>
      <c r="AA332" s="2">
        <v>0.183896</v>
      </c>
    </row>
    <row r="333" spans="1:27" x14ac:dyDescent="0.25">
      <c r="A333" s="2">
        <v>-1.0059999999999999E-2</v>
      </c>
      <c r="B333" s="2">
        <v>-0.13988999999999999</v>
      </c>
      <c r="F333" s="2">
        <v>-3.1530000000000002E-2</v>
      </c>
      <c r="G333" s="2">
        <v>0.18432299999999999</v>
      </c>
      <c r="K333" s="2">
        <v>2.802E-2</v>
      </c>
      <c r="L333" s="2">
        <v>-0.140928</v>
      </c>
      <c r="P333" s="2">
        <v>1.0120000000000001E-2</v>
      </c>
      <c r="Q333" s="2">
        <v>0.18487300000000001</v>
      </c>
      <c r="U333" s="2">
        <v>1.7319999999999999E-2</v>
      </c>
      <c r="V333" s="2">
        <v>-0.41997699999999999</v>
      </c>
      <c r="Z333" s="2">
        <v>-2.5590000000000002E-2</v>
      </c>
      <c r="AA333" s="2">
        <v>0.13427500000000001</v>
      </c>
    </row>
    <row r="334" spans="1:27" x14ac:dyDescent="0.25">
      <c r="A334" s="2">
        <v>-6.3899999999999998E-3</v>
      </c>
      <c r="B334" s="2">
        <v>-0.184201</v>
      </c>
      <c r="F334" s="2">
        <v>-3.0079999999999999E-2</v>
      </c>
      <c r="G334" s="2">
        <v>0.13561799999999999</v>
      </c>
      <c r="K334" s="2">
        <v>2.5669999999999998E-2</v>
      </c>
      <c r="L334" s="2">
        <v>-8.7217900000000001E-2</v>
      </c>
      <c r="P334" s="2">
        <v>5.9950000000000003E-3</v>
      </c>
      <c r="Q334" s="2">
        <v>0.233517</v>
      </c>
      <c r="U334" s="2">
        <v>2.2110000000000001E-2</v>
      </c>
      <c r="V334" s="2">
        <v>-0.43224400000000002</v>
      </c>
      <c r="Z334" s="2">
        <v>-2.29E-2</v>
      </c>
      <c r="AA334" s="2">
        <v>8.27624E-2</v>
      </c>
    </row>
    <row r="335" spans="1:27" x14ac:dyDescent="0.25">
      <c r="A335" s="2">
        <v>-2.5119999999999999E-3</v>
      </c>
      <c r="B335" s="2">
        <v>-0.22655900000000001</v>
      </c>
      <c r="F335" s="2">
        <v>-2.8320000000000001E-2</v>
      </c>
      <c r="G335" s="2">
        <v>8.4349300000000002E-2</v>
      </c>
      <c r="K335" s="2">
        <v>2.2919999999999999E-2</v>
      </c>
      <c r="L335" s="2">
        <v>-3.1981900000000001E-2</v>
      </c>
      <c r="P335" s="2">
        <v>2.6700000000000001E-3</v>
      </c>
      <c r="Q335" s="2">
        <v>0.27843800000000002</v>
      </c>
      <c r="U335" s="2">
        <v>2.512E-2</v>
      </c>
      <c r="V335" s="2">
        <v>-0.43743199999999999</v>
      </c>
      <c r="Z335" s="2">
        <v>-1.9230000000000001E-2</v>
      </c>
      <c r="AA335" s="2">
        <v>2.9845699999999999E-2</v>
      </c>
    </row>
    <row r="336" spans="1:27" x14ac:dyDescent="0.25">
      <c r="A336" s="2">
        <v>1.3240000000000001E-3</v>
      </c>
      <c r="B336" s="2">
        <v>-0.265926</v>
      </c>
      <c r="F336" s="2">
        <v>-2.596E-2</v>
      </c>
      <c r="G336" s="2">
        <v>3.1554699999999998E-2</v>
      </c>
      <c r="K336" s="2">
        <v>1.9879999999999998E-2</v>
      </c>
      <c r="L336" s="2">
        <v>2.3986500000000001E-2</v>
      </c>
      <c r="P336" s="2">
        <v>1.3430000000000001E-4</v>
      </c>
      <c r="Q336" s="2">
        <v>0.31878200000000001</v>
      </c>
      <c r="U336" s="2">
        <v>2.7799999999999998E-2</v>
      </c>
      <c r="V336" s="2">
        <v>-0.43505199999999999</v>
      </c>
      <c r="Z336" s="2">
        <v>-1.4030000000000001E-2</v>
      </c>
      <c r="AA336" s="2">
        <v>-2.3315099999999998E-2</v>
      </c>
    </row>
    <row r="337" spans="1:27" x14ac:dyDescent="0.25">
      <c r="A337" s="2">
        <v>5.1130000000000004E-3</v>
      </c>
      <c r="B337" s="2">
        <v>-0.30102099999999998</v>
      </c>
      <c r="F337" s="2">
        <v>-2.3199999999999998E-2</v>
      </c>
      <c r="G337" s="2">
        <v>-2.20944E-2</v>
      </c>
      <c r="K337" s="2">
        <v>1.468E-2</v>
      </c>
      <c r="L337" s="2">
        <v>7.9405500000000004E-2</v>
      </c>
      <c r="P337" s="2">
        <v>-1.431E-3</v>
      </c>
      <c r="Q337" s="2">
        <v>0.353937</v>
      </c>
      <c r="U337" s="2">
        <v>2.9860000000000001E-2</v>
      </c>
      <c r="V337" s="2">
        <v>-0.425348</v>
      </c>
      <c r="Z337" s="2">
        <v>-9.3550000000000005E-3</v>
      </c>
      <c r="AA337" s="2">
        <v>-7.6048599999999994E-2</v>
      </c>
    </row>
    <row r="338" spans="1:27" x14ac:dyDescent="0.25">
      <c r="A338" s="2">
        <v>8.9219999999999994E-3</v>
      </c>
      <c r="B338" s="2">
        <v>-0.33147700000000002</v>
      </c>
      <c r="F338" s="2">
        <v>-1.975E-2</v>
      </c>
      <c r="G338" s="2">
        <v>-7.45228E-2</v>
      </c>
      <c r="K338" s="2">
        <v>1.0030000000000001E-2</v>
      </c>
      <c r="L338" s="2">
        <v>0.13317699999999999</v>
      </c>
      <c r="P338" s="2">
        <v>-4.4390000000000002E-3</v>
      </c>
      <c r="Q338" s="2">
        <v>0.38335599999999997</v>
      </c>
      <c r="U338" s="2">
        <v>3.134E-2</v>
      </c>
      <c r="V338" s="2">
        <v>-0.40899000000000002</v>
      </c>
      <c r="Z338" s="2">
        <v>-5.3249999999999999E-3</v>
      </c>
      <c r="AA338" s="2">
        <v>-0.127745</v>
      </c>
    </row>
    <row r="339" spans="1:27" x14ac:dyDescent="0.25">
      <c r="A339" s="2">
        <v>1.2500000000000001E-2</v>
      </c>
      <c r="B339" s="2">
        <v>-0.35686699999999999</v>
      </c>
      <c r="F339" s="2">
        <v>-1.4489999999999999E-2</v>
      </c>
      <c r="G339" s="2">
        <v>-0.12609699999999999</v>
      </c>
      <c r="K339" s="2">
        <v>5.9909999999999998E-3</v>
      </c>
      <c r="L339" s="2">
        <v>0.184812</v>
      </c>
      <c r="P339" s="2">
        <v>-8.2030000000000002E-3</v>
      </c>
      <c r="Q339" s="2">
        <v>0.40624399999999999</v>
      </c>
      <c r="U339" s="2">
        <v>3.2329999999999998E-2</v>
      </c>
      <c r="V339" s="2">
        <v>-0.38616400000000001</v>
      </c>
      <c r="Z339" s="2">
        <v>-2E-3</v>
      </c>
      <c r="AA339" s="2">
        <v>-0.177671</v>
      </c>
    </row>
    <row r="340" spans="1:27" x14ac:dyDescent="0.25">
      <c r="A340" s="2">
        <v>1.5949999999999999E-2</v>
      </c>
      <c r="B340" s="2">
        <v>-0.37664199999999998</v>
      </c>
      <c r="F340" s="2">
        <v>-9.7319999999999993E-3</v>
      </c>
      <c r="G340" s="2">
        <v>-0.175534</v>
      </c>
      <c r="K340" s="2">
        <v>2.653E-3</v>
      </c>
      <c r="L340" s="2">
        <v>0.23357800000000001</v>
      </c>
      <c r="P340" s="2">
        <v>-1.265E-2</v>
      </c>
      <c r="Q340" s="2">
        <v>0.42211300000000002</v>
      </c>
      <c r="U340" s="2">
        <v>3.2849999999999997E-2</v>
      </c>
      <c r="V340" s="2">
        <v>-0.357294</v>
      </c>
      <c r="Z340" s="2">
        <v>0</v>
      </c>
      <c r="AA340" s="2">
        <v>-0.22509399999999999</v>
      </c>
    </row>
    <row r="341" spans="1:27" x14ac:dyDescent="0.25">
      <c r="A341" s="2">
        <v>1.907E-2</v>
      </c>
      <c r="B341" s="2">
        <v>-0.39055800000000002</v>
      </c>
      <c r="F341" s="2">
        <v>-5.6670000000000002E-3</v>
      </c>
      <c r="G341" s="2">
        <v>-0.222409</v>
      </c>
      <c r="K341" s="2">
        <v>0</v>
      </c>
      <c r="L341" s="2">
        <v>0.27813300000000002</v>
      </c>
      <c r="P341" s="2">
        <v>-1.805E-2</v>
      </c>
      <c r="Q341" s="2">
        <v>0.43102400000000002</v>
      </c>
      <c r="U341" s="2">
        <v>3.2739999999999998E-2</v>
      </c>
      <c r="V341" s="2">
        <v>-0.32287100000000002</v>
      </c>
      <c r="Z341" s="2">
        <v>8.9260000000000001E-4</v>
      </c>
      <c r="AA341" s="2">
        <v>-0.26916099999999998</v>
      </c>
    </row>
    <row r="342" spans="1:27" x14ac:dyDescent="0.25">
      <c r="A342" s="2">
        <v>2.2040000000000001E-2</v>
      </c>
      <c r="B342" s="2">
        <v>-0.39800400000000002</v>
      </c>
      <c r="F342" s="2">
        <v>-2.2899999999999999E-3</v>
      </c>
      <c r="G342" s="2">
        <v>-0.26604800000000001</v>
      </c>
      <c r="K342" s="2">
        <v>-1.358E-3</v>
      </c>
      <c r="L342" s="2">
        <v>0.31823200000000001</v>
      </c>
      <c r="P342" s="2">
        <v>-2.1930000000000002E-2</v>
      </c>
      <c r="Q342" s="2">
        <v>0.43285499999999999</v>
      </c>
      <c r="U342" s="2">
        <v>3.227E-2</v>
      </c>
      <c r="V342" s="2">
        <v>-0.28368700000000002</v>
      </c>
      <c r="Z342" s="2">
        <v>3.9760000000000004E-3</v>
      </c>
      <c r="AA342" s="2">
        <v>-0.30925999999999998</v>
      </c>
    </row>
    <row r="343" spans="1:27" x14ac:dyDescent="0.25">
      <c r="A343" s="2">
        <v>2.453E-2</v>
      </c>
      <c r="B343" s="2">
        <v>-0.39940799999999999</v>
      </c>
      <c r="F343" s="2">
        <v>0</v>
      </c>
      <c r="G343" s="2">
        <v>-0.30675799999999998</v>
      </c>
      <c r="K343" s="2">
        <v>-4.3899999999999998E-3</v>
      </c>
      <c r="L343" s="2">
        <v>0.35350999999999999</v>
      </c>
      <c r="P343" s="2">
        <v>-2.4830000000000001E-2</v>
      </c>
      <c r="Q343" s="2">
        <v>0.42778899999999997</v>
      </c>
      <c r="U343" s="2">
        <v>3.1370000000000002E-2</v>
      </c>
      <c r="V343" s="2">
        <v>-0.23974200000000001</v>
      </c>
      <c r="Z343" s="2">
        <v>7.7320000000000002E-3</v>
      </c>
      <c r="AA343" s="2">
        <v>-0.34496500000000002</v>
      </c>
    </row>
    <row r="344" spans="1:27" x14ac:dyDescent="0.25">
      <c r="A344" s="2">
        <v>2.6700000000000002E-2</v>
      </c>
      <c r="B344" s="2">
        <v>-0.39434200000000003</v>
      </c>
      <c r="F344" s="2">
        <v>8.7429999999999995E-4</v>
      </c>
      <c r="G344" s="2">
        <v>-0.34307300000000002</v>
      </c>
      <c r="K344" s="2">
        <v>-8.1539999999999998E-3</v>
      </c>
      <c r="L344" s="2">
        <v>0.38286799999999999</v>
      </c>
      <c r="P344" s="2">
        <v>-2.7310000000000001E-2</v>
      </c>
      <c r="Q344" s="2">
        <v>0.41631400000000002</v>
      </c>
      <c r="U344" s="2">
        <v>2.9909999999999999E-2</v>
      </c>
      <c r="V344" s="2">
        <v>-0.19225800000000001</v>
      </c>
      <c r="Z344" s="2">
        <v>1.223E-2</v>
      </c>
      <c r="AA344" s="2">
        <v>-0.37584899999999999</v>
      </c>
    </row>
    <row r="345" spans="1:27" x14ac:dyDescent="0.25">
      <c r="A345" s="2">
        <v>2.8410000000000001E-2</v>
      </c>
      <c r="B345" s="2">
        <v>-0.38311200000000001</v>
      </c>
      <c r="F345" s="2">
        <v>3.9280000000000001E-3</v>
      </c>
      <c r="G345" s="2">
        <v>-0.37456699999999998</v>
      </c>
      <c r="K345" s="2">
        <v>-1.256E-2</v>
      </c>
      <c r="L345" s="2">
        <v>0.405694</v>
      </c>
      <c r="P345" s="2">
        <v>-2.9430000000000001E-2</v>
      </c>
      <c r="Q345" s="2">
        <v>0.39885900000000002</v>
      </c>
      <c r="U345" s="2">
        <v>2.7980000000000001E-2</v>
      </c>
      <c r="V345" s="2">
        <v>-0.14044000000000001</v>
      </c>
      <c r="Z345" s="2">
        <v>1.7340000000000001E-2</v>
      </c>
      <c r="AA345" s="2">
        <v>-0.40105600000000002</v>
      </c>
    </row>
    <row r="346" spans="1:27" x14ac:dyDescent="0.25">
      <c r="A346" s="2">
        <v>2.9649999999999999E-2</v>
      </c>
      <c r="B346" s="2">
        <v>-0.36541200000000001</v>
      </c>
      <c r="F346" s="2">
        <v>7.6920000000000001E-3</v>
      </c>
      <c r="G346" s="2">
        <v>-0.40001799999999998</v>
      </c>
      <c r="K346" s="2">
        <v>-1.7600000000000001E-2</v>
      </c>
      <c r="L346" s="2">
        <v>0.42217399999999999</v>
      </c>
      <c r="P346" s="2">
        <v>-3.073E-2</v>
      </c>
      <c r="Q346" s="2">
        <v>0.37523800000000002</v>
      </c>
      <c r="U346" s="2">
        <v>2.5669999999999998E-2</v>
      </c>
      <c r="V346" s="2">
        <v>-8.6729600000000004E-2</v>
      </c>
      <c r="Z346" s="2">
        <v>2.2120000000000001E-2</v>
      </c>
      <c r="AA346" s="2">
        <v>-0.41997699999999999</v>
      </c>
    </row>
    <row r="347" spans="1:27" x14ac:dyDescent="0.25">
      <c r="A347" s="2">
        <v>3.0329999999999999E-2</v>
      </c>
      <c r="B347" s="2">
        <v>-0.34209699999999998</v>
      </c>
      <c r="F347" s="2">
        <v>1.217E-2</v>
      </c>
      <c r="G347" s="2">
        <v>-0.41942699999999999</v>
      </c>
      <c r="K347" s="2">
        <v>-2.1819999999999999E-2</v>
      </c>
      <c r="L347" s="2">
        <v>0.43151200000000001</v>
      </c>
      <c r="P347" s="2">
        <v>-3.2129999999999999E-2</v>
      </c>
      <c r="Q347" s="2">
        <v>0.346003</v>
      </c>
      <c r="U347" s="2">
        <v>2.2960000000000001E-2</v>
      </c>
      <c r="V347" s="2">
        <v>-3.1432599999999998E-2</v>
      </c>
      <c r="Z347" s="2">
        <v>2.5080000000000002E-2</v>
      </c>
      <c r="AA347" s="2">
        <v>-0.43224400000000002</v>
      </c>
    </row>
    <row r="348" spans="1:27" x14ac:dyDescent="0.25">
      <c r="A348" s="2">
        <v>3.056E-2</v>
      </c>
      <c r="B348" s="2">
        <v>-0.31292199999999998</v>
      </c>
      <c r="F348" s="2">
        <v>1.7260000000000001E-2</v>
      </c>
      <c r="G348" s="2">
        <v>-0.43193900000000002</v>
      </c>
      <c r="K348" s="2">
        <v>-2.478E-2</v>
      </c>
      <c r="L348" s="2">
        <v>0.43340400000000001</v>
      </c>
      <c r="P348" s="2">
        <v>-3.2890000000000003E-2</v>
      </c>
      <c r="Q348" s="2">
        <v>0.31176300000000001</v>
      </c>
      <c r="U348" s="2">
        <v>1.9959999999999999E-2</v>
      </c>
      <c r="V348" s="2">
        <v>2.42916E-2</v>
      </c>
      <c r="Z348" s="2">
        <v>2.7650000000000001E-2</v>
      </c>
      <c r="AA348" s="2">
        <v>-0.437249</v>
      </c>
    </row>
    <row r="349" spans="1:27" x14ac:dyDescent="0.25">
      <c r="A349" s="2">
        <v>3.0540000000000001E-2</v>
      </c>
      <c r="B349" s="2">
        <v>-0.279171</v>
      </c>
      <c r="F349" s="2">
        <v>2.2030000000000001E-2</v>
      </c>
      <c r="G349" s="2">
        <v>-0.43730999999999998</v>
      </c>
      <c r="K349" s="2">
        <v>-2.7550000000000002E-2</v>
      </c>
      <c r="L349" s="2">
        <v>0.428338</v>
      </c>
      <c r="P349" s="2">
        <v>-3.3079999999999998E-2</v>
      </c>
      <c r="Q349" s="2">
        <v>0.27300600000000003</v>
      </c>
      <c r="U349" s="2">
        <v>1.4760000000000001E-2</v>
      </c>
      <c r="V349" s="2">
        <v>8.0382099999999998E-2</v>
      </c>
      <c r="Z349" s="2">
        <v>2.971E-2</v>
      </c>
      <c r="AA349" s="2">
        <v>-0.43474699999999999</v>
      </c>
    </row>
    <row r="350" spans="1:27" x14ac:dyDescent="0.25">
      <c r="A350" s="2">
        <v>2.9790000000000001E-2</v>
      </c>
      <c r="B350" s="2">
        <v>-0.24071899999999999</v>
      </c>
      <c r="F350" s="2">
        <v>2.4979999999999999E-2</v>
      </c>
      <c r="G350" s="2">
        <v>-0.43505199999999999</v>
      </c>
      <c r="K350" s="2">
        <v>-2.9649999999999999E-2</v>
      </c>
      <c r="L350" s="2">
        <v>0.41668100000000002</v>
      </c>
      <c r="P350" s="2">
        <v>-3.2719999999999999E-2</v>
      </c>
      <c r="Q350" s="2">
        <v>0.22930600000000001</v>
      </c>
      <c r="U350" s="2">
        <v>1.0109999999999999E-2</v>
      </c>
      <c r="V350" s="2">
        <v>0.133909</v>
      </c>
      <c r="Z350" s="2">
        <v>3.1300000000000001E-2</v>
      </c>
      <c r="AA350" s="2">
        <v>-0.42492000000000002</v>
      </c>
    </row>
    <row r="351" spans="1:27" x14ac:dyDescent="0.25">
      <c r="A351" s="2">
        <v>2.8459999999999999E-2</v>
      </c>
      <c r="B351" s="2">
        <v>-0.19885</v>
      </c>
      <c r="F351" s="2">
        <v>2.7619999999999999E-2</v>
      </c>
      <c r="G351" s="2">
        <v>-0.42608000000000001</v>
      </c>
      <c r="K351" s="2">
        <v>-3.1230000000000001E-2</v>
      </c>
      <c r="L351" s="2">
        <v>0.398615</v>
      </c>
      <c r="P351" s="2">
        <v>-3.1660000000000001E-2</v>
      </c>
      <c r="Q351" s="2">
        <v>0.182981</v>
      </c>
      <c r="U351" s="2">
        <v>6.0499999999999998E-3</v>
      </c>
      <c r="V351" s="2">
        <v>0.18578800000000001</v>
      </c>
      <c r="Z351" s="2">
        <v>3.2329999999999998E-2</v>
      </c>
      <c r="AA351" s="2">
        <v>-0.40795300000000001</v>
      </c>
    </row>
    <row r="352" spans="1:27" x14ac:dyDescent="0.25">
      <c r="A352" s="2">
        <v>2.681E-2</v>
      </c>
      <c r="B352" s="2">
        <v>-0.15343999999999999</v>
      </c>
      <c r="F352" s="2">
        <v>2.9749999999999999E-2</v>
      </c>
      <c r="G352" s="2">
        <v>-0.41027200000000003</v>
      </c>
      <c r="K352" s="2">
        <v>-3.2379999999999999E-2</v>
      </c>
      <c r="L352" s="2">
        <v>0.37444499999999997</v>
      </c>
      <c r="P352" s="2">
        <v>-3.0179999999999998E-2</v>
      </c>
      <c r="Q352" s="2">
        <v>0.13415299999999999</v>
      </c>
      <c r="U352" s="2">
        <v>2.6919999999999999E-3</v>
      </c>
      <c r="V352" s="2">
        <v>0.23461599999999999</v>
      </c>
      <c r="Z352" s="2">
        <v>3.288E-2</v>
      </c>
      <c r="AA352" s="2">
        <v>-0.38475999999999999</v>
      </c>
    </row>
    <row r="353" spans="1:27" x14ac:dyDescent="0.25">
      <c r="A353" s="2">
        <v>2.4760000000000001E-2</v>
      </c>
      <c r="B353" s="2">
        <v>-0.10516200000000001</v>
      </c>
      <c r="F353" s="2">
        <v>3.2419999999999997E-2</v>
      </c>
      <c r="G353" s="2">
        <v>-0.38799499999999998</v>
      </c>
      <c r="K353" s="2">
        <v>-3.3029999999999997E-2</v>
      </c>
      <c r="L353" s="2">
        <v>0.34508800000000001</v>
      </c>
      <c r="P353" s="2">
        <v>-2.818E-2</v>
      </c>
      <c r="Q353" s="2">
        <v>8.27624E-2</v>
      </c>
      <c r="U353" s="2">
        <v>0</v>
      </c>
      <c r="V353" s="2">
        <v>0.279476</v>
      </c>
      <c r="Z353" s="2">
        <v>3.338E-2</v>
      </c>
      <c r="AA353" s="2">
        <v>-0.35546299999999997</v>
      </c>
    </row>
    <row r="354" spans="1:27" x14ac:dyDescent="0.25">
      <c r="A354" s="2">
        <v>2.2179999999999998E-2</v>
      </c>
      <c r="B354" s="2">
        <v>-5.4930800000000002E-2</v>
      </c>
      <c r="F354" s="2">
        <v>3.2750000000000001E-2</v>
      </c>
      <c r="G354" s="2">
        <v>-0.35985800000000001</v>
      </c>
      <c r="K354" s="2">
        <v>-3.2919999999999998E-2</v>
      </c>
      <c r="L354" s="2">
        <v>0.31127500000000002</v>
      </c>
      <c r="P354" s="2">
        <v>-2.588E-2</v>
      </c>
      <c r="Q354" s="2">
        <v>3.02119E-2</v>
      </c>
      <c r="U354" s="2">
        <v>-1.4760000000000001E-3</v>
      </c>
      <c r="V354" s="2">
        <v>0.31933099999999998</v>
      </c>
      <c r="Z354" s="2">
        <v>3.2620000000000003E-2</v>
      </c>
      <c r="AA354" s="2">
        <v>-0.32103999999999999</v>
      </c>
    </row>
    <row r="355" spans="1:27" x14ac:dyDescent="0.25">
      <c r="A355" s="2">
        <v>1.9460000000000002E-2</v>
      </c>
      <c r="B355" s="2">
        <v>-3.5399899999999998E-3</v>
      </c>
      <c r="F355" s="2">
        <v>3.3250000000000002E-2</v>
      </c>
      <c r="G355" s="2">
        <v>-0.325984</v>
      </c>
      <c r="K355" s="2">
        <v>-3.2559999999999999E-2</v>
      </c>
      <c r="L355" s="2">
        <v>0.27282299999999998</v>
      </c>
      <c r="P355" s="2">
        <v>-2.299E-2</v>
      </c>
      <c r="Q355" s="2">
        <v>-2.1911300000000002E-2</v>
      </c>
      <c r="U355" s="2">
        <v>-4.5259999999999996E-3</v>
      </c>
      <c r="V355" s="2">
        <v>0.35430400000000001</v>
      </c>
      <c r="Z355" s="2">
        <v>3.159E-2</v>
      </c>
      <c r="AA355" s="2">
        <v>-0.281551</v>
      </c>
    </row>
    <row r="356" spans="1:27" x14ac:dyDescent="0.25">
      <c r="A356" s="2">
        <v>1.6539999999999999E-2</v>
      </c>
      <c r="B356" s="2">
        <v>4.8339100000000003E-2</v>
      </c>
      <c r="F356" s="2">
        <v>3.3140000000000003E-2</v>
      </c>
      <c r="G356" s="2">
        <v>-0.28698299999999999</v>
      </c>
      <c r="K356" s="2">
        <v>-3.1640000000000001E-2</v>
      </c>
      <c r="L356" s="2">
        <v>0.23028199999999999</v>
      </c>
      <c r="P356" s="2">
        <v>-1.9550000000000001E-2</v>
      </c>
      <c r="Q356" s="2">
        <v>-7.4278700000000003E-2</v>
      </c>
      <c r="U356" s="2">
        <v>-8.2719999999999998E-3</v>
      </c>
      <c r="V356" s="2">
        <v>0.38323400000000002</v>
      </c>
      <c r="Z356" s="2">
        <v>0.03</v>
      </c>
      <c r="AA356" s="2">
        <v>-0.23821700000000001</v>
      </c>
    </row>
    <row r="357" spans="1:27" x14ac:dyDescent="0.25">
      <c r="A357" s="2">
        <v>1.3299999999999999E-2</v>
      </c>
      <c r="B357" s="2">
        <v>9.9180599999999994E-2</v>
      </c>
      <c r="F357" s="2">
        <v>3.2599999999999997E-2</v>
      </c>
      <c r="G357" s="2">
        <v>-0.24309900000000001</v>
      </c>
      <c r="K357" s="2">
        <v>-3.0130000000000001E-2</v>
      </c>
      <c r="L357" s="2">
        <v>0.184506</v>
      </c>
      <c r="P357" s="2">
        <v>-1.4319999999999999E-2</v>
      </c>
      <c r="Q357" s="2">
        <v>-0.12615799999999999</v>
      </c>
      <c r="U357" s="2">
        <v>-1.2710000000000001E-2</v>
      </c>
      <c r="V357" s="2">
        <v>0.40593899999999999</v>
      </c>
      <c r="Z357" s="2">
        <v>2.811E-2</v>
      </c>
      <c r="AA357" s="2">
        <v>-0.190915</v>
      </c>
    </row>
    <row r="358" spans="1:27" x14ac:dyDescent="0.25">
      <c r="A358" s="2">
        <v>9.8300000000000002E-3</v>
      </c>
      <c r="B358" s="2">
        <v>0.14806900000000001</v>
      </c>
      <c r="F358" s="2">
        <v>3.0509999999999999E-2</v>
      </c>
      <c r="G358" s="2">
        <v>-0.195187</v>
      </c>
      <c r="K358" s="2">
        <v>-2.8170000000000001E-2</v>
      </c>
      <c r="L358" s="2">
        <v>0.13561799999999999</v>
      </c>
      <c r="P358" s="2">
        <v>-9.6539999999999994E-3</v>
      </c>
      <c r="Q358" s="2">
        <v>-0.17577899999999999</v>
      </c>
      <c r="U358" s="2">
        <v>-1.771E-2</v>
      </c>
      <c r="V358" s="2">
        <v>0.42186899999999999</v>
      </c>
      <c r="Z358" s="2">
        <v>2.529E-2</v>
      </c>
      <c r="AA358" s="2">
        <v>-0.14025699999999999</v>
      </c>
    </row>
    <row r="359" spans="1:27" x14ac:dyDescent="0.25">
      <c r="A359" s="2">
        <v>6.1999999999999998E-3</v>
      </c>
      <c r="B359" s="2">
        <v>0.19506499999999999</v>
      </c>
      <c r="F359" s="2">
        <v>2.9760000000000002E-2</v>
      </c>
      <c r="G359" s="2">
        <v>-0.143736</v>
      </c>
      <c r="K359" s="2">
        <v>-2.579E-2</v>
      </c>
      <c r="L359" s="2">
        <v>8.4227200000000002E-2</v>
      </c>
      <c r="P359" s="2">
        <v>-5.5170000000000002E-3</v>
      </c>
      <c r="Q359" s="2">
        <v>-0.22283600000000001</v>
      </c>
      <c r="U359" s="2">
        <v>-2.1819999999999999E-2</v>
      </c>
      <c r="V359" s="2">
        <v>0.43102400000000002</v>
      </c>
      <c r="Z359" s="2">
        <v>2.283E-2</v>
      </c>
      <c r="AA359" s="2">
        <v>-8.6729600000000004E-2</v>
      </c>
    </row>
    <row r="360" spans="1:27" x14ac:dyDescent="0.25">
      <c r="A360" s="2">
        <v>2.5010000000000002E-3</v>
      </c>
      <c r="B360" s="2">
        <v>0.23821700000000001</v>
      </c>
      <c r="F360" s="2">
        <v>2.7900000000000001E-2</v>
      </c>
      <c r="G360" s="2">
        <v>-8.99644E-2</v>
      </c>
      <c r="K360" s="2">
        <v>-2.298E-2</v>
      </c>
      <c r="L360" s="2">
        <v>3.1432599999999998E-2</v>
      </c>
      <c r="P360" s="2">
        <v>-2.2030000000000001E-3</v>
      </c>
      <c r="Q360" s="2">
        <v>-0.266903</v>
      </c>
      <c r="U360" s="2">
        <v>-2.4740000000000002E-2</v>
      </c>
      <c r="V360" s="2">
        <v>0.43303799999999998</v>
      </c>
      <c r="Z360" s="2">
        <v>1.9740000000000001E-2</v>
      </c>
      <c r="AA360" s="2">
        <v>-3.1554699999999998E-2</v>
      </c>
    </row>
    <row r="361" spans="1:27" x14ac:dyDescent="0.25">
      <c r="A361" s="2">
        <v>-1.302E-3</v>
      </c>
      <c r="B361" s="2">
        <v>0.27691199999999999</v>
      </c>
      <c r="F361" s="2">
        <v>2.5649999999999999E-2</v>
      </c>
      <c r="G361" s="2">
        <v>-3.41792E-2</v>
      </c>
      <c r="K361" s="2">
        <v>-1.9519999999999999E-2</v>
      </c>
      <c r="L361" s="2">
        <v>-2.17282E-2</v>
      </c>
      <c r="P361" s="2">
        <v>0</v>
      </c>
      <c r="Q361" s="2">
        <v>-0.30755100000000002</v>
      </c>
      <c r="U361" s="2">
        <v>-2.7539999999999999E-2</v>
      </c>
      <c r="V361" s="2">
        <v>0.42797200000000002</v>
      </c>
      <c r="Z361" s="2">
        <v>1.464E-2</v>
      </c>
      <c r="AA361" s="2">
        <v>2.44137E-2</v>
      </c>
    </row>
    <row r="362" spans="1:27" x14ac:dyDescent="0.25">
      <c r="A362" s="2">
        <v>-5.1149999999999998E-3</v>
      </c>
      <c r="B362" s="2">
        <v>0.311336</v>
      </c>
      <c r="F362" s="2">
        <v>2.2919999999999999E-2</v>
      </c>
      <c r="G362" s="2">
        <v>2.2338500000000001E-2</v>
      </c>
      <c r="K362" s="2">
        <v>-1.431E-2</v>
      </c>
      <c r="L362" s="2">
        <v>-7.44007E-2</v>
      </c>
      <c r="P362" s="2">
        <v>9.4600000000000001E-4</v>
      </c>
      <c r="Q362" s="2">
        <v>-0.343501</v>
      </c>
      <c r="U362" s="2">
        <v>-2.962E-2</v>
      </c>
      <c r="V362" s="2">
        <v>0.416437</v>
      </c>
      <c r="Z362" s="2">
        <v>9.9520000000000008E-3</v>
      </c>
      <c r="AA362" s="2">
        <v>8.0076900000000006E-2</v>
      </c>
    </row>
    <row r="363" spans="1:27" x14ac:dyDescent="0.25">
      <c r="A363" s="2">
        <v>-8.7259999999999994E-3</v>
      </c>
      <c r="B363" s="2">
        <v>0.34063199999999999</v>
      </c>
      <c r="F363" s="2">
        <v>1.9800000000000002E-2</v>
      </c>
      <c r="G363" s="2">
        <v>7.8490000000000004E-2</v>
      </c>
      <c r="K363" s="2">
        <v>-9.6329999999999992E-3</v>
      </c>
      <c r="L363" s="2">
        <v>-0.12585299999999999</v>
      </c>
      <c r="P363" s="2">
        <v>3.9810000000000002E-3</v>
      </c>
      <c r="Q363" s="2">
        <v>-0.37481100000000001</v>
      </c>
      <c r="U363" s="2">
        <v>-3.124E-2</v>
      </c>
      <c r="V363" s="2">
        <v>0.39867599999999997</v>
      </c>
      <c r="Z363" s="2">
        <v>5.94E-3</v>
      </c>
      <c r="AA363" s="2">
        <v>0.13458000000000001</v>
      </c>
    </row>
    <row r="364" spans="1:27" x14ac:dyDescent="0.25">
      <c r="A364" s="2">
        <v>-1.225E-2</v>
      </c>
      <c r="B364" s="2">
        <v>0.36358099999999999</v>
      </c>
      <c r="F364" s="2">
        <v>1.4579999999999999E-2</v>
      </c>
      <c r="G364" s="2">
        <v>0.132933</v>
      </c>
      <c r="K364" s="2">
        <v>-5.5859999999999998E-3</v>
      </c>
      <c r="L364" s="2">
        <v>-0.175595</v>
      </c>
      <c r="P364" s="2">
        <v>7.7559999999999999E-3</v>
      </c>
      <c r="Q364" s="2">
        <v>-0.40026200000000001</v>
      </c>
      <c r="U364" s="2">
        <v>-3.2340000000000001E-2</v>
      </c>
      <c r="V364" s="2">
        <v>0.37487199999999998</v>
      </c>
      <c r="Z364" s="2">
        <v>2.6059999999999998E-3</v>
      </c>
      <c r="AA364" s="2">
        <v>0.187192</v>
      </c>
    </row>
    <row r="365" spans="1:27" x14ac:dyDescent="0.25">
      <c r="A365" s="2">
        <v>-1.5610000000000001E-2</v>
      </c>
      <c r="B365" s="2">
        <v>0.38085400000000003</v>
      </c>
      <c r="F365" s="2">
        <v>9.9299999999999996E-3</v>
      </c>
      <c r="G365" s="2">
        <v>0.18529999999999999</v>
      </c>
      <c r="K365" s="2">
        <v>-2.2460000000000002E-3</v>
      </c>
      <c r="L365" s="2">
        <v>-0.22247</v>
      </c>
      <c r="P365" s="2">
        <v>1.223E-2</v>
      </c>
      <c r="Q365" s="2">
        <v>-0.41936600000000002</v>
      </c>
      <c r="U365" s="2">
        <v>-3.3000000000000002E-2</v>
      </c>
      <c r="V365" s="2">
        <v>0.34569800000000001</v>
      </c>
      <c r="Z365" s="2">
        <v>2.5939999999999999E-5</v>
      </c>
      <c r="AA365" s="2">
        <v>0.23577500000000001</v>
      </c>
    </row>
    <row r="366" spans="1:27" x14ac:dyDescent="0.25">
      <c r="A366" s="2">
        <v>-1.8700000000000001E-2</v>
      </c>
      <c r="B366" s="2">
        <v>0.39263300000000001</v>
      </c>
      <c r="F366" s="2">
        <v>5.9020000000000001E-3</v>
      </c>
      <c r="G366" s="2">
        <v>0.23400499999999999</v>
      </c>
      <c r="K366" s="2">
        <v>0</v>
      </c>
      <c r="L366" s="2">
        <v>-0.26659699999999997</v>
      </c>
      <c r="P366" s="2">
        <v>1.7319999999999999E-2</v>
      </c>
      <c r="Q366" s="2">
        <v>-0.43163400000000002</v>
      </c>
      <c r="U366" s="2">
        <v>-3.2899999999999999E-2</v>
      </c>
      <c r="V366" s="2">
        <v>0.31188500000000002</v>
      </c>
      <c r="Z366" s="2">
        <v>-1.596E-3</v>
      </c>
      <c r="AA366" s="2">
        <v>0.280391</v>
      </c>
    </row>
    <row r="367" spans="1:27" x14ac:dyDescent="0.25">
      <c r="A367" s="2">
        <v>-2.162E-2</v>
      </c>
      <c r="B367" s="2">
        <v>0.39769900000000002</v>
      </c>
      <c r="F367" s="2">
        <v>2.5600000000000002E-3</v>
      </c>
      <c r="G367" s="2">
        <v>0.27874300000000002</v>
      </c>
      <c r="K367" s="2">
        <v>9.567E-4</v>
      </c>
      <c r="L367" s="2">
        <v>-0.30706299999999997</v>
      </c>
      <c r="P367" s="2">
        <v>2.2190000000000001E-2</v>
      </c>
      <c r="Q367" s="2">
        <v>-0.436639</v>
      </c>
      <c r="U367" s="2">
        <v>-3.2539999999999999E-2</v>
      </c>
      <c r="V367" s="2">
        <v>0.27312799999999998</v>
      </c>
      <c r="Z367" s="2">
        <v>-4.6610000000000002E-3</v>
      </c>
      <c r="AA367" s="2">
        <v>0.32036900000000001</v>
      </c>
    </row>
    <row r="368" spans="1:27" x14ac:dyDescent="0.25">
      <c r="A368" s="2">
        <v>-2.418E-2</v>
      </c>
      <c r="B368" s="2">
        <v>0.39629500000000001</v>
      </c>
      <c r="F368" s="2">
        <v>0</v>
      </c>
      <c r="G368" s="2">
        <v>0.31920900000000002</v>
      </c>
      <c r="K368" s="2">
        <v>3.9899999999999996E-3</v>
      </c>
      <c r="L368" s="2">
        <v>-0.34307300000000002</v>
      </c>
      <c r="P368" s="2">
        <v>2.512E-2</v>
      </c>
      <c r="Q368" s="2">
        <v>-0.43444199999999999</v>
      </c>
      <c r="U368" s="2">
        <v>-3.1640000000000001E-2</v>
      </c>
      <c r="V368" s="2">
        <v>0.23064799999999999</v>
      </c>
      <c r="Z368" s="2">
        <v>-8.4060000000000003E-3</v>
      </c>
      <c r="AA368" s="2">
        <v>0.354792</v>
      </c>
    </row>
    <row r="369" spans="1:27" x14ac:dyDescent="0.25">
      <c r="A369" s="2">
        <v>-2.6349999999999998E-2</v>
      </c>
      <c r="B369" s="2">
        <v>0.38921499999999998</v>
      </c>
      <c r="F369" s="2">
        <v>-1.181E-3</v>
      </c>
      <c r="G369" s="2">
        <v>0.35460900000000001</v>
      </c>
      <c r="K369" s="2">
        <v>7.7619999999999998E-3</v>
      </c>
      <c r="L369" s="2">
        <v>-0.37426199999999998</v>
      </c>
      <c r="P369" s="2">
        <v>2.7619999999999999E-2</v>
      </c>
      <c r="Q369" s="2">
        <v>-0.42510300000000001</v>
      </c>
      <c r="U369" s="2">
        <v>-3.0190000000000002E-2</v>
      </c>
      <c r="V369" s="2">
        <v>0.184445</v>
      </c>
      <c r="Z369" s="2">
        <v>-1.2789999999999999E-2</v>
      </c>
      <c r="AA369" s="2">
        <v>0.38317299999999999</v>
      </c>
    </row>
    <row r="370" spans="1:27" x14ac:dyDescent="0.25">
      <c r="A370" s="2">
        <v>-2.811E-2</v>
      </c>
      <c r="B370" s="2">
        <v>0.37609300000000001</v>
      </c>
      <c r="F370" s="2">
        <v>-4.176E-3</v>
      </c>
      <c r="G370" s="2">
        <v>0.38384400000000002</v>
      </c>
      <c r="K370" s="2">
        <v>1.225E-2</v>
      </c>
      <c r="L370" s="2">
        <v>-0.40001799999999998</v>
      </c>
      <c r="P370" s="2">
        <v>2.9739999999999999E-2</v>
      </c>
      <c r="Q370" s="2">
        <v>-0.40899000000000002</v>
      </c>
      <c r="U370" s="2">
        <v>-2.8219999999999999E-2</v>
      </c>
      <c r="V370" s="2">
        <v>0.13549600000000001</v>
      </c>
      <c r="Z370" s="2">
        <v>-1.7809999999999999E-2</v>
      </c>
      <c r="AA370" s="2">
        <v>0.405694</v>
      </c>
    </row>
    <row r="371" spans="1:27" x14ac:dyDescent="0.25">
      <c r="A371" s="2">
        <v>-2.9409999999999999E-2</v>
      </c>
      <c r="B371" s="2">
        <v>0.35662300000000002</v>
      </c>
      <c r="F371" s="2">
        <v>-7.9019999999999993E-3</v>
      </c>
      <c r="G371" s="2">
        <v>0.407281</v>
      </c>
      <c r="K371" s="2">
        <v>1.7330000000000002E-2</v>
      </c>
      <c r="L371" s="2">
        <v>-0.41912199999999999</v>
      </c>
      <c r="P371" s="2">
        <v>3.1320000000000001E-2</v>
      </c>
      <c r="Q371" s="2">
        <v>-0.386347</v>
      </c>
      <c r="U371" s="2">
        <v>-2.5819999999999999E-2</v>
      </c>
      <c r="V371" s="2">
        <v>8.36779E-2</v>
      </c>
      <c r="Z371" s="2">
        <v>-2.1839999999999998E-2</v>
      </c>
      <c r="AA371" s="2">
        <v>0.42144100000000001</v>
      </c>
    </row>
    <row r="372" spans="1:27" x14ac:dyDescent="0.25">
      <c r="A372" s="2">
        <v>-3.015E-2</v>
      </c>
      <c r="B372" s="2">
        <v>0.331843</v>
      </c>
      <c r="F372" s="2">
        <v>-1.23E-2</v>
      </c>
      <c r="G372" s="2">
        <v>0.42394399999999999</v>
      </c>
      <c r="K372" s="2">
        <v>2.2020000000000001E-2</v>
      </c>
      <c r="L372" s="2">
        <v>-0.43132900000000002</v>
      </c>
      <c r="P372" s="2">
        <v>3.2199999999999999E-2</v>
      </c>
      <c r="Q372" s="2">
        <v>-0.35759999999999997</v>
      </c>
      <c r="U372" s="2">
        <v>-2.298E-2</v>
      </c>
      <c r="V372" s="2">
        <v>3.1127499999999999E-2</v>
      </c>
      <c r="Z372" s="2">
        <v>-2.4740000000000002E-2</v>
      </c>
      <c r="AA372" s="2">
        <v>0.430535</v>
      </c>
    </row>
    <row r="373" spans="1:27" x14ac:dyDescent="0.25">
      <c r="A373" s="2">
        <v>-3.0519999999999999E-2</v>
      </c>
      <c r="B373" s="2">
        <v>0.30181400000000003</v>
      </c>
      <c r="F373" s="2">
        <v>-1.7319999999999999E-2</v>
      </c>
      <c r="G373" s="2">
        <v>0.43334299999999998</v>
      </c>
      <c r="K373" s="2">
        <v>2.5000000000000001E-2</v>
      </c>
      <c r="L373" s="2">
        <v>-0.43669999999999998</v>
      </c>
      <c r="P373" s="2">
        <v>3.2809999999999999E-2</v>
      </c>
      <c r="Q373" s="2">
        <v>-0.32299299999999997</v>
      </c>
      <c r="U373" s="2">
        <v>-1.9390000000000001E-2</v>
      </c>
      <c r="V373" s="2">
        <v>-2.20944E-2</v>
      </c>
      <c r="Z373" s="2">
        <v>-2.7380000000000002E-2</v>
      </c>
      <c r="AA373" s="2">
        <v>0.43261100000000002</v>
      </c>
    </row>
    <row r="374" spans="1:27" x14ac:dyDescent="0.25">
      <c r="A374" s="2">
        <v>-3.04E-2</v>
      </c>
      <c r="B374" s="2">
        <v>0.267513</v>
      </c>
      <c r="F374" s="2">
        <v>-2.171E-2</v>
      </c>
      <c r="G374" s="2">
        <v>0.43572300000000003</v>
      </c>
      <c r="K374" s="2">
        <v>2.7699999999999999E-2</v>
      </c>
      <c r="L374" s="2">
        <v>-0.43456400000000001</v>
      </c>
      <c r="P374" s="2">
        <v>3.2919999999999998E-2</v>
      </c>
      <c r="Q374" s="2">
        <v>-0.28380899999999998</v>
      </c>
      <c r="U374" s="2">
        <v>-1.418E-2</v>
      </c>
      <c r="V374" s="2">
        <v>-7.4828000000000006E-2</v>
      </c>
      <c r="Z374" s="2">
        <v>-2.9569999999999999E-2</v>
      </c>
      <c r="AA374" s="2">
        <v>0.427728</v>
      </c>
    </row>
    <row r="375" spans="1:27" x14ac:dyDescent="0.25">
      <c r="A375" s="2">
        <v>-2.9929999999999998E-2</v>
      </c>
      <c r="B375" s="2">
        <v>0.22942799999999999</v>
      </c>
      <c r="F375" s="2">
        <v>-2.4709999999999999E-2</v>
      </c>
      <c r="G375" s="2">
        <v>0.430535</v>
      </c>
      <c r="K375" s="2">
        <v>2.9780000000000001E-2</v>
      </c>
      <c r="L375" s="2">
        <v>-0.42516399999999999</v>
      </c>
      <c r="P375" s="2">
        <v>3.2379999999999999E-2</v>
      </c>
      <c r="Q375" s="2">
        <v>-0.23998700000000001</v>
      </c>
      <c r="U375" s="2">
        <v>-9.5090000000000001E-3</v>
      </c>
      <c r="V375" s="2">
        <v>-0.12646299999999999</v>
      </c>
      <c r="Z375" s="2">
        <v>-3.124E-2</v>
      </c>
      <c r="AA375" s="2">
        <v>0.41661999999999999</v>
      </c>
    </row>
    <row r="376" spans="1:27" x14ac:dyDescent="0.25">
      <c r="A376" s="2">
        <v>-2.8760000000000001E-2</v>
      </c>
      <c r="B376" s="2">
        <v>0.18804599999999999</v>
      </c>
      <c r="F376" s="2">
        <v>-2.7310000000000001E-2</v>
      </c>
      <c r="G376" s="2">
        <v>0.41814499999999999</v>
      </c>
      <c r="K376" s="2">
        <v>3.1350000000000003E-2</v>
      </c>
      <c r="L376" s="2">
        <v>-0.40886800000000001</v>
      </c>
      <c r="P376" s="2">
        <v>3.1390000000000001E-2</v>
      </c>
      <c r="Q376" s="2">
        <v>-0.19201399999999999</v>
      </c>
      <c r="U376" s="2">
        <v>-5.4660000000000004E-3</v>
      </c>
      <c r="V376" s="2">
        <v>-0.17565600000000001</v>
      </c>
      <c r="Z376" s="2">
        <v>-3.2370000000000003E-2</v>
      </c>
      <c r="AA376" s="2">
        <v>0.399225</v>
      </c>
    </row>
    <row r="377" spans="1:27" x14ac:dyDescent="0.25">
      <c r="A377" s="2">
        <v>-2.708E-2</v>
      </c>
      <c r="B377" s="2">
        <v>0.14379700000000001</v>
      </c>
      <c r="F377" s="2">
        <v>-2.947E-2</v>
      </c>
      <c r="G377" s="2">
        <v>0.39934700000000001</v>
      </c>
      <c r="K377" s="2">
        <v>3.2349999999999997E-2</v>
      </c>
      <c r="L377" s="2">
        <v>-0.38628600000000002</v>
      </c>
      <c r="P377" s="2">
        <v>2.989E-2</v>
      </c>
      <c r="Q377" s="2">
        <v>-0.140928</v>
      </c>
      <c r="U377" s="2">
        <v>-2.1410000000000001E-3</v>
      </c>
      <c r="V377" s="2">
        <v>-0.22283600000000001</v>
      </c>
      <c r="Z377" s="2">
        <v>-3.3059999999999999E-2</v>
      </c>
      <c r="AA377" s="2">
        <v>0.37584899999999999</v>
      </c>
    </row>
    <row r="378" spans="1:27" x14ac:dyDescent="0.25">
      <c r="A378" s="2">
        <v>-2.5080000000000002E-2</v>
      </c>
      <c r="B378" s="2">
        <v>9.8204100000000003E-2</v>
      </c>
      <c r="F378" s="2">
        <v>-3.1189999999999999E-2</v>
      </c>
      <c r="G378" s="2">
        <v>0.37475000000000003</v>
      </c>
      <c r="K378" s="2">
        <v>3.2960000000000003E-2</v>
      </c>
      <c r="L378" s="2">
        <v>-0.35741600000000001</v>
      </c>
      <c r="P378" s="2">
        <v>2.7959999999999999E-2</v>
      </c>
      <c r="Q378" s="2">
        <v>-8.7828199999999995E-2</v>
      </c>
      <c r="U378" s="2">
        <v>0</v>
      </c>
      <c r="V378" s="2">
        <v>-0.26696399999999998</v>
      </c>
      <c r="Z378" s="2">
        <v>-3.3090000000000001E-2</v>
      </c>
      <c r="AA378" s="2">
        <v>0.346858</v>
      </c>
    </row>
    <row r="379" spans="1:27" x14ac:dyDescent="0.25">
      <c r="A379" s="2">
        <v>-2.2669999999999999E-2</v>
      </c>
      <c r="B379" s="2">
        <v>5.0536299999999999E-2</v>
      </c>
      <c r="F379" s="2">
        <v>-3.2500000000000001E-2</v>
      </c>
      <c r="G379" s="2">
        <v>0.34490399999999999</v>
      </c>
      <c r="K379" s="2">
        <v>3.286E-2</v>
      </c>
      <c r="L379" s="2">
        <v>-0.32317600000000002</v>
      </c>
      <c r="P379" s="2">
        <v>2.562E-2</v>
      </c>
      <c r="Q379" s="2">
        <v>-3.2714300000000002E-2</v>
      </c>
      <c r="U379" s="2">
        <v>8.9420000000000005E-4</v>
      </c>
      <c r="V379" s="2">
        <v>-0.30736799999999997</v>
      </c>
      <c r="Z379" s="2">
        <v>-3.2770000000000001E-2</v>
      </c>
      <c r="AA379" s="2">
        <v>0.31280000000000002</v>
      </c>
    </row>
    <row r="380" spans="1:27" x14ac:dyDescent="0.25">
      <c r="A380" s="2">
        <v>-1.9789999999999999E-2</v>
      </c>
      <c r="B380" s="2">
        <v>2.3192999999999998E-3</v>
      </c>
      <c r="F380" s="2">
        <v>-3.3149999999999999E-2</v>
      </c>
      <c r="G380" s="2">
        <v>0.31078600000000001</v>
      </c>
      <c r="K380" s="2">
        <v>3.2370000000000003E-2</v>
      </c>
      <c r="L380" s="2">
        <v>-0.284053</v>
      </c>
      <c r="P380" s="2">
        <v>2.299E-2</v>
      </c>
      <c r="Q380" s="2">
        <v>2.28878E-2</v>
      </c>
      <c r="U380" s="2">
        <v>3.9370000000000004E-3</v>
      </c>
      <c r="V380" s="2">
        <v>-0.343501</v>
      </c>
      <c r="Z380" s="2">
        <v>-3.1730000000000001E-2</v>
      </c>
      <c r="AA380" s="2">
        <v>0.27404400000000001</v>
      </c>
    </row>
    <row r="381" spans="1:27" x14ac:dyDescent="0.25">
      <c r="A381" s="2">
        <v>-1.678E-2</v>
      </c>
      <c r="B381" s="2">
        <v>-4.5653600000000003E-2</v>
      </c>
      <c r="F381" s="2">
        <v>-3.3149999999999999E-2</v>
      </c>
      <c r="G381" s="2">
        <v>0.27270100000000003</v>
      </c>
      <c r="K381" s="2">
        <v>3.1399999999999997E-2</v>
      </c>
      <c r="L381" s="2">
        <v>-0.240536</v>
      </c>
      <c r="P381" s="2">
        <v>1.9859999999999999E-2</v>
      </c>
      <c r="Q381" s="2">
        <v>7.8123799999999993E-2</v>
      </c>
      <c r="U381" s="2">
        <v>7.7330000000000003E-3</v>
      </c>
      <c r="V381" s="2">
        <v>-0.37493300000000002</v>
      </c>
      <c r="Z381" s="2">
        <v>-3.015E-2</v>
      </c>
      <c r="AA381" s="2">
        <v>0.23150299999999999</v>
      </c>
    </row>
    <row r="382" spans="1:27" x14ac:dyDescent="0.25">
      <c r="A382" s="2">
        <v>-1.3559999999999999E-2</v>
      </c>
      <c r="B382" s="2">
        <v>-9.2894099999999993E-2</v>
      </c>
      <c r="F382" s="2">
        <v>-3.27E-2</v>
      </c>
      <c r="G382" s="2">
        <v>0.23052600000000001</v>
      </c>
      <c r="K382" s="2">
        <v>2.9929999999999998E-2</v>
      </c>
      <c r="L382" s="2">
        <v>-0.19286800000000001</v>
      </c>
      <c r="P382" s="2">
        <v>1.477E-2</v>
      </c>
      <c r="Q382" s="2">
        <v>0.13220000000000001</v>
      </c>
      <c r="U382" s="2">
        <v>1.222E-2</v>
      </c>
      <c r="V382" s="2">
        <v>-0.40026200000000001</v>
      </c>
      <c r="Z382" s="2">
        <v>-2.81E-2</v>
      </c>
      <c r="AA382" s="2">
        <v>0.18487300000000001</v>
      </c>
    </row>
    <row r="383" spans="1:27" x14ac:dyDescent="0.25">
      <c r="A383" s="2">
        <v>-1.0070000000000001E-2</v>
      </c>
      <c r="B383" s="2">
        <v>-0.139097</v>
      </c>
      <c r="F383" s="2">
        <v>-3.1699999999999999E-2</v>
      </c>
      <c r="G383" s="2">
        <v>0.18487300000000001</v>
      </c>
      <c r="K383" s="2">
        <v>2.7949999999999999E-2</v>
      </c>
      <c r="L383" s="2">
        <v>-0.14178299999999999</v>
      </c>
      <c r="P383" s="2">
        <v>1.0120000000000001E-2</v>
      </c>
      <c r="Q383" s="2">
        <v>0.184201</v>
      </c>
      <c r="U383" s="2">
        <v>1.7309999999999999E-2</v>
      </c>
      <c r="V383" s="2">
        <v>-0.41967100000000002</v>
      </c>
      <c r="Z383" s="2">
        <v>-2.572E-2</v>
      </c>
      <c r="AA383" s="2">
        <v>0.13549600000000001</v>
      </c>
    </row>
    <row r="384" spans="1:27" x14ac:dyDescent="0.25">
      <c r="A384" s="2">
        <v>-6.398E-3</v>
      </c>
      <c r="B384" s="2">
        <v>-0.18346899999999999</v>
      </c>
      <c r="F384" s="2">
        <v>-3.0099999999999998E-2</v>
      </c>
      <c r="G384" s="2">
        <v>0.13635</v>
      </c>
      <c r="K384" s="2">
        <v>2.562E-2</v>
      </c>
      <c r="L384" s="2">
        <v>-8.8255500000000001E-2</v>
      </c>
      <c r="P384" s="2">
        <v>6.071E-3</v>
      </c>
      <c r="Q384" s="2">
        <v>0.23302899999999999</v>
      </c>
      <c r="U384" s="2">
        <v>2.2100000000000002E-2</v>
      </c>
      <c r="V384" s="2">
        <v>-0.432</v>
      </c>
      <c r="Z384" s="2">
        <v>-2.2790000000000001E-2</v>
      </c>
      <c r="AA384" s="2">
        <v>8.3738999999999994E-2</v>
      </c>
    </row>
    <row r="385" spans="1:27" x14ac:dyDescent="0.25">
      <c r="A385" s="2">
        <v>-2.6259999999999999E-3</v>
      </c>
      <c r="B385" s="2">
        <v>-0.225582</v>
      </c>
      <c r="F385" s="2">
        <v>-2.8199999999999999E-2</v>
      </c>
      <c r="G385" s="2">
        <v>8.4959599999999996E-2</v>
      </c>
      <c r="K385" s="2">
        <v>2.2890000000000001E-2</v>
      </c>
      <c r="L385" s="2">
        <v>-3.30195E-2</v>
      </c>
      <c r="P385" s="2">
        <v>2.653E-3</v>
      </c>
      <c r="Q385" s="2">
        <v>0.27813300000000002</v>
      </c>
      <c r="U385" s="2">
        <v>2.5059999999999999E-2</v>
      </c>
      <c r="V385" s="2">
        <v>-0.43730999999999998</v>
      </c>
      <c r="Z385" s="2">
        <v>-1.9210000000000001E-2</v>
      </c>
      <c r="AA385" s="2">
        <v>3.07002E-2</v>
      </c>
    </row>
    <row r="386" spans="1:27" x14ac:dyDescent="0.25">
      <c r="A386" s="2">
        <v>1.1900000000000001E-3</v>
      </c>
      <c r="B386" s="2">
        <v>-0.26458300000000001</v>
      </c>
      <c r="F386" s="2">
        <v>-2.596E-2</v>
      </c>
      <c r="G386" s="2">
        <v>3.2287099999999999E-2</v>
      </c>
      <c r="K386" s="2">
        <v>1.992E-2</v>
      </c>
      <c r="L386" s="2">
        <v>2.2765799999999999E-2</v>
      </c>
      <c r="P386" s="2">
        <v>1.1290000000000001E-4</v>
      </c>
      <c r="Q386" s="2">
        <v>0.31847700000000001</v>
      </c>
      <c r="U386" s="2">
        <v>2.8070000000000001E-2</v>
      </c>
      <c r="V386" s="2">
        <v>-0.43517400000000001</v>
      </c>
      <c r="Z386" s="2">
        <v>-1.404E-2</v>
      </c>
      <c r="AA386" s="2">
        <v>-2.3070899999999998E-2</v>
      </c>
    </row>
    <row r="387" spans="1:27" x14ac:dyDescent="0.25">
      <c r="A387" s="2">
        <v>5.0429999999999997E-3</v>
      </c>
      <c r="B387" s="2">
        <v>-0.29986099999999999</v>
      </c>
      <c r="F387" s="2">
        <v>-2.3220000000000001E-2</v>
      </c>
      <c r="G387" s="2">
        <v>-2.06906E-2</v>
      </c>
      <c r="K387" s="2">
        <v>1.473E-2</v>
      </c>
      <c r="L387" s="2">
        <v>7.8245899999999993E-2</v>
      </c>
      <c r="P387" s="2">
        <v>-1.459E-3</v>
      </c>
      <c r="Q387" s="2">
        <v>0.35296100000000002</v>
      </c>
      <c r="U387" s="2">
        <v>2.9860000000000001E-2</v>
      </c>
      <c r="V387" s="2">
        <v>-0.425958</v>
      </c>
      <c r="Z387" s="2">
        <v>-9.4299999999999991E-3</v>
      </c>
      <c r="AA387" s="2">
        <v>-7.6048599999999994E-2</v>
      </c>
    </row>
    <row r="388" spans="1:27" x14ac:dyDescent="0.25">
      <c r="A388" s="2">
        <v>8.8990000000000007E-3</v>
      </c>
      <c r="B388" s="2">
        <v>-0.33086700000000002</v>
      </c>
      <c r="F388" s="2">
        <v>-1.9779999999999999E-2</v>
      </c>
      <c r="G388" s="2">
        <v>-7.3790400000000006E-2</v>
      </c>
      <c r="K388" s="2">
        <v>1.01E-2</v>
      </c>
      <c r="L388" s="2">
        <v>0.132322</v>
      </c>
      <c r="P388" s="2">
        <v>-4.4739999999999997E-3</v>
      </c>
      <c r="Q388" s="2">
        <v>0.38207400000000002</v>
      </c>
      <c r="U388" s="2">
        <v>3.141E-2</v>
      </c>
      <c r="V388" s="2">
        <v>-0.409418</v>
      </c>
      <c r="Z388" s="2">
        <v>-5.4019999999999997E-3</v>
      </c>
      <c r="AA388" s="2">
        <v>-0.12762299999999999</v>
      </c>
    </row>
    <row r="389" spans="1:27" x14ac:dyDescent="0.25">
      <c r="A389" s="2">
        <v>1.251E-2</v>
      </c>
      <c r="B389" s="2">
        <v>-0.35656199999999999</v>
      </c>
      <c r="F389" s="2">
        <v>-1.4500000000000001E-2</v>
      </c>
      <c r="G389" s="2">
        <v>-0.12573100000000001</v>
      </c>
      <c r="K389" s="2">
        <v>6.0480000000000004E-3</v>
      </c>
      <c r="L389" s="2">
        <v>0.18401799999999999</v>
      </c>
      <c r="P389" s="2">
        <v>-8.2120000000000005E-3</v>
      </c>
      <c r="Q389" s="2">
        <v>0.40471800000000002</v>
      </c>
      <c r="U389" s="2">
        <v>3.2370000000000003E-2</v>
      </c>
      <c r="V389" s="2">
        <v>-0.386347</v>
      </c>
      <c r="Z389" s="2">
        <v>-2.0830000000000002E-3</v>
      </c>
      <c r="AA389" s="2">
        <v>-0.17736499999999999</v>
      </c>
    </row>
    <row r="390" spans="1:27" x14ac:dyDescent="0.25">
      <c r="A390" s="2">
        <v>1.5949999999999999E-2</v>
      </c>
      <c r="B390" s="2">
        <v>-0.37682500000000002</v>
      </c>
      <c r="F390" s="2">
        <v>-9.7579999999999993E-3</v>
      </c>
      <c r="G390" s="2">
        <v>-0.17474100000000001</v>
      </c>
      <c r="K390" s="2">
        <v>2.7130000000000001E-3</v>
      </c>
      <c r="L390" s="2">
        <v>0.232601</v>
      </c>
      <c r="P390" s="2">
        <v>-1.2659999999999999E-2</v>
      </c>
      <c r="Q390" s="2">
        <v>0.42046499999999998</v>
      </c>
      <c r="U390" s="2">
        <v>3.2890000000000003E-2</v>
      </c>
      <c r="V390" s="2">
        <v>-0.35735499999999998</v>
      </c>
      <c r="Z390" s="2">
        <v>0</v>
      </c>
      <c r="AA390" s="2">
        <v>-0.224911</v>
      </c>
    </row>
    <row r="391" spans="1:27" x14ac:dyDescent="0.25">
      <c r="A391" s="2">
        <v>1.9140000000000001E-2</v>
      </c>
      <c r="B391" s="2">
        <v>-0.39141199999999998</v>
      </c>
      <c r="F391" s="2">
        <v>-5.672E-3</v>
      </c>
      <c r="G391" s="2">
        <v>-0.22173699999999999</v>
      </c>
      <c r="K391" s="2">
        <v>0</v>
      </c>
      <c r="L391" s="2">
        <v>0.27752300000000002</v>
      </c>
      <c r="P391" s="2">
        <v>-1.7649999999999999E-2</v>
      </c>
      <c r="Q391" s="2">
        <v>0.42974200000000001</v>
      </c>
      <c r="U391" s="2">
        <v>3.2439999999999997E-2</v>
      </c>
      <c r="V391" s="2">
        <v>-0.322627</v>
      </c>
      <c r="Z391" s="2">
        <v>9.2469999999999998E-4</v>
      </c>
      <c r="AA391" s="2">
        <v>-0.26922200000000002</v>
      </c>
    </row>
    <row r="392" spans="1:27" x14ac:dyDescent="0.25">
      <c r="A392" s="2">
        <v>2.2030000000000001E-2</v>
      </c>
      <c r="B392" s="2">
        <v>-0.399225</v>
      </c>
      <c r="F392" s="2">
        <v>-2.2959999999999999E-3</v>
      </c>
      <c r="G392" s="2">
        <v>-0.26604800000000001</v>
      </c>
      <c r="K392" s="2">
        <v>-1.402E-3</v>
      </c>
      <c r="L392" s="2">
        <v>0.31786599999999998</v>
      </c>
      <c r="P392" s="2">
        <v>-2.2200000000000001E-2</v>
      </c>
      <c r="Q392" s="2">
        <v>0.43242700000000001</v>
      </c>
      <c r="U392" s="2">
        <v>3.2219999999999999E-2</v>
      </c>
      <c r="V392" s="2">
        <v>-0.28319899999999998</v>
      </c>
      <c r="Z392" s="2">
        <v>4.0509999999999999E-3</v>
      </c>
      <c r="AA392" s="2">
        <v>-0.30938199999999999</v>
      </c>
    </row>
    <row r="393" spans="1:27" x14ac:dyDescent="0.25">
      <c r="A393" s="2">
        <v>2.4479999999999998E-2</v>
      </c>
      <c r="B393" s="2">
        <v>-0.40056799999999998</v>
      </c>
      <c r="F393" s="2">
        <v>0</v>
      </c>
      <c r="G393" s="2">
        <v>-0.30645299999999998</v>
      </c>
      <c r="K393" s="2">
        <v>-4.4660000000000004E-3</v>
      </c>
      <c r="L393" s="2">
        <v>0.35283900000000001</v>
      </c>
      <c r="P393" s="2">
        <v>-2.4850000000000001E-2</v>
      </c>
      <c r="Q393" s="2">
        <v>0.42778899999999997</v>
      </c>
      <c r="U393" s="2">
        <v>3.125E-2</v>
      </c>
      <c r="V393" s="2">
        <v>-0.23925399999999999</v>
      </c>
      <c r="Z393" s="2">
        <v>7.8379999999999995E-3</v>
      </c>
      <c r="AA393" s="2">
        <v>-0.34539300000000001</v>
      </c>
    </row>
    <row r="394" spans="1:27" x14ac:dyDescent="0.25">
      <c r="A394" s="2">
        <v>2.6589999999999999E-2</v>
      </c>
      <c r="B394" s="2">
        <v>-0.39568500000000001</v>
      </c>
      <c r="F394" s="2">
        <v>8.6209999999999998E-4</v>
      </c>
      <c r="G394" s="2">
        <v>-0.342524</v>
      </c>
      <c r="K394" s="2">
        <v>-8.1720000000000004E-3</v>
      </c>
      <c r="L394" s="2">
        <v>0.38244</v>
      </c>
      <c r="P394" s="2">
        <v>-2.7449999999999999E-2</v>
      </c>
      <c r="Q394" s="2">
        <v>0.41649799999999998</v>
      </c>
      <c r="U394" s="2">
        <v>2.9829999999999999E-2</v>
      </c>
      <c r="V394" s="2">
        <v>-0.19177</v>
      </c>
      <c r="Z394" s="2">
        <v>1.2279999999999999E-2</v>
      </c>
      <c r="AA394" s="2">
        <v>-0.37633699999999998</v>
      </c>
    </row>
    <row r="395" spans="1:27" x14ac:dyDescent="0.25">
      <c r="A395" s="2">
        <v>2.8309999999999998E-2</v>
      </c>
      <c r="B395" s="2">
        <v>-0.38439400000000001</v>
      </c>
      <c r="F395" s="2">
        <v>3.9029999999999998E-3</v>
      </c>
      <c r="G395" s="2">
        <v>-0.37426199999999998</v>
      </c>
      <c r="K395" s="2">
        <v>-1.257E-2</v>
      </c>
      <c r="L395" s="2">
        <v>0.40551100000000001</v>
      </c>
      <c r="P395" s="2">
        <v>-2.9440000000000001E-2</v>
      </c>
      <c r="Q395" s="2">
        <v>0.39898099999999997</v>
      </c>
      <c r="U395" s="2">
        <v>2.7949999999999999E-2</v>
      </c>
      <c r="V395" s="2">
        <v>-0.140989</v>
      </c>
      <c r="Z395" s="2">
        <v>1.736E-2</v>
      </c>
      <c r="AA395" s="2">
        <v>-0.40148299999999998</v>
      </c>
    </row>
    <row r="396" spans="1:27" x14ac:dyDescent="0.25">
      <c r="A396" s="2">
        <v>2.9559999999999999E-2</v>
      </c>
      <c r="B396" s="2">
        <v>-0.36657200000000001</v>
      </c>
      <c r="F396" s="2">
        <v>7.6579999999999999E-3</v>
      </c>
      <c r="G396" s="2">
        <v>-0.39989599999999997</v>
      </c>
      <c r="K396" s="2">
        <v>-1.7610000000000001E-2</v>
      </c>
      <c r="L396" s="2">
        <v>0.42193000000000003</v>
      </c>
      <c r="P396" s="2">
        <v>-3.1150000000000001E-2</v>
      </c>
      <c r="Q396" s="2">
        <v>0.37505500000000003</v>
      </c>
      <c r="U396" s="2">
        <v>2.564E-2</v>
      </c>
      <c r="V396" s="2">
        <v>-8.7401000000000006E-2</v>
      </c>
      <c r="Z396" s="2">
        <v>2.214E-2</v>
      </c>
      <c r="AA396" s="2">
        <v>-0.42022100000000001</v>
      </c>
    </row>
    <row r="397" spans="1:27" x14ac:dyDescent="0.25">
      <c r="A397" s="2">
        <v>3.0269999999999998E-2</v>
      </c>
      <c r="B397" s="2">
        <v>-0.34337899999999999</v>
      </c>
      <c r="F397" s="2">
        <v>1.214E-2</v>
      </c>
      <c r="G397" s="2">
        <v>-0.41912199999999999</v>
      </c>
      <c r="K397" s="2">
        <v>-2.1760000000000002E-2</v>
      </c>
      <c r="L397" s="2">
        <v>0.43102400000000002</v>
      </c>
      <c r="P397" s="2">
        <v>-3.1859999999999999E-2</v>
      </c>
      <c r="Q397" s="2">
        <v>0.34551500000000002</v>
      </c>
      <c r="U397" s="2">
        <v>2.2939999999999999E-2</v>
      </c>
      <c r="V397" s="2">
        <v>-3.1981900000000001E-2</v>
      </c>
      <c r="Z397" s="2">
        <v>2.5000000000000001E-2</v>
      </c>
      <c r="AA397" s="2">
        <v>-0.43261100000000002</v>
      </c>
    </row>
    <row r="398" spans="1:27" x14ac:dyDescent="0.25">
      <c r="A398" s="2">
        <v>3.0519999999999999E-2</v>
      </c>
      <c r="B398" s="2">
        <v>-0.31457000000000002</v>
      </c>
      <c r="F398" s="2">
        <v>1.721E-2</v>
      </c>
      <c r="G398" s="2">
        <v>-0.43145099999999997</v>
      </c>
      <c r="K398" s="2">
        <v>-2.4649999999999998E-2</v>
      </c>
      <c r="L398" s="2">
        <v>0.43315999999999999</v>
      </c>
      <c r="P398" s="2">
        <v>-3.2840000000000001E-2</v>
      </c>
      <c r="Q398" s="2">
        <v>0.31151899999999999</v>
      </c>
      <c r="U398" s="2">
        <v>1.985E-2</v>
      </c>
      <c r="V398" s="2">
        <v>2.4047499999999999E-2</v>
      </c>
      <c r="Z398" s="2">
        <v>2.7519999999999999E-2</v>
      </c>
      <c r="AA398" s="2">
        <v>-0.43779800000000002</v>
      </c>
    </row>
    <row r="399" spans="1:27" x14ac:dyDescent="0.25">
      <c r="A399" s="2">
        <v>3.032E-2</v>
      </c>
      <c r="B399" s="2">
        <v>-0.280941</v>
      </c>
      <c r="F399" s="2">
        <v>2.2009999999999998E-2</v>
      </c>
      <c r="G399" s="2">
        <v>-0.43706600000000001</v>
      </c>
      <c r="K399" s="2">
        <v>-2.776E-2</v>
      </c>
      <c r="L399" s="2">
        <v>0.42809399999999997</v>
      </c>
      <c r="P399" s="2">
        <v>-3.2939999999999997E-2</v>
      </c>
      <c r="Q399" s="2">
        <v>0.27312799999999998</v>
      </c>
      <c r="U399" s="2">
        <v>1.4800000000000001E-2</v>
      </c>
      <c r="V399" s="2">
        <v>7.9588599999999995E-2</v>
      </c>
      <c r="Z399" s="2">
        <v>2.963E-2</v>
      </c>
      <c r="AA399" s="2">
        <v>-0.43553999999999998</v>
      </c>
    </row>
    <row r="400" spans="1:27" x14ac:dyDescent="0.25">
      <c r="A400" s="2">
        <v>2.9749999999999999E-2</v>
      </c>
      <c r="B400" s="2">
        <v>-0.24248900000000001</v>
      </c>
      <c r="F400" s="2">
        <v>2.503E-2</v>
      </c>
      <c r="G400" s="2">
        <v>-0.43511300000000003</v>
      </c>
      <c r="K400" s="2">
        <v>-2.9600000000000001E-2</v>
      </c>
      <c r="L400" s="2">
        <v>0.41649799999999998</v>
      </c>
      <c r="P400" s="2">
        <v>-3.2649999999999998E-2</v>
      </c>
      <c r="Q400" s="2">
        <v>0.23077</v>
      </c>
      <c r="U400" s="2">
        <v>1.0160000000000001E-2</v>
      </c>
      <c r="V400" s="2">
        <v>0.13409199999999999</v>
      </c>
      <c r="Z400" s="2">
        <v>3.1230000000000001E-2</v>
      </c>
      <c r="AA400" s="2">
        <v>-0.42577500000000001</v>
      </c>
    </row>
    <row r="401" spans="1:27" x14ac:dyDescent="0.25">
      <c r="A401" s="2">
        <v>2.8510000000000001E-2</v>
      </c>
      <c r="B401" s="2">
        <v>-0.19994799999999999</v>
      </c>
      <c r="F401" s="2">
        <v>2.7640000000000001E-2</v>
      </c>
      <c r="G401" s="2">
        <v>-0.42601899999999998</v>
      </c>
      <c r="K401" s="2">
        <v>-3.1199999999999999E-2</v>
      </c>
      <c r="L401" s="2">
        <v>0.398615</v>
      </c>
      <c r="P401" s="2">
        <v>-3.1609999999999999E-2</v>
      </c>
      <c r="Q401" s="2">
        <v>0.184751</v>
      </c>
      <c r="U401" s="2">
        <v>6.1110000000000001E-3</v>
      </c>
      <c r="V401" s="2">
        <v>0.18578800000000001</v>
      </c>
      <c r="Z401" s="2">
        <v>3.2219999999999999E-2</v>
      </c>
      <c r="AA401" s="2">
        <v>-0.40892899999999999</v>
      </c>
    </row>
    <row r="402" spans="1:27" x14ac:dyDescent="0.25">
      <c r="A402" s="2">
        <v>2.6839999999999999E-2</v>
      </c>
      <c r="B402" s="2">
        <v>-0.153867</v>
      </c>
      <c r="F402" s="2">
        <v>2.9739999999999999E-2</v>
      </c>
      <c r="G402" s="2">
        <v>-0.41008899999999998</v>
      </c>
      <c r="K402" s="2">
        <v>-3.2320000000000002E-2</v>
      </c>
      <c r="L402" s="2">
        <v>0.37493300000000002</v>
      </c>
      <c r="P402" s="2">
        <v>-3.0130000000000001E-2</v>
      </c>
      <c r="Q402" s="2">
        <v>0.13574</v>
      </c>
      <c r="U402" s="2">
        <v>2.7469999999999999E-3</v>
      </c>
      <c r="V402" s="2">
        <v>0.234127</v>
      </c>
      <c r="Z402" s="2">
        <v>3.2840000000000001E-2</v>
      </c>
      <c r="AA402" s="2">
        <v>-0.38506499999999999</v>
      </c>
    </row>
    <row r="403" spans="1:27" x14ac:dyDescent="0.25">
      <c r="A403" s="2">
        <v>2.4799999999999999E-2</v>
      </c>
      <c r="B403" s="2">
        <v>-0.105223</v>
      </c>
      <c r="F403" s="2">
        <v>3.1419999999999997E-2</v>
      </c>
      <c r="G403" s="2">
        <v>-0.38756699999999999</v>
      </c>
      <c r="K403" s="2">
        <v>-3.2989999999999998E-2</v>
      </c>
      <c r="L403" s="2">
        <v>0.34582000000000002</v>
      </c>
      <c r="P403" s="2">
        <v>-2.8150000000000001E-2</v>
      </c>
      <c r="Q403" s="2">
        <v>8.4654499999999994E-2</v>
      </c>
      <c r="U403" s="2">
        <v>1.694E-4</v>
      </c>
      <c r="V403" s="2">
        <v>0.27868199999999999</v>
      </c>
      <c r="Z403" s="2">
        <v>3.2890000000000003E-2</v>
      </c>
      <c r="AA403" s="2">
        <v>-0.35564600000000002</v>
      </c>
    </row>
    <row r="404" spans="1:27" x14ac:dyDescent="0.25">
      <c r="A404" s="2">
        <v>2.2419999999999999E-2</v>
      </c>
      <c r="B404" s="2">
        <v>-5.4503599999999999E-2</v>
      </c>
      <c r="F404" s="2">
        <v>3.3410000000000002E-2</v>
      </c>
      <c r="G404" s="2">
        <v>-0.35900300000000002</v>
      </c>
      <c r="K404" s="2">
        <v>-3.261E-2</v>
      </c>
      <c r="L404" s="2">
        <v>0.31219000000000002</v>
      </c>
      <c r="P404" s="2">
        <v>-2.5760000000000002E-2</v>
      </c>
      <c r="Q404" s="2">
        <v>3.2104000000000001E-2</v>
      </c>
      <c r="U404" s="2">
        <v>-1.5039999999999999E-3</v>
      </c>
      <c r="V404" s="2">
        <v>0.31890400000000002</v>
      </c>
      <c r="Z404" s="2">
        <v>3.2579999999999998E-2</v>
      </c>
      <c r="AA404" s="2">
        <v>-0.320857</v>
      </c>
    </row>
    <row r="405" spans="1:27" x14ac:dyDescent="0.25">
      <c r="A405" s="2">
        <v>1.9539999999999998E-2</v>
      </c>
      <c r="B405" s="2">
        <v>-2.74654E-3</v>
      </c>
      <c r="F405" s="2">
        <v>3.3500000000000002E-2</v>
      </c>
      <c r="G405" s="2">
        <v>-0.32476300000000002</v>
      </c>
      <c r="K405" s="2">
        <v>-3.2480000000000002E-2</v>
      </c>
      <c r="L405" s="2">
        <v>0.27404400000000001</v>
      </c>
      <c r="P405" s="2">
        <v>-2.3050000000000001E-2</v>
      </c>
      <c r="Q405" s="2">
        <v>-2.0934700000000001E-2</v>
      </c>
      <c r="U405" s="2">
        <v>-4.5300000000000002E-3</v>
      </c>
      <c r="V405" s="2">
        <v>0.353632</v>
      </c>
      <c r="Z405" s="2">
        <v>3.1579999999999997E-2</v>
      </c>
      <c r="AA405" s="2">
        <v>-0.281551</v>
      </c>
    </row>
    <row r="406" spans="1:27" x14ac:dyDescent="0.25">
      <c r="A406" s="2">
        <v>1.6580000000000001E-2</v>
      </c>
      <c r="B406" s="2">
        <v>4.88274E-2</v>
      </c>
      <c r="F406" s="2">
        <v>3.3570000000000003E-2</v>
      </c>
      <c r="G406" s="2">
        <v>-0.28576200000000002</v>
      </c>
      <c r="K406" s="2">
        <v>-3.1609999999999999E-2</v>
      </c>
      <c r="L406" s="2">
        <v>0.231686</v>
      </c>
      <c r="P406" s="2">
        <v>-1.958E-2</v>
      </c>
      <c r="Q406" s="2">
        <v>-7.3363100000000001E-2</v>
      </c>
      <c r="U406" s="2">
        <v>-8.2789999999999999E-3</v>
      </c>
      <c r="V406" s="2">
        <v>0.38280700000000001</v>
      </c>
      <c r="Z406" s="2">
        <v>3.005E-2</v>
      </c>
      <c r="AA406" s="2">
        <v>-0.23797199999999999</v>
      </c>
    </row>
    <row r="407" spans="1:27" x14ac:dyDescent="0.25">
      <c r="A407" s="2">
        <v>1.336E-2</v>
      </c>
      <c r="B407" s="2">
        <v>9.9607899999999999E-2</v>
      </c>
      <c r="F407" s="2">
        <v>3.2669999999999998E-2</v>
      </c>
      <c r="G407" s="2">
        <v>-0.24200099999999999</v>
      </c>
      <c r="K407" s="2">
        <v>-3.0120000000000001E-2</v>
      </c>
      <c r="L407" s="2">
        <v>0.18584899999999999</v>
      </c>
      <c r="P407" s="2">
        <v>-1.435E-2</v>
      </c>
      <c r="Q407" s="2">
        <v>-0.12451</v>
      </c>
      <c r="U407" s="2">
        <v>-1.272E-2</v>
      </c>
      <c r="V407" s="2">
        <v>0.405694</v>
      </c>
      <c r="Z407" s="2">
        <v>2.811E-2</v>
      </c>
      <c r="AA407" s="2">
        <v>-0.19122</v>
      </c>
    </row>
    <row r="408" spans="1:27" x14ac:dyDescent="0.25">
      <c r="A408" s="2">
        <v>9.8980000000000005E-3</v>
      </c>
      <c r="B408" s="2">
        <v>0.14874000000000001</v>
      </c>
      <c r="F408" s="2">
        <v>3.159E-2</v>
      </c>
      <c r="G408" s="2">
        <v>-0.19433300000000001</v>
      </c>
      <c r="K408" s="2">
        <v>-2.819E-2</v>
      </c>
      <c r="L408" s="2">
        <v>0.13659499999999999</v>
      </c>
      <c r="P408" s="2">
        <v>-9.6799999999999994E-3</v>
      </c>
      <c r="Q408" s="2">
        <v>-0.17443600000000001</v>
      </c>
      <c r="U408" s="2">
        <v>-1.771E-2</v>
      </c>
      <c r="V408" s="2">
        <v>0.42168499999999998</v>
      </c>
      <c r="Z408" s="2">
        <v>2.5770000000000001E-2</v>
      </c>
      <c r="AA408" s="2">
        <v>-0.140623</v>
      </c>
    </row>
    <row r="409" spans="1:27" x14ac:dyDescent="0.25">
      <c r="A409" s="2">
        <v>6.2789999999999999E-3</v>
      </c>
      <c r="B409" s="2">
        <v>0.19555400000000001</v>
      </c>
      <c r="F409" s="2">
        <v>2.913E-2</v>
      </c>
      <c r="G409" s="2">
        <v>-0.14263700000000001</v>
      </c>
      <c r="K409" s="2">
        <v>-2.58E-2</v>
      </c>
      <c r="L409" s="2">
        <v>8.4715499999999999E-2</v>
      </c>
      <c r="P409" s="2">
        <v>-5.633E-3</v>
      </c>
      <c r="Q409" s="2">
        <v>-0.221798</v>
      </c>
      <c r="U409" s="2">
        <v>-2.1780000000000001E-2</v>
      </c>
      <c r="V409" s="2">
        <v>0.43071900000000002</v>
      </c>
      <c r="Z409" s="2">
        <v>2.2870000000000001E-2</v>
      </c>
      <c r="AA409" s="2">
        <v>-8.7340000000000001E-2</v>
      </c>
    </row>
    <row r="410" spans="1:27" x14ac:dyDescent="0.25">
      <c r="A410" s="2">
        <v>2.5530000000000001E-3</v>
      </c>
      <c r="B410" s="2">
        <v>0.238705</v>
      </c>
      <c r="F410" s="2">
        <v>2.7640000000000001E-2</v>
      </c>
      <c r="G410" s="2">
        <v>-8.8621699999999998E-2</v>
      </c>
      <c r="K410" s="2">
        <v>-2.3029999999999998E-2</v>
      </c>
      <c r="L410" s="2">
        <v>3.1798800000000002E-2</v>
      </c>
      <c r="P410" s="2">
        <v>-2.2030000000000001E-3</v>
      </c>
      <c r="Q410" s="2">
        <v>-0.26610899999999998</v>
      </c>
      <c r="U410" s="2">
        <v>-2.4719999999999999E-2</v>
      </c>
      <c r="V410" s="2">
        <v>0.43279400000000001</v>
      </c>
      <c r="Z410" s="2">
        <v>1.9779999999999999E-2</v>
      </c>
      <c r="AA410" s="2">
        <v>-3.2104000000000001E-2</v>
      </c>
    </row>
    <row r="411" spans="1:27" x14ac:dyDescent="0.25">
      <c r="A411" s="2">
        <v>-1.1950000000000001E-3</v>
      </c>
      <c r="B411" s="2">
        <v>0.27770600000000001</v>
      </c>
      <c r="F411" s="2">
        <v>2.5229999999999999E-2</v>
      </c>
      <c r="G411" s="2">
        <v>-3.3202599999999999E-2</v>
      </c>
      <c r="K411" s="2">
        <v>-1.958E-2</v>
      </c>
      <c r="L411" s="2">
        <v>-2.1545100000000001E-2</v>
      </c>
      <c r="P411" s="2">
        <v>0</v>
      </c>
      <c r="Q411" s="2">
        <v>-0.30681900000000001</v>
      </c>
      <c r="U411" s="2">
        <v>-2.734E-2</v>
      </c>
      <c r="V411" s="2">
        <v>0.42766700000000002</v>
      </c>
      <c r="Z411" s="2">
        <v>1.4659999999999999E-2</v>
      </c>
      <c r="AA411" s="2">
        <v>2.3803299999999999E-2</v>
      </c>
    </row>
    <row r="412" spans="1:27" x14ac:dyDescent="0.25">
      <c r="A412" s="2">
        <v>-4.973E-3</v>
      </c>
      <c r="B412" s="2">
        <v>0.31212899999999999</v>
      </c>
      <c r="F412" s="2">
        <v>2.29E-2</v>
      </c>
      <c r="G412" s="2">
        <v>2.3070899999999998E-2</v>
      </c>
      <c r="K412" s="2">
        <v>-1.439E-2</v>
      </c>
      <c r="L412" s="2">
        <v>-7.4339699999999995E-2</v>
      </c>
      <c r="P412" s="2">
        <v>9.8269999999999998E-4</v>
      </c>
      <c r="Q412" s="2">
        <v>-0.34307300000000002</v>
      </c>
      <c r="U412" s="2">
        <v>-2.964E-2</v>
      </c>
      <c r="V412" s="2">
        <v>0.41631400000000002</v>
      </c>
      <c r="Z412" s="2">
        <v>9.9989999999999992E-3</v>
      </c>
      <c r="AA412" s="2">
        <v>7.9588599999999995E-2</v>
      </c>
    </row>
    <row r="413" spans="1:27" x14ac:dyDescent="0.25">
      <c r="A413" s="2">
        <v>-8.7049999999999992E-3</v>
      </c>
      <c r="B413" s="2">
        <v>0.34087600000000001</v>
      </c>
      <c r="F413" s="2">
        <v>1.9769999999999999E-2</v>
      </c>
      <c r="G413" s="2">
        <v>7.9039300000000007E-2</v>
      </c>
      <c r="K413" s="2">
        <v>-9.7000000000000003E-3</v>
      </c>
      <c r="L413" s="2">
        <v>-0.125608</v>
      </c>
      <c r="P413" s="2">
        <v>3.9960000000000004E-3</v>
      </c>
      <c r="Q413" s="2">
        <v>-0.37432300000000002</v>
      </c>
      <c r="U413" s="2">
        <v>-3.1280000000000002E-2</v>
      </c>
      <c r="V413" s="2">
        <v>0.398615</v>
      </c>
      <c r="Z413" s="2">
        <v>5.9829999999999996E-3</v>
      </c>
      <c r="AA413" s="2">
        <v>0.13415299999999999</v>
      </c>
    </row>
    <row r="414" spans="1:27" x14ac:dyDescent="0.25">
      <c r="A414" s="2">
        <v>-1.227E-2</v>
      </c>
      <c r="B414" s="2">
        <v>0.36388599999999999</v>
      </c>
      <c r="F414" s="2">
        <v>1.4579999999999999E-2</v>
      </c>
      <c r="G414" s="2">
        <v>0.133299</v>
      </c>
      <c r="K414" s="2">
        <v>-5.6499999999999996E-3</v>
      </c>
      <c r="L414" s="2">
        <v>-0.174985</v>
      </c>
      <c r="P414" s="2">
        <v>7.7850000000000003E-3</v>
      </c>
      <c r="Q414" s="2">
        <v>-0.39977400000000002</v>
      </c>
      <c r="U414" s="2">
        <v>-3.2340000000000001E-2</v>
      </c>
      <c r="V414" s="2">
        <v>0.37499399999999999</v>
      </c>
      <c r="Z414" s="2">
        <v>2.6319999999999998E-3</v>
      </c>
      <c r="AA414" s="2">
        <v>0.185971</v>
      </c>
    </row>
    <row r="415" spans="1:27" x14ac:dyDescent="0.25">
      <c r="A415" s="2">
        <v>-1.559E-2</v>
      </c>
      <c r="B415" s="2">
        <v>0.38128099999999998</v>
      </c>
      <c r="F415" s="2">
        <v>9.9290000000000003E-3</v>
      </c>
      <c r="G415" s="2">
        <v>0.185666</v>
      </c>
      <c r="K415" s="2">
        <v>-2.307E-3</v>
      </c>
      <c r="L415" s="2">
        <v>-0.22222600000000001</v>
      </c>
      <c r="P415" s="2">
        <v>1.225E-2</v>
      </c>
      <c r="Q415" s="2">
        <v>-0.41906100000000002</v>
      </c>
      <c r="U415" s="2">
        <v>-3.3009999999999998E-2</v>
      </c>
      <c r="V415" s="2">
        <v>0.346003</v>
      </c>
      <c r="Z415" s="2">
        <v>4.1199999999999999E-5</v>
      </c>
      <c r="AA415" s="2">
        <v>0.234982</v>
      </c>
    </row>
    <row r="416" spans="1:27" x14ac:dyDescent="0.25">
      <c r="A416" s="2">
        <v>-1.874E-2</v>
      </c>
      <c r="B416" s="2">
        <v>0.39287699999999998</v>
      </c>
      <c r="F416" s="2">
        <v>5.8960000000000002E-3</v>
      </c>
      <c r="G416" s="2">
        <v>0.234371</v>
      </c>
      <c r="K416" s="2">
        <v>0</v>
      </c>
      <c r="L416" s="2">
        <v>-0.26641399999999998</v>
      </c>
      <c r="P416" s="2">
        <v>1.7330000000000002E-2</v>
      </c>
      <c r="Q416" s="2">
        <v>-0.43126799999999998</v>
      </c>
      <c r="U416" s="2">
        <v>-3.3070000000000002E-2</v>
      </c>
      <c r="V416" s="2">
        <v>0.312251</v>
      </c>
      <c r="Z416" s="2">
        <v>-1.4649999999999999E-3</v>
      </c>
      <c r="AA416" s="2">
        <v>0.279781</v>
      </c>
    </row>
    <row r="417" spans="1:27" x14ac:dyDescent="0.25">
      <c r="A417" s="2">
        <v>-2.162E-2</v>
      </c>
      <c r="B417" s="2">
        <v>0.39769900000000002</v>
      </c>
      <c r="F417" s="2">
        <v>2.5439999999999998E-3</v>
      </c>
      <c r="G417" s="2">
        <v>0.27929300000000001</v>
      </c>
      <c r="K417" s="2">
        <v>9.2469999999999998E-4</v>
      </c>
      <c r="L417" s="2">
        <v>-0.30694100000000002</v>
      </c>
      <c r="P417" s="2">
        <v>2.2030000000000001E-2</v>
      </c>
      <c r="Q417" s="2">
        <v>-0.43639499999999998</v>
      </c>
      <c r="U417" s="2">
        <v>-3.2500000000000001E-2</v>
      </c>
      <c r="V417" s="2">
        <v>0.27361600000000003</v>
      </c>
      <c r="Z417" s="2">
        <v>-4.6220000000000002E-3</v>
      </c>
      <c r="AA417" s="2">
        <v>0.31975799999999999</v>
      </c>
    </row>
    <row r="418" spans="1:27" x14ac:dyDescent="0.25">
      <c r="A418" s="2">
        <v>-2.4209999999999999E-2</v>
      </c>
      <c r="B418" s="2">
        <v>0.39696700000000001</v>
      </c>
      <c r="F418" s="2">
        <v>0</v>
      </c>
      <c r="G418" s="2">
        <v>0.31951400000000002</v>
      </c>
      <c r="K418" s="2">
        <v>4.0679999999999996E-3</v>
      </c>
      <c r="L418" s="2">
        <v>-0.34331800000000001</v>
      </c>
      <c r="P418" s="2">
        <v>2.5159999999999998E-2</v>
      </c>
      <c r="Q418" s="2">
        <v>-0.43425900000000001</v>
      </c>
      <c r="U418" s="2">
        <v>-3.1550000000000002E-2</v>
      </c>
      <c r="V418" s="2">
        <v>0.231015</v>
      </c>
      <c r="Z418" s="2">
        <v>-8.3599999999999994E-3</v>
      </c>
      <c r="AA418" s="2">
        <v>0.35430400000000001</v>
      </c>
    </row>
    <row r="419" spans="1:27" x14ac:dyDescent="0.25">
      <c r="A419" s="2">
        <v>-2.6409999999999999E-2</v>
      </c>
      <c r="B419" s="2">
        <v>0.38994800000000002</v>
      </c>
      <c r="F419" s="2">
        <v>-1.2509999999999999E-3</v>
      </c>
      <c r="G419" s="2">
        <v>0.35442600000000002</v>
      </c>
      <c r="K419" s="2">
        <v>7.7390000000000002E-3</v>
      </c>
      <c r="L419" s="2">
        <v>-0.37456699999999998</v>
      </c>
      <c r="P419" s="2">
        <v>2.7660000000000001E-2</v>
      </c>
      <c r="Q419" s="2">
        <v>-0.425286</v>
      </c>
      <c r="U419" s="2">
        <v>-3.0159999999999999E-2</v>
      </c>
      <c r="V419" s="2">
        <v>0.18487300000000001</v>
      </c>
      <c r="Z419" s="2">
        <v>-1.2760000000000001E-2</v>
      </c>
      <c r="AA419" s="2">
        <v>0.38353900000000002</v>
      </c>
    </row>
    <row r="420" spans="1:27" x14ac:dyDescent="0.25">
      <c r="A420" s="2">
        <v>-2.8170000000000001E-2</v>
      </c>
      <c r="B420" s="2">
        <v>0.376276</v>
      </c>
      <c r="F420" s="2">
        <v>-4.1949999999999999E-3</v>
      </c>
      <c r="G420" s="2">
        <v>0.38323400000000002</v>
      </c>
      <c r="K420" s="2">
        <v>1.2189999999999999E-2</v>
      </c>
      <c r="L420" s="2">
        <v>-0.40014</v>
      </c>
      <c r="P420" s="2">
        <v>2.9669999999999998E-2</v>
      </c>
      <c r="Q420" s="2">
        <v>-0.40923399999999999</v>
      </c>
      <c r="U420" s="2">
        <v>-2.819E-2</v>
      </c>
      <c r="V420" s="2">
        <v>0.13567899999999999</v>
      </c>
      <c r="Z420" s="2">
        <v>-1.7770000000000001E-2</v>
      </c>
      <c r="AA420" s="2">
        <v>0.40593899999999999</v>
      </c>
    </row>
    <row r="421" spans="1:27" x14ac:dyDescent="0.25">
      <c r="A421" s="2">
        <v>-2.9499999999999998E-2</v>
      </c>
      <c r="B421" s="2">
        <v>0.35656199999999999</v>
      </c>
      <c r="F421" s="2">
        <v>-7.9179999999999997E-3</v>
      </c>
      <c r="G421" s="2">
        <v>0.40673199999999998</v>
      </c>
      <c r="K421" s="2">
        <v>1.7260000000000001E-2</v>
      </c>
      <c r="L421" s="2">
        <v>-0.41954900000000001</v>
      </c>
      <c r="P421" s="2">
        <v>3.124E-2</v>
      </c>
      <c r="Q421" s="2">
        <v>-0.386652</v>
      </c>
      <c r="U421" s="2">
        <v>-2.581E-2</v>
      </c>
      <c r="V421" s="2">
        <v>8.4105200000000005E-2</v>
      </c>
      <c r="Z421" s="2">
        <v>-2.1919999999999999E-2</v>
      </c>
      <c r="AA421" s="2">
        <v>0.42193000000000003</v>
      </c>
    </row>
    <row r="422" spans="1:27" x14ac:dyDescent="0.25">
      <c r="A422" s="2">
        <v>-3.0329999999999999E-2</v>
      </c>
      <c r="B422" s="2">
        <v>0.33172099999999999</v>
      </c>
      <c r="F422" s="2">
        <v>-1.2319999999999999E-2</v>
      </c>
      <c r="G422" s="2">
        <v>0.423211</v>
      </c>
      <c r="K422" s="2">
        <v>2.198E-2</v>
      </c>
      <c r="L422" s="2">
        <v>-0.432</v>
      </c>
      <c r="P422" s="2">
        <v>3.2239999999999998E-2</v>
      </c>
      <c r="Q422" s="2">
        <v>-0.35802699999999998</v>
      </c>
      <c r="U422" s="2">
        <v>-2.2970000000000001E-2</v>
      </c>
      <c r="V422" s="2">
        <v>3.1188500000000001E-2</v>
      </c>
      <c r="Z422" s="2">
        <v>-2.4719999999999999E-2</v>
      </c>
      <c r="AA422" s="2">
        <v>0.431085</v>
      </c>
    </row>
    <row r="423" spans="1:27" x14ac:dyDescent="0.25">
      <c r="A423" s="2">
        <v>-3.0589999999999999E-2</v>
      </c>
      <c r="B423" s="2">
        <v>0.30157</v>
      </c>
      <c r="F423" s="2">
        <v>-1.7319999999999999E-2</v>
      </c>
      <c r="G423" s="2">
        <v>0.43291600000000002</v>
      </c>
      <c r="K423" s="2">
        <v>2.4819999999999998E-2</v>
      </c>
      <c r="L423" s="2">
        <v>-0.437249</v>
      </c>
      <c r="P423" s="2">
        <v>3.2669999999999998E-2</v>
      </c>
      <c r="Q423" s="2">
        <v>-0.32366400000000001</v>
      </c>
      <c r="U423" s="2">
        <v>-1.9449999999999999E-2</v>
      </c>
      <c r="V423" s="2">
        <v>-2.2399599999999999E-2</v>
      </c>
      <c r="Z423" s="2">
        <v>-2.734E-2</v>
      </c>
      <c r="AA423" s="2">
        <v>0.43346499999999999</v>
      </c>
    </row>
    <row r="424" spans="1:27" x14ac:dyDescent="0.25">
      <c r="A424" s="2">
        <v>-3.04E-2</v>
      </c>
      <c r="B424" s="2">
        <v>0.26708599999999999</v>
      </c>
      <c r="F424" s="2">
        <v>-2.1649999999999999E-2</v>
      </c>
      <c r="G424" s="2">
        <v>0.435479</v>
      </c>
      <c r="K424" s="2">
        <v>2.801E-2</v>
      </c>
      <c r="L424" s="2">
        <v>-0.43529600000000002</v>
      </c>
      <c r="P424" s="2">
        <v>3.2750000000000001E-2</v>
      </c>
      <c r="Q424" s="2">
        <v>-0.284053</v>
      </c>
      <c r="U424" s="2">
        <v>-1.421E-2</v>
      </c>
      <c r="V424" s="2">
        <v>-7.54383E-2</v>
      </c>
      <c r="Z424" s="2">
        <v>-2.954E-2</v>
      </c>
      <c r="AA424" s="2">
        <v>0.42888700000000002</v>
      </c>
    </row>
    <row r="425" spans="1:27" x14ac:dyDescent="0.25">
      <c r="A425" s="2">
        <v>-3.0030000000000001E-2</v>
      </c>
      <c r="B425" s="2">
        <v>0.22881699999999999</v>
      </c>
      <c r="F425" s="2">
        <v>-2.469E-2</v>
      </c>
      <c r="G425" s="2">
        <v>0.43084099999999997</v>
      </c>
      <c r="K425" s="2">
        <v>2.9790000000000001E-2</v>
      </c>
      <c r="L425" s="2">
        <v>-0.42608000000000001</v>
      </c>
      <c r="P425" s="2">
        <v>3.236E-2</v>
      </c>
      <c r="Q425" s="2">
        <v>-0.240231</v>
      </c>
      <c r="U425" s="2">
        <v>-9.5440000000000004E-3</v>
      </c>
      <c r="V425" s="2">
        <v>-0.127195</v>
      </c>
      <c r="Z425" s="2">
        <v>-3.125E-2</v>
      </c>
      <c r="AA425" s="2">
        <v>0.417657</v>
      </c>
    </row>
    <row r="426" spans="1:27" x14ac:dyDescent="0.25">
      <c r="A426" s="2">
        <v>-2.8799999999999999E-2</v>
      </c>
      <c r="B426" s="2">
        <v>0.187253</v>
      </c>
      <c r="F426" s="2">
        <v>-2.7289999999999998E-2</v>
      </c>
      <c r="G426" s="2">
        <v>0.41912199999999999</v>
      </c>
      <c r="K426" s="2">
        <v>3.1440000000000003E-2</v>
      </c>
      <c r="L426" s="2">
        <v>-0.40960099999999999</v>
      </c>
      <c r="P426" s="2">
        <v>3.1359999999999999E-2</v>
      </c>
      <c r="Q426" s="2">
        <v>-0.19256300000000001</v>
      </c>
      <c r="U426" s="2">
        <v>-5.4949999999999999E-3</v>
      </c>
      <c r="V426" s="2">
        <v>-0.17699899999999999</v>
      </c>
      <c r="Z426" s="2">
        <v>-3.2349999999999997E-2</v>
      </c>
      <c r="AA426" s="2">
        <v>0.40014</v>
      </c>
    </row>
    <row r="427" spans="1:27" x14ac:dyDescent="0.25">
      <c r="A427" s="2">
        <v>-2.7130000000000001E-2</v>
      </c>
      <c r="B427" s="2">
        <v>0.14300299999999999</v>
      </c>
      <c r="F427" s="2">
        <v>-2.945E-2</v>
      </c>
      <c r="G427" s="2">
        <v>0.400507</v>
      </c>
      <c r="K427" s="2">
        <v>3.236E-2</v>
      </c>
      <c r="L427" s="2">
        <v>-0.38713999999999998</v>
      </c>
      <c r="P427" s="2">
        <v>2.989E-2</v>
      </c>
      <c r="Q427" s="2">
        <v>-0.141294</v>
      </c>
      <c r="U427" s="2">
        <v>-2.1640000000000001E-3</v>
      </c>
      <c r="V427" s="2">
        <v>-0.223996</v>
      </c>
      <c r="Z427" s="2">
        <v>-3.3099999999999997E-2</v>
      </c>
      <c r="AA427" s="2">
        <v>0.376886</v>
      </c>
    </row>
    <row r="428" spans="1:27" x14ac:dyDescent="0.25">
      <c r="A428" s="2">
        <v>-2.512E-2</v>
      </c>
      <c r="B428" s="2">
        <v>9.6739199999999997E-2</v>
      </c>
      <c r="F428" s="2">
        <v>-3.1179999999999999E-2</v>
      </c>
      <c r="G428" s="2">
        <v>0.375971</v>
      </c>
      <c r="K428" s="2">
        <v>3.2969999999999999E-2</v>
      </c>
      <c r="L428" s="2">
        <v>-0.35833199999999998</v>
      </c>
      <c r="P428" s="2">
        <v>2.7980000000000001E-2</v>
      </c>
      <c r="Q428" s="2">
        <v>-8.7706199999999998E-2</v>
      </c>
      <c r="U428" s="2">
        <v>0</v>
      </c>
      <c r="V428" s="2">
        <v>-0.267818</v>
      </c>
      <c r="Z428" s="2">
        <v>-3.3140000000000003E-2</v>
      </c>
      <c r="AA428" s="2">
        <v>0.34771200000000002</v>
      </c>
    </row>
    <row r="429" spans="1:27" x14ac:dyDescent="0.25">
      <c r="A429" s="2">
        <v>-2.2759999999999999E-2</v>
      </c>
      <c r="B429" s="2">
        <v>4.9010499999999999E-2</v>
      </c>
      <c r="F429" s="2">
        <v>-3.2340000000000001E-2</v>
      </c>
      <c r="G429" s="2">
        <v>0.34612500000000002</v>
      </c>
      <c r="K429" s="2">
        <v>3.252E-2</v>
      </c>
      <c r="L429" s="2">
        <v>-0.32372600000000001</v>
      </c>
      <c r="P429" s="2">
        <v>2.564E-2</v>
      </c>
      <c r="Q429" s="2">
        <v>-3.2653300000000003E-2</v>
      </c>
      <c r="U429" s="2">
        <v>8.9260000000000001E-4</v>
      </c>
      <c r="V429" s="2">
        <v>-0.30822300000000002</v>
      </c>
      <c r="Z429" s="2">
        <v>-3.2689999999999997E-2</v>
      </c>
      <c r="AA429" s="2">
        <v>0.31347199999999997</v>
      </c>
    </row>
    <row r="430" spans="1:27" x14ac:dyDescent="0.25">
      <c r="A430" s="2">
        <v>-1.9820000000000001E-2</v>
      </c>
      <c r="B430" s="2">
        <v>1.09862E-3</v>
      </c>
      <c r="F430" s="2">
        <v>-3.3520000000000001E-2</v>
      </c>
      <c r="G430" s="2">
        <v>0.31145800000000001</v>
      </c>
      <c r="K430" s="2">
        <v>3.2340000000000001E-2</v>
      </c>
      <c r="L430" s="2">
        <v>-0.284358</v>
      </c>
      <c r="P430" s="2">
        <v>2.3130000000000001E-2</v>
      </c>
      <c r="Q430" s="2">
        <v>2.3192999999999998E-2</v>
      </c>
      <c r="U430" s="2">
        <v>3.9529999999999999E-3</v>
      </c>
      <c r="V430" s="2">
        <v>-0.34398899999999999</v>
      </c>
      <c r="Z430" s="2">
        <v>-3.1809999999999998E-2</v>
      </c>
      <c r="AA430" s="2">
        <v>0.27471499999999999</v>
      </c>
    </row>
    <row r="431" spans="1:27" x14ac:dyDescent="0.25">
      <c r="A431" s="2">
        <v>-1.686E-2</v>
      </c>
      <c r="B431" s="2">
        <v>-4.6691200000000002E-2</v>
      </c>
      <c r="F431" s="2">
        <v>-3.3360000000000001E-2</v>
      </c>
      <c r="G431" s="2">
        <v>0.27257900000000002</v>
      </c>
      <c r="K431" s="2">
        <v>3.1320000000000001E-2</v>
      </c>
      <c r="L431" s="2">
        <v>-0.24065800000000001</v>
      </c>
      <c r="P431" s="2">
        <v>1.9910000000000001E-2</v>
      </c>
      <c r="Q431" s="2">
        <v>7.8734200000000004E-2</v>
      </c>
      <c r="U431" s="2">
        <v>7.7320000000000002E-3</v>
      </c>
      <c r="V431" s="2">
        <v>-0.37487199999999998</v>
      </c>
      <c r="Z431" s="2">
        <v>-3.0280000000000001E-2</v>
      </c>
      <c r="AA431" s="2">
        <v>0.23156399999999999</v>
      </c>
    </row>
    <row r="432" spans="1:27" x14ac:dyDescent="0.25">
      <c r="A432" s="2">
        <v>-1.3610000000000001E-2</v>
      </c>
      <c r="B432" s="2">
        <v>-9.3748600000000001E-2</v>
      </c>
      <c r="F432" s="2">
        <v>-3.2890000000000003E-2</v>
      </c>
      <c r="G432" s="2">
        <v>0.230465</v>
      </c>
      <c r="K432" s="2">
        <v>2.9950000000000001E-2</v>
      </c>
      <c r="L432" s="2">
        <v>-0.19280700000000001</v>
      </c>
      <c r="P432" s="2">
        <v>1.4840000000000001E-2</v>
      </c>
      <c r="Q432" s="2">
        <v>0.13281000000000001</v>
      </c>
      <c r="U432" s="2">
        <v>1.223E-2</v>
      </c>
      <c r="V432" s="2">
        <v>-0.40044600000000002</v>
      </c>
      <c r="Z432" s="2">
        <v>-2.8150000000000001E-2</v>
      </c>
      <c r="AA432" s="2">
        <v>0.185056</v>
      </c>
    </row>
    <row r="433" spans="1:27" x14ac:dyDescent="0.25">
      <c r="A433" s="2">
        <v>-1.001E-2</v>
      </c>
      <c r="B433" s="2">
        <v>-0.140013</v>
      </c>
      <c r="F433" s="2">
        <v>-3.175E-2</v>
      </c>
      <c r="G433" s="2">
        <v>0.18468999999999999</v>
      </c>
      <c r="K433" s="2">
        <v>2.801E-2</v>
      </c>
      <c r="L433" s="2">
        <v>-0.14166000000000001</v>
      </c>
      <c r="P433" s="2">
        <v>1.0189999999999999E-2</v>
      </c>
      <c r="Q433" s="2">
        <v>0.18438399999999999</v>
      </c>
      <c r="U433" s="2">
        <v>1.7299999999999999E-2</v>
      </c>
      <c r="V433" s="2">
        <v>-0.41948800000000003</v>
      </c>
      <c r="Z433" s="2">
        <v>-2.579E-2</v>
      </c>
      <c r="AA433" s="2">
        <v>0.13555700000000001</v>
      </c>
    </row>
    <row r="434" spans="1:27" x14ac:dyDescent="0.25">
      <c r="A434" s="2">
        <v>-6.3959999999999998E-3</v>
      </c>
      <c r="B434" s="2">
        <v>-0.18438399999999999</v>
      </c>
      <c r="F434" s="2">
        <v>-3.0259999999999999E-2</v>
      </c>
      <c r="G434" s="2">
        <v>0.13598399999999999</v>
      </c>
      <c r="K434" s="2">
        <v>2.5649999999999999E-2</v>
      </c>
      <c r="L434" s="2">
        <v>-8.7461999999999998E-2</v>
      </c>
      <c r="P434" s="2">
        <v>6.1640000000000002E-3</v>
      </c>
      <c r="Q434" s="2">
        <v>0.23327300000000001</v>
      </c>
      <c r="U434" s="2">
        <v>2.2079999999999999E-2</v>
      </c>
      <c r="V434" s="2">
        <v>-0.43157299999999998</v>
      </c>
      <c r="Z434" s="2">
        <v>-2.2950000000000002E-2</v>
      </c>
      <c r="AA434" s="2">
        <v>8.3861000000000005E-2</v>
      </c>
    </row>
    <row r="435" spans="1:27" x14ac:dyDescent="0.25">
      <c r="A435" s="2">
        <v>-2.5999999999999999E-3</v>
      </c>
      <c r="B435" s="2">
        <v>-0.226803</v>
      </c>
      <c r="F435" s="2">
        <v>-2.7859999999999999E-2</v>
      </c>
      <c r="G435" s="2">
        <v>8.4837599999999999E-2</v>
      </c>
      <c r="K435" s="2">
        <v>2.2939999999999999E-2</v>
      </c>
      <c r="L435" s="2">
        <v>-3.1737799999999997E-2</v>
      </c>
      <c r="P435" s="2">
        <v>2.5850000000000001E-3</v>
      </c>
      <c r="Q435" s="2">
        <v>0.27831600000000001</v>
      </c>
      <c r="U435" s="2">
        <v>2.503E-2</v>
      </c>
      <c r="V435" s="2">
        <v>-0.43676100000000001</v>
      </c>
      <c r="Z435" s="2">
        <v>-1.9179999999999999E-2</v>
      </c>
      <c r="AA435" s="2">
        <v>3.0394999999999998E-2</v>
      </c>
    </row>
    <row r="436" spans="1:27" x14ac:dyDescent="0.25">
      <c r="A436" s="2">
        <v>1.23E-3</v>
      </c>
      <c r="B436" s="2">
        <v>-0.26598699999999997</v>
      </c>
      <c r="F436" s="2">
        <v>-2.581E-2</v>
      </c>
      <c r="G436" s="2">
        <v>3.2348099999999998E-2</v>
      </c>
      <c r="K436" s="2">
        <v>1.985E-2</v>
      </c>
      <c r="L436" s="2">
        <v>2.4108500000000001E-2</v>
      </c>
      <c r="P436" s="2">
        <v>1.526E-4</v>
      </c>
      <c r="Q436" s="2">
        <v>0.31853799999999999</v>
      </c>
      <c r="U436" s="2">
        <v>2.759E-2</v>
      </c>
      <c r="V436" s="2">
        <v>-0.43468600000000002</v>
      </c>
      <c r="Z436" s="2">
        <v>-1.3979999999999999E-2</v>
      </c>
      <c r="AA436" s="2">
        <v>-2.2948900000000001E-2</v>
      </c>
    </row>
    <row r="437" spans="1:27" x14ac:dyDescent="0.25">
      <c r="A437" s="2">
        <v>5.1089999999999998E-3</v>
      </c>
      <c r="B437" s="2">
        <v>-0.30126500000000001</v>
      </c>
      <c r="F437" s="2">
        <v>-2.316E-2</v>
      </c>
      <c r="G437" s="2">
        <v>-2.0751599999999999E-2</v>
      </c>
      <c r="K437" s="2">
        <v>1.478E-2</v>
      </c>
      <c r="L437" s="2">
        <v>7.9710699999999995E-2</v>
      </c>
      <c r="P437" s="2">
        <v>-1.41E-3</v>
      </c>
      <c r="Q437" s="2">
        <v>0.353632</v>
      </c>
      <c r="U437" s="2">
        <v>2.9850000000000002E-2</v>
      </c>
      <c r="V437" s="2">
        <v>-0.42504199999999998</v>
      </c>
      <c r="Z437" s="2">
        <v>-9.4009999999999996E-3</v>
      </c>
      <c r="AA437" s="2">
        <v>-7.6475899999999999E-2</v>
      </c>
    </row>
    <row r="438" spans="1:27" x14ac:dyDescent="0.25">
      <c r="A438" s="2">
        <v>8.8730000000000007E-3</v>
      </c>
      <c r="B438" s="2">
        <v>-0.33190399999999998</v>
      </c>
      <c r="F438" s="2">
        <v>-1.975E-2</v>
      </c>
      <c r="G438" s="2">
        <v>-7.3729299999999998E-2</v>
      </c>
      <c r="K438" s="2">
        <v>1.013E-2</v>
      </c>
      <c r="L438" s="2">
        <v>0.13397000000000001</v>
      </c>
      <c r="P438" s="2">
        <v>-4.4190000000000002E-3</v>
      </c>
      <c r="Q438" s="2">
        <v>0.38323400000000002</v>
      </c>
      <c r="U438" s="2">
        <v>3.15E-2</v>
      </c>
      <c r="V438" s="2">
        <v>-0.40886800000000001</v>
      </c>
      <c r="Z438" s="2">
        <v>-5.3689999999999996E-3</v>
      </c>
      <c r="AA438" s="2">
        <v>-0.12847700000000001</v>
      </c>
    </row>
    <row r="439" spans="1:27" x14ac:dyDescent="0.25">
      <c r="A439" s="2">
        <v>1.256E-2</v>
      </c>
      <c r="B439" s="2">
        <v>-0.35753800000000002</v>
      </c>
      <c r="F439" s="2">
        <v>-1.4500000000000001E-2</v>
      </c>
      <c r="G439" s="2">
        <v>-0.12634100000000001</v>
      </c>
      <c r="K439" s="2">
        <v>6.0870000000000004E-3</v>
      </c>
      <c r="L439" s="2">
        <v>0.18499499999999999</v>
      </c>
      <c r="P439" s="2">
        <v>-8.1449999999999995E-3</v>
      </c>
      <c r="Q439" s="2">
        <v>0.40642699999999998</v>
      </c>
      <c r="U439" s="2">
        <v>3.2500000000000001E-2</v>
      </c>
      <c r="V439" s="2">
        <v>-0.38610299999999997</v>
      </c>
      <c r="Z439" s="2">
        <v>-2.052E-3</v>
      </c>
      <c r="AA439" s="2">
        <v>-0.17870800000000001</v>
      </c>
    </row>
    <row r="440" spans="1:27" x14ac:dyDescent="0.25">
      <c r="A440" s="2">
        <v>1.601E-2</v>
      </c>
      <c r="B440" s="2">
        <v>-0.37719200000000003</v>
      </c>
      <c r="F440" s="2">
        <v>-9.7269999999999995E-3</v>
      </c>
      <c r="G440" s="2">
        <v>-0.17638899999999999</v>
      </c>
      <c r="K440" s="2">
        <v>2.7360000000000002E-3</v>
      </c>
      <c r="L440" s="2">
        <v>0.23333400000000001</v>
      </c>
      <c r="P440" s="2">
        <v>-1.259E-2</v>
      </c>
      <c r="Q440" s="2">
        <v>0.42272300000000002</v>
      </c>
      <c r="U440" s="2">
        <v>3.2919999999999998E-2</v>
      </c>
      <c r="V440" s="2">
        <v>-0.35735499999999998</v>
      </c>
      <c r="Z440" s="2">
        <v>0</v>
      </c>
      <c r="AA440" s="2">
        <v>-0.226437</v>
      </c>
    </row>
    <row r="441" spans="1:27" x14ac:dyDescent="0.25">
      <c r="A441" s="2">
        <v>1.9230000000000001E-2</v>
      </c>
      <c r="B441" s="2">
        <v>-0.39110699999999998</v>
      </c>
      <c r="F441" s="2">
        <v>-5.62E-3</v>
      </c>
      <c r="G441" s="2">
        <v>-0.22369</v>
      </c>
      <c r="K441" s="2">
        <v>1.3119999999999999E-4</v>
      </c>
      <c r="L441" s="2">
        <v>0.27855999999999997</v>
      </c>
      <c r="P441" s="2">
        <v>-1.763E-2</v>
      </c>
      <c r="Q441" s="2">
        <v>0.43212200000000001</v>
      </c>
      <c r="U441" s="2">
        <v>3.2939999999999997E-2</v>
      </c>
      <c r="V441" s="2">
        <v>-0.32280999999999999</v>
      </c>
      <c r="Z441" s="2">
        <v>8.3460000000000001E-4</v>
      </c>
      <c r="AA441" s="2">
        <v>-0.27111400000000002</v>
      </c>
    </row>
    <row r="442" spans="1:27" x14ac:dyDescent="0.25">
      <c r="A442" s="2">
        <v>2.213E-2</v>
      </c>
      <c r="B442" s="2">
        <v>-0.39904200000000001</v>
      </c>
      <c r="F442" s="2">
        <v>-2.1789999999999999E-3</v>
      </c>
      <c r="G442" s="2">
        <v>-0.26830599999999999</v>
      </c>
      <c r="K442" s="2">
        <v>-1.3730000000000001E-3</v>
      </c>
      <c r="L442" s="2">
        <v>0.31890400000000002</v>
      </c>
      <c r="P442" s="2">
        <v>-2.1760000000000002E-2</v>
      </c>
      <c r="Q442" s="2">
        <v>0.43407499999999999</v>
      </c>
      <c r="U442" s="2">
        <v>3.2250000000000001E-2</v>
      </c>
      <c r="V442" s="2">
        <v>-0.28362599999999999</v>
      </c>
      <c r="Z442" s="2">
        <v>4.1700000000000001E-3</v>
      </c>
      <c r="AA442" s="2">
        <v>-0.31139699999999998</v>
      </c>
    </row>
    <row r="443" spans="1:27" x14ac:dyDescent="0.25">
      <c r="A443" s="2">
        <v>2.4590000000000001E-2</v>
      </c>
      <c r="B443" s="2">
        <v>-0.40014</v>
      </c>
      <c r="F443" s="2">
        <v>0</v>
      </c>
      <c r="G443" s="2">
        <v>-0.30877199999999999</v>
      </c>
      <c r="K443" s="2">
        <v>-4.3819999999999996E-3</v>
      </c>
      <c r="L443" s="2">
        <v>0.35405999999999999</v>
      </c>
      <c r="P443" s="2">
        <v>-2.5180000000000001E-2</v>
      </c>
      <c r="Q443" s="2">
        <v>0.42919299999999999</v>
      </c>
      <c r="U443" s="2">
        <v>3.1220000000000001E-2</v>
      </c>
      <c r="V443" s="2">
        <v>-0.23955899999999999</v>
      </c>
      <c r="Z443" s="2">
        <v>7.8250000000000004E-3</v>
      </c>
      <c r="AA443" s="2">
        <v>-0.34728500000000001</v>
      </c>
    </row>
    <row r="444" spans="1:27" x14ac:dyDescent="0.25">
      <c r="A444" s="2">
        <v>2.6749999999999999E-2</v>
      </c>
      <c r="B444" s="2">
        <v>-0.39489099999999999</v>
      </c>
      <c r="F444" s="2">
        <v>9.4600000000000001E-4</v>
      </c>
      <c r="G444" s="2">
        <v>-0.34435500000000002</v>
      </c>
      <c r="K444" s="2">
        <v>-8.1180000000000002E-3</v>
      </c>
      <c r="L444" s="2">
        <v>0.38335599999999997</v>
      </c>
      <c r="P444" s="2">
        <v>-2.75E-2</v>
      </c>
      <c r="Q444" s="2">
        <v>0.417047</v>
      </c>
      <c r="U444" s="2">
        <v>2.9760000000000002E-2</v>
      </c>
      <c r="V444" s="2">
        <v>-0.19189200000000001</v>
      </c>
      <c r="Z444" s="2">
        <v>1.231E-2</v>
      </c>
      <c r="AA444" s="2">
        <v>-0.37835099999999999</v>
      </c>
    </row>
    <row r="445" spans="1:27" x14ac:dyDescent="0.25">
      <c r="A445" s="2">
        <v>2.843E-2</v>
      </c>
      <c r="B445" s="2">
        <v>-0.38305099999999997</v>
      </c>
      <c r="F445" s="2">
        <v>3.9919999999999999E-3</v>
      </c>
      <c r="G445" s="2">
        <v>-0.37529899999999999</v>
      </c>
      <c r="K445" s="2">
        <v>-1.252E-2</v>
      </c>
      <c r="L445" s="2">
        <v>0.406366</v>
      </c>
      <c r="P445" s="2">
        <v>-2.954E-2</v>
      </c>
      <c r="Q445" s="2">
        <v>0.39910299999999999</v>
      </c>
      <c r="U445" s="2">
        <v>2.7990000000000001E-2</v>
      </c>
      <c r="V445" s="2">
        <v>-0.14086699999999999</v>
      </c>
      <c r="Z445" s="2">
        <v>1.7309999999999999E-2</v>
      </c>
      <c r="AA445" s="2">
        <v>-0.40313100000000002</v>
      </c>
    </row>
    <row r="446" spans="1:27" x14ac:dyDescent="0.25">
      <c r="A446" s="2">
        <v>2.9659999999999999E-2</v>
      </c>
      <c r="B446" s="2">
        <v>-0.36541200000000001</v>
      </c>
      <c r="F446" s="2">
        <v>7.672E-3</v>
      </c>
      <c r="G446" s="2">
        <v>-0.40093400000000001</v>
      </c>
      <c r="K446" s="2">
        <v>-1.7559999999999999E-2</v>
      </c>
      <c r="L446" s="2">
        <v>0.422296</v>
      </c>
      <c r="P446" s="2">
        <v>-3.109E-2</v>
      </c>
      <c r="Q446" s="2">
        <v>0.37529899999999999</v>
      </c>
      <c r="U446" s="2">
        <v>2.5680000000000001E-2</v>
      </c>
      <c r="V446" s="2">
        <v>-8.7461999999999998E-2</v>
      </c>
      <c r="Z446" s="2">
        <v>2.215E-2</v>
      </c>
      <c r="AA446" s="2">
        <v>-0.42180800000000002</v>
      </c>
    </row>
    <row r="447" spans="1:27" x14ac:dyDescent="0.25">
      <c r="A447" s="2">
        <v>3.0339999999999999E-2</v>
      </c>
      <c r="B447" s="2">
        <v>-0.34166999999999997</v>
      </c>
      <c r="F447" s="2">
        <v>1.213E-2</v>
      </c>
      <c r="G447" s="2">
        <v>-0.41997699999999999</v>
      </c>
      <c r="K447" s="2">
        <v>-2.1749999999999999E-2</v>
      </c>
      <c r="L447" s="2">
        <v>0.43157299999999998</v>
      </c>
      <c r="P447" s="2">
        <v>-3.2289999999999999E-2</v>
      </c>
      <c r="Q447" s="2">
        <v>0.34606399999999998</v>
      </c>
      <c r="U447" s="2">
        <v>2.299E-2</v>
      </c>
      <c r="V447" s="2">
        <v>-3.1615699999999997E-2</v>
      </c>
      <c r="Z447" s="2">
        <v>2.4840000000000001E-2</v>
      </c>
      <c r="AA447" s="2">
        <v>-0.43395299999999998</v>
      </c>
    </row>
    <row r="448" spans="1:27" x14ac:dyDescent="0.25">
      <c r="A448" s="2">
        <v>3.0599999999999999E-2</v>
      </c>
      <c r="B448" s="2">
        <v>-0.31292199999999998</v>
      </c>
      <c r="F448" s="2">
        <v>1.721E-2</v>
      </c>
      <c r="G448" s="2">
        <v>-0.43242700000000001</v>
      </c>
      <c r="K448" s="2">
        <v>-2.4709999999999999E-2</v>
      </c>
      <c r="L448" s="2">
        <v>0.433587</v>
      </c>
      <c r="P448" s="2">
        <v>-3.2500000000000001E-2</v>
      </c>
      <c r="Q448" s="2">
        <v>0.31182399999999999</v>
      </c>
      <c r="U448" s="2">
        <v>1.9879999999999998E-2</v>
      </c>
      <c r="V448" s="2">
        <v>2.4352700000000001E-2</v>
      </c>
      <c r="Z448" s="2">
        <v>2.75E-2</v>
      </c>
      <c r="AA448" s="2">
        <v>-0.43908000000000003</v>
      </c>
    </row>
    <row r="449" spans="1:27" x14ac:dyDescent="0.25">
      <c r="A449" s="2">
        <v>3.0380000000000001E-2</v>
      </c>
      <c r="B449" s="2">
        <v>-0.27923199999999998</v>
      </c>
      <c r="F449" s="2">
        <v>2.1930000000000002E-2</v>
      </c>
      <c r="G449" s="2">
        <v>-0.43737100000000001</v>
      </c>
      <c r="K449" s="2">
        <v>-2.7310000000000001E-2</v>
      </c>
      <c r="L449" s="2">
        <v>0.428643</v>
      </c>
      <c r="P449" s="2">
        <v>-3.288E-2</v>
      </c>
      <c r="Q449" s="2">
        <v>0.27312799999999998</v>
      </c>
      <c r="U449" s="2">
        <v>1.477E-2</v>
      </c>
      <c r="V449" s="2">
        <v>8.0199000000000006E-2</v>
      </c>
      <c r="Z449" s="2">
        <v>2.9569999999999999E-2</v>
      </c>
      <c r="AA449" s="2">
        <v>-0.43645600000000001</v>
      </c>
    </row>
    <row r="450" spans="1:27" x14ac:dyDescent="0.25">
      <c r="A450" s="2">
        <v>2.981E-2</v>
      </c>
      <c r="B450" s="2">
        <v>-0.24126800000000001</v>
      </c>
      <c r="F450" s="2">
        <v>2.487E-2</v>
      </c>
      <c r="G450" s="2">
        <v>-0.43529600000000002</v>
      </c>
      <c r="K450" s="2">
        <v>-2.972E-2</v>
      </c>
      <c r="L450" s="2">
        <v>0.417047</v>
      </c>
      <c r="P450" s="2">
        <v>-3.2579999999999998E-2</v>
      </c>
      <c r="Q450" s="2">
        <v>0.230465</v>
      </c>
      <c r="U450" s="2">
        <v>1.01E-2</v>
      </c>
      <c r="V450" s="2">
        <v>0.13464200000000001</v>
      </c>
      <c r="Z450" s="2">
        <v>3.1269999999999999E-2</v>
      </c>
      <c r="AA450" s="2">
        <v>-0.42662899999999998</v>
      </c>
    </row>
    <row r="451" spans="1:27" x14ac:dyDescent="0.25">
      <c r="A451" s="2">
        <v>2.8479999999999998E-2</v>
      </c>
      <c r="B451" s="2">
        <v>-0.198911</v>
      </c>
      <c r="F451" s="2">
        <v>2.759E-2</v>
      </c>
      <c r="G451" s="2">
        <v>-0.42620200000000003</v>
      </c>
      <c r="K451" s="2">
        <v>-3.134E-2</v>
      </c>
      <c r="L451" s="2">
        <v>0.39904200000000001</v>
      </c>
      <c r="P451" s="2">
        <v>-3.1669999999999997E-2</v>
      </c>
      <c r="Q451" s="2">
        <v>0.184201</v>
      </c>
      <c r="U451" s="2">
        <v>6.0549999999999996E-3</v>
      </c>
      <c r="V451" s="2">
        <v>0.186582</v>
      </c>
      <c r="Z451" s="2">
        <v>3.2300000000000002E-2</v>
      </c>
      <c r="AA451" s="2">
        <v>-0.409723</v>
      </c>
    </row>
    <row r="452" spans="1:27" x14ac:dyDescent="0.25">
      <c r="A452" s="2">
        <v>2.682E-2</v>
      </c>
      <c r="B452" s="2">
        <v>-0.153501</v>
      </c>
      <c r="F452" s="2">
        <v>2.9700000000000001E-2</v>
      </c>
      <c r="G452" s="2">
        <v>-0.40966200000000003</v>
      </c>
      <c r="K452" s="2">
        <v>-3.2419999999999997E-2</v>
      </c>
      <c r="L452" s="2">
        <v>0.37529899999999999</v>
      </c>
      <c r="P452" s="2">
        <v>-3.0179999999999998E-2</v>
      </c>
      <c r="Q452" s="2">
        <v>0.13500799999999999</v>
      </c>
      <c r="U452" s="2">
        <v>2.679E-3</v>
      </c>
      <c r="V452" s="2">
        <v>0.23486000000000001</v>
      </c>
      <c r="Z452" s="2">
        <v>3.2870000000000003E-2</v>
      </c>
      <c r="AA452" s="2">
        <v>-0.38622499999999998</v>
      </c>
    </row>
    <row r="453" spans="1:27" x14ac:dyDescent="0.25">
      <c r="A453" s="2">
        <v>2.477E-2</v>
      </c>
      <c r="B453" s="2">
        <v>-0.104796</v>
      </c>
      <c r="F453" s="2">
        <v>3.1390000000000001E-2</v>
      </c>
      <c r="G453" s="2">
        <v>-0.38713999999999998</v>
      </c>
      <c r="K453" s="2">
        <v>-3.304E-2</v>
      </c>
      <c r="L453" s="2">
        <v>0.34618599999999999</v>
      </c>
      <c r="P453" s="2">
        <v>-2.8230000000000002E-2</v>
      </c>
      <c r="Q453" s="2">
        <v>8.3433800000000002E-2</v>
      </c>
      <c r="U453" s="2">
        <v>1.053E-4</v>
      </c>
      <c r="V453" s="2">
        <v>0.27941500000000002</v>
      </c>
      <c r="Z453" s="2">
        <v>3.2960000000000003E-2</v>
      </c>
      <c r="AA453" s="2">
        <v>-0.35625699999999999</v>
      </c>
    </row>
    <row r="454" spans="1:27" x14ac:dyDescent="0.25">
      <c r="A454" s="2">
        <v>2.2339999999999999E-2</v>
      </c>
      <c r="B454" s="2">
        <v>-5.4259399999999999E-2</v>
      </c>
      <c r="F454" s="2">
        <v>3.2460000000000003E-2</v>
      </c>
      <c r="G454" s="2">
        <v>-0.35869800000000002</v>
      </c>
      <c r="K454" s="2">
        <v>-3.313E-2</v>
      </c>
      <c r="L454" s="2">
        <v>0.31219000000000002</v>
      </c>
      <c r="P454" s="2">
        <v>-2.5860000000000001E-2</v>
      </c>
      <c r="Q454" s="2">
        <v>3.1066400000000001E-2</v>
      </c>
      <c r="U454" s="2">
        <v>-1.4400000000000001E-3</v>
      </c>
      <c r="V454" s="2">
        <v>0.31939200000000001</v>
      </c>
      <c r="Z454" s="2">
        <v>3.2509999999999997E-2</v>
      </c>
      <c r="AA454" s="2">
        <v>-0.321162</v>
      </c>
    </row>
    <row r="455" spans="1:27" x14ac:dyDescent="0.25">
      <c r="A455" s="2">
        <v>1.9449999999999999E-2</v>
      </c>
      <c r="B455" s="2">
        <v>-2.8686100000000002E-3</v>
      </c>
      <c r="F455" s="2">
        <v>3.32E-2</v>
      </c>
      <c r="G455" s="2">
        <v>-0.32439699999999999</v>
      </c>
      <c r="K455" s="2">
        <v>-3.2439999999999997E-2</v>
      </c>
      <c r="L455" s="2">
        <v>0.27343299999999998</v>
      </c>
      <c r="P455" s="2">
        <v>-2.3009999999999999E-2</v>
      </c>
      <c r="Q455" s="2">
        <v>-2.2277499999999999E-2</v>
      </c>
      <c r="U455" s="2">
        <v>-4.4860000000000004E-3</v>
      </c>
      <c r="V455" s="2">
        <v>0.35424299999999997</v>
      </c>
      <c r="Z455" s="2">
        <v>3.2009999999999997E-2</v>
      </c>
      <c r="AA455" s="2">
        <v>-0.28112399999999999</v>
      </c>
    </row>
    <row r="456" spans="1:27" x14ac:dyDescent="0.25">
      <c r="A456" s="2">
        <v>1.653E-2</v>
      </c>
      <c r="B456" s="2">
        <v>4.8644300000000001E-2</v>
      </c>
      <c r="F456" s="2">
        <v>3.3619999999999997E-2</v>
      </c>
      <c r="G456" s="2">
        <v>-0.28539599999999998</v>
      </c>
      <c r="K456" s="2">
        <v>-3.1530000000000002E-2</v>
      </c>
      <c r="L456" s="2">
        <v>0.23077</v>
      </c>
      <c r="P456" s="2">
        <v>-1.9609999999999999E-2</v>
      </c>
      <c r="Q456" s="2">
        <v>-7.5194200000000003E-2</v>
      </c>
      <c r="U456" s="2">
        <v>-8.2299999999999995E-3</v>
      </c>
      <c r="V456" s="2">
        <v>0.38335599999999997</v>
      </c>
      <c r="Z456" s="2">
        <v>3.0179999999999998E-2</v>
      </c>
      <c r="AA456" s="2">
        <v>-0.237179</v>
      </c>
    </row>
    <row r="457" spans="1:27" x14ac:dyDescent="0.25">
      <c r="A457" s="2">
        <v>1.3270000000000001E-2</v>
      </c>
      <c r="B457" s="2">
        <v>9.9546800000000005E-2</v>
      </c>
      <c r="F457" s="2">
        <v>3.2989999999999998E-2</v>
      </c>
      <c r="G457" s="2">
        <v>-0.24218400000000001</v>
      </c>
      <c r="K457" s="2">
        <v>-3.0130000000000001E-2</v>
      </c>
      <c r="L457" s="2">
        <v>0.18462899999999999</v>
      </c>
      <c r="P457" s="2">
        <v>-1.436E-2</v>
      </c>
      <c r="Q457" s="2">
        <v>-0.12676799999999999</v>
      </c>
      <c r="U457" s="2">
        <v>-1.268E-2</v>
      </c>
      <c r="V457" s="2">
        <v>0.40587800000000002</v>
      </c>
      <c r="Z457" s="2">
        <v>2.8250000000000001E-2</v>
      </c>
      <c r="AA457" s="2">
        <v>-0.189328</v>
      </c>
    </row>
    <row r="458" spans="1:27" x14ac:dyDescent="0.25">
      <c r="A458" s="2">
        <v>9.7820000000000008E-3</v>
      </c>
      <c r="B458" s="2">
        <v>0.14867900000000001</v>
      </c>
      <c r="F458" s="2">
        <v>3.1669999999999997E-2</v>
      </c>
      <c r="G458" s="2">
        <v>-0.19433300000000001</v>
      </c>
      <c r="K458" s="2">
        <v>-2.8219999999999999E-2</v>
      </c>
      <c r="L458" s="2">
        <v>0.135435</v>
      </c>
      <c r="P458" s="2">
        <v>-9.672E-3</v>
      </c>
      <c r="Q458" s="2">
        <v>-0.176145</v>
      </c>
      <c r="U458" s="2">
        <v>-1.7670000000000002E-2</v>
      </c>
      <c r="V458" s="2">
        <v>0.42186899999999999</v>
      </c>
      <c r="Z458" s="2">
        <v>2.5850000000000001E-2</v>
      </c>
      <c r="AA458" s="2">
        <v>-0.13866999999999999</v>
      </c>
    </row>
    <row r="459" spans="1:27" x14ac:dyDescent="0.25">
      <c r="A459" s="2">
        <v>6.1599999999999997E-3</v>
      </c>
      <c r="B459" s="2">
        <v>0.195187</v>
      </c>
      <c r="F459" s="2">
        <v>3.0089999999999999E-2</v>
      </c>
      <c r="G459" s="2">
        <v>-0.143369</v>
      </c>
      <c r="K459" s="2">
        <v>-2.5839999999999998E-2</v>
      </c>
      <c r="L459" s="2">
        <v>8.4044099999999997E-2</v>
      </c>
      <c r="P459" s="2">
        <v>-5.6080000000000001E-3</v>
      </c>
      <c r="Q459" s="2">
        <v>-0.22356799999999999</v>
      </c>
      <c r="U459" s="2">
        <v>-2.1819999999999999E-2</v>
      </c>
      <c r="V459" s="2">
        <v>0.43114599999999997</v>
      </c>
      <c r="Z459" s="2">
        <v>2.3089999999999999E-2</v>
      </c>
      <c r="AA459" s="2">
        <v>-8.5264800000000002E-2</v>
      </c>
    </row>
    <row r="460" spans="1:27" x14ac:dyDescent="0.25">
      <c r="A460" s="2">
        <v>2.4520000000000002E-3</v>
      </c>
      <c r="B460" s="2">
        <v>0.23797199999999999</v>
      </c>
      <c r="F460" s="2">
        <v>2.8029999999999999E-2</v>
      </c>
      <c r="G460" s="2">
        <v>-8.9598200000000003E-2</v>
      </c>
      <c r="K460" s="2">
        <v>-2.308E-2</v>
      </c>
      <c r="L460" s="2">
        <v>3.1188500000000001E-2</v>
      </c>
      <c r="P460" s="2">
        <v>-2.2720000000000001E-3</v>
      </c>
      <c r="Q460" s="2">
        <v>-0.26763500000000001</v>
      </c>
      <c r="U460" s="2">
        <v>-2.4729999999999999E-2</v>
      </c>
      <c r="V460" s="2">
        <v>0.43291600000000002</v>
      </c>
      <c r="Z460" s="2">
        <v>1.9400000000000001E-2</v>
      </c>
      <c r="AA460" s="2">
        <v>-3.0334E-2</v>
      </c>
    </row>
    <row r="461" spans="1:27" x14ac:dyDescent="0.25">
      <c r="A461" s="2">
        <v>-1.2999999999999999E-3</v>
      </c>
      <c r="B461" s="2">
        <v>0.27685100000000001</v>
      </c>
      <c r="F461" s="2">
        <v>2.5239999999999999E-2</v>
      </c>
      <c r="G461" s="2">
        <v>-3.3813000000000003E-2</v>
      </c>
      <c r="K461" s="2">
        <v>-1.9560000000000001E-2</v>
      </c>
      <c r="L461" s="2">
        <v>-2.20944E-2</v>
      </c>
      <c r="P461" s="2">
        <v>0</v>
      </c>
      <c r="Q461" s="2">
        <v>-0.30810100000000001</v>
      </c>
      <c r="U461" s="2">
        <v>-2.734E-2</v>
      </c>
      <c r="V461" s="2">
        <v>0.428033</v>
      </c>
      <c r="Z461" s="2">
        <v>1.453E-2</v>
      </c>
      <c r="AA461" s="2">
        <v>2.5512300000000002E-2</v>
      </c>
    </row>
    <row r="462" spans="1:27" x14ac:dyDescent="0.25">
      <c r="A462" s="2">
        <v>-5.1120000000000002E-3</v>
      </c>
      <c r="B462" s="2">
        <v>0.31109100000000001</v>
      </c>
      <c r="F462" s="2">
        <v>2.264E-2</v>
      </c>
      <c r="G462" s="2">
        <v>2.2460600000000001E-2</v>
      </c>
      <c r="K462" s="2">
        <v>-1.4319999999999999E-2</v>
      </c>
      <c r="L462" s="2">
        <v>-7.5194200000000003E-2</v>
      </c>
      <c r="P462" s="2">
        <v>8.9720000000000002E-4</v>
      </c>
      <c r="Q462" s="2">
        <v>-0.34435500000000002</v>
      </c>
      <c r="U462" s="2">
        <v>-2.947E-2</v>
      </c>
      <c r="V462" s="2">
        <v>0.416375</v>
      </c>
      <c r="Z462" s="2">
        <v>9.8600000000000007E-3</v>
      </c>
      <c r="AA462" s="2">
        <v>8.0931400000000001E-2</v>
      </c>
    </row>
    <row r="463" spans="1:27" x14ac:dyDescent="0.25">
      <c r="A463" s="2">
        <v>-8.8640000000000004E-3</v>
      </c>
      <c r="B463" s="2">
        <v>0.33965499999999998</v>
      </c>
      <c r="F463" s="2">
        <v>1.9730000000000001E-2</v>
      </c>
      <c r="G463" s="2">
        <v>7.8917299999999996E-2</v>
      </c>
      <c r="K463" s="2">
        <v>-9.6460000000000001E-3</v>
      </c>
      <c r="L463" s="2">
        <v>-0.12676799999999999</v>
      </c>
      <c r="P463" s="2">
        <v>3.9290000000000002E-3</v>
      </c>
      <c r="Q463" s="2">
        <v>-0.37560500000000002</v>
      </c>
      <c r="U463" s="2">
        <v>-3.1329999999999997E-2</v>
      </c>
      <c r="V463" s="2">
        <v>0.39830900000000002</v>
      </c>
      <c r="Z463" s="2">
        <v>5.8609999999999999E-3</v>
      </c>
      <c r="AA463" s="2">
        <v>0.13525200000000001</v>
      </c>
    </row>
    <row r="464" spans="1:27" x14ac:dyDescent="0.25">
      <c r="A464" s="2">
        <v>-1.23E-2</v>
      </c>
      <c r="B464" s="2">
        <v>0.36297099999999999</v>
      </c>
      <c r="F464" s="2">
        <v>1.456E-2</v>
      </c>
      <c r="G464" s="2">
        <v>0.133604</v>
      </c>
      <c r="K464" s="2">
        <v>-5.594E-3</v>
      </c>
      <c r="L464" s="2">
        <v>-0.17632800000000001</v>
      </c>
      <c r="P464" s="2">
        <v>7.7089999999999997E-3</v>
      </c>
      <c r="Q464" s="2">
        <v>-0.40093400000000001</v>
      </c>
      <c r="U464" s="2">
        <v>-3.2489999999999998E-2</v>
      </c>
      <c r="V464" s="2">
        <v>0.37444499999999997</v>
      </c>
      <c r="Z464" s="2">
        <v>2.5100000000000001E-3</v>
      </c>
      <c r="AA464" s="2">
        <v>0.18706999999999999</v>
      </c>
    </row>
    <row r="465" spans="1:27" x14ac:dyDescent="0.25">
      <c r="A465" s="2">
        <v>-1.5650000000000001E-2</v>
      </c>
      <c r="B465" s="2">
        <v>0.38048700000000002</v>
      </c>
      <c r="F465" s="2">
        <v>9.9039999999999996E-3</v>
      </c>
      <c r="G465" s="2">
        <v>0.18670400000000001</v>
      </c>
      <c r="K465" s="2">
        <v>-2.238E-3</v>
      </c>
      <c r="L465" s="2">
        <v>-0.22320200000000001</v>
      </c>
      <c r="P465" s="2">
        <v>1.222E-2</v>
      </c>
      <c r="Q465" s="2">
        <v>-0.42003800000000002</v>
      </c>
      <c r="U465" s="2">
        <v>-3.3070000000000002E-2</v>
      </c>
      <c r="V465" s="2">
        <v>0.34557599999999999</v>
      </c>
      <c r="Z465" s="2">
        <v>0</v>
      </c>
      <c r="AA465" s="2">
        <v>0.23601900000000001</v>
      </c>
    </row>
    <row r="466" spans="1:27" x14ac:dyDescent="0.25">
      <c r="A466" s="2">
        <v>-1.8780000000000002E-2</v>
      </c>
      <c r="B466" s="2">
        <v>0.39214500000000002</v>
      </c>
      <c r="F466" s="2">
        <v>5.8760000000000001E-3</v>
      </c>
      <c r="G466" s="2">
        <v>0.235897</v>
      </c>
      <c r="K466" s="2">
        <v>0</v>
      </c>
      <c r="L466" s="2">
        <v>-0.26696399999999998</v>
      </c>
      <c r="P466" s="2">
        <v>1.729E-2</v>
      </c>
      <c r="Q466" s="2">
        <v>-0.43224400000000002</v>
      </c>
      <c r="U466" s="2">
        <v>-3.3110000000000001E-2</v>
      </c>
      <c r="V466" s="2">
        <v>0.311336</v>
      </c>
      <c r="Z466" s="2">
        <v>-1.3699999999999999E-3</v>
      </c>
      <c r="AA466" s="2">
        <v>0.28088000000000002</v>
      </c>
    </row>
    <row r="467" spans="1:27" x14ac:dyDescent="0.25">
      <c r="A467" s="2">
        <v>-2.1600000000000001E-2</v>
      </c>
      <c r="B467" s="2">
        <v>0.39708900000000003</v>
      </c>
      <c r="F467" s="2">
        <v>2.5309999999999998E-3</v>
      </c>
      <c r="G467" s="2">
        <v>0.28130699999999997</v>
      </c>
      <c r="K467" s="2">
        <v>9.0180000000000002E-4</v>
      </c>
      <c r="L467" s="2">
        <v>-0.30694100000000002</v>
      </c>
      <c r="P467" s="2">
        <v>2.2040000000000001E-2</v>
      </c>
      <c r="Q467" s="2">
        <v>-0.43718800000000002</v>
      </c>
      <c r="U467" s="2">
        <v>-3.2689999999999997E-2</v>
      </c>
      <c r="V467" s="2">
        <v>0.27282299999999998</v>
      </c>
      <c r="Z467" s="2">
        <v>-4.4460000000000003E-3</v>
      </c>
      <c r="AA467" s="2">
        <v>0.32097900000000001</v>
      </c>
    </row>
    <row r="468" spans="1:27" x14ac:dyDescent="0.25">
      <c r="A468" s="2">
        <v>-2.4160000000000001E-2</v>
      </c>
      <c r="B468" s="2">
        <v>0.395868</v>
      </c>
      <c r="F468" s="2">
        <v>0</v>
      </c>
      <c r="G468" s="2">
        <v>0.32097900000000001</v>
      </c>
      <c r="K468" s="2">
        <v>3.9150000000000001E-3</v>
      </c>
      <c r="L468" s="2">
        <v>-0.34301199999999998</v>
      </c>
      <c r="P468" s="2">
        <v>2.5020000000000001E-2</v>
      </c>
      <c r="Q468" s="2">
        <v>-0.43505199999999999</v>
      </c>
      <c r="U468" s="2">
        <v>-3.1550000000000002E-2</v>
      </c>
      <c r="V468" s="2">
        <v>0.23028199999999999</v>
      </c>
      <c r="Z468" s="2">
        <v>-8.3389999999999992E-3</v>
      </c>
      <c r="AA468" s="2">
        <v>0.35552400000000001</v>
      </c>
    </row>
    <row r="469" spans="1:27" x14ac:dyDescent="0.25">
      <c r="A469" s="2">
        <v>-2.6360000000000001E-2</v>
      </c>
      <c r="B469" s="2">
        <v>0.38817800000000002</v>
      </c>
      <c r="F469" s="2">
        <v>-1.2130000000000001E-3</v>
      </c>
      <c r="G469" s="2">
        <v>0.35619600000000001</v>
      </c>
      <c r="K469" s="2">
        <v>7.7029999999999998E-3</v>
      </c>
      <c r="L469" s="2">
        <v>-0.37432300000000002</v>
      </c>
      <c r="P469" s="2">
        <v>2.777E-2</v>
      </c>
      <c r="Q469" s="2">
        <v>-0.425653</v>
      </c>
      <c r="U469" s="2">
        <v>-3.0040000000000001E-2</v>
      </c>
      <c r="V469" s="2">
        <v>0.18401799999999999</v>
      </c>
      <c r="Z469" s="2">
        <v>-1.2789999999999999E-2</v>
      </c>
      <c r="AA469" s="2">
        <v>0.38396599999999997</v>
      </c>
    </row>
    <row r="470" spans="1:27" x14ac:dyDescent="0.25">
      <c r="A470" s="2">
        <v>-2.8139999999999998E-2</v>
      </c>
      <c r="B470" s="2">
        <v>0.37432300000000002</v>
      </c>
      <c r="F470" s="2">
        <v>-4.352E-3</v>
      </c>
      <c r="G470" s="2">
        <v>0.38463799999999998</v>
      </c>
      <c r="K470" s="2">
        <v>1.222E-2</v>
      </c>
      <c r="L470" s="2">
        <v>-0.39965200000000001</v>
      </c>
      <c r="P470" s="2">
        <v>2.9899999999999999E-2</v>
      </c>
      <c r="Q470" s="2">
        <v>-0.40917300000000001</v>
      </c>
      <c r="U470" s="2">
        <v>-2.8199999999999999E-2</v>
      </c>
      <c r="V470" s="2">
        <v>0.13470299999999999</v>
      </c>
      <c r="Z470" s="2">
        <v>-1.7780000000000001E-2</v>
      </c>
      <c r="AA470" s="2">
        <v>0.40587800000000002</v>
      </c>
    </row>
    <row r="471" spans="1:27" x14ac:dyDescent="0.25">
      <c r="A471" s="2">
        <v>-2.947E-2</v>
      </c>
      <c r="B471" s="2">
        <v>0.35442600000000002</v>
      </c>
      <c r="F471" s="2">
        <v>-7.9480000000000002E-3</v>
      </c>
      <c r="G471" s="2">
        <v>0.40746399999999999</v>
      </c>
      <c r="K471" s="2">
        <v>1.729E-2</v>
      </c>
      <c r="L471" s="2">
        <v>-0.41887799999999997</v>
      </c>
      <c r="P471" s="2">
        <v>3.1359999999999999E-2</v>
      </c>
      <c r="Q471" s="2">
        <v>-0.38604100000000002</v>
      </c>
      <c r="U471" s="2">
        <v>-2.5839999999999998E-2</v>
      </c>
      <c r="V471" s="2">
        <v>8.3616899999999994E-2</v>
      </c>
      <c r="Z471" s="2">
        <v>-2.2040000000000001E-2</v>
      </c>
      <c r="AA471" s="2">
        <v>0.42137999999999998</v>
      </c>
    </row>
    <row r="472" spans="1:27" x14ac:dyDescent="0.25">
      <c r="A472" s="2">
        <v>-3.0290000000000001E-2</v>
      </c>
      <c r="B472" s="2"/>
      <c r="F472" s="2">
        <v>-1.2319999999999999E-2</v>
      </c>
      <c r="G472" s="2"/>
      <c r="K472" s="2">
        <v>2.2009999999999998E-2</v>
      </c>
      <c r="L472" s="2"/>
      <c r="P472" s="2">
        <v>3.2399999999999998E-2</v>
      </c>
      <c r="Q472" s="2"/>
      <c r="U472" s="2">
        <v>-2.3E-2</v>
      </c>
      <c r="V472" s="2"/>
      <c r="Z472" s="2">
        <v>-2.494E-2</v>
      </c>
      <c r="AA472" s="2"/>
    </row>
    <row r="473" spans="1:27" x14ac:dyDescent="0.25">
      <c r="A473" s="2">
        <v>-3.0499999999999999E-2</v>
      </c>
      <c r="B473" s="2"/>
      <c r="F473" s="2">
        <v>-1.7340000000000001E-2</v>
      </c>
      <c r="G473" s="2"/>
      <c r="K473" s="2">
        <v>2.5020000000000001E-2</v>
      </c>
      <c r="L473" s="2"/>
      <c r="P473" s="2">
        <v>3.2969999999999999E-2</v>
      </c>
      <c r="Q473" s="2"/>
      <c r="U473" s="2">
        <v>-1.9439999999999999E-2</v>
      </c>
      <c r="V473" s="2"/>
      <c r="Z473" s="2">
        <v>-2.7439999999999999E-2</v>
      </c>
      <c r="AA473" s="2"/>
    </row>
    <row r="474" spans="1:27" x14ac:dyDescent="0.25">
      <c r="A474" s="2">
        <v>-3.0599999999999999E-2</v>
      </c>
      <c r="B474" s="2"/>
      <c r="F474" s="2">
        <v>-2.172E-2</v>
      </c>
      <c r="G474" s="2"/>
      <c r="K474" s="2">
        <v>2.758E-2</v>
      </c>
      <c r="L474" s="2"/>
      <c r="P474" s="2">
        <v>3.2840000000000001E-2</v>
      </c>
      <c r="Q474" s="2"/>
      <c r="U474" s="2">
        <v>-1.421E-2</v>
      </c>
      <c r="V474" s="2"/>
      <c r="Z474" s="2">
        <v>-2.9590000000000002E-2</v>
      </c>
      <c r="AA474" s="2"/>
    </row>
    <row r="475" spans="1:27" x14ac:dyDescent="0.25">
      <c r="A475" s="2">
        <v>-2.989E-2</v>
      </c>
      <c r="B475" s="2"/>
      <c r="F475" s="2">
        <v>-2.4570000000000002E-2</v>
      </c>
      <c r="G475" s="2"/>
      <c r="K475" s="2">
        <v>2.9659999999999999E-2</v>
      </c>
      <c r="L475" s="2"/>
      <c r="P475" s="2">
        <v>3.2259999999999997E-2</v>
      </c>
      <c r="Q475" s="2"/>
      <c r="U475" s="2">
        <v>-9.5049999999999996E-3</v>
      </c>
      <c r="V475" s="2"/>
      <c r="Z475" s="2">
        <v>-3.1350000000000003E-2</v>
      </c>
      <c r="AA475" s="2"/>
    </row>
    <row r="476" spans="1:27" x14ac:dyDescent="0.25">
      <c r="A476" s="2">
        <v>-2.8649999999999998E-2</v>
      </c>
      <c r="B476" s="2"/>
      <c r="F476" s="2">
        <v>-2.733E-2</v>
      </c>
      <c r="G476" s="2"/>
      <c r="K476" s="2">
        <v>3.15E-2</v>
      </c>
      <c r="L476" s="2"/>
      <c r="P476" s="2">
        <v>3.1419999999999997E-2</v>
      </c>
      <c r="Q476" s="2"/>
      <c r="U476" s="2">
        <v>-5.4689999999999999E-3</v>
      </c>
      <c r="V476" s="2"/>
      <c r="Z476" s="2">
        <v>-3.2439999999999997E-2</v>
      </c>
      <c r="AA476" s="2"/>
    </row>
    <row r="477" spans="1:27" x14ac:dyDescent="0.25">
      <c r="A477" s="2">
        <v>-2.7029999999999998E-2</v>
      </c>
      <c r="B477" s="2"/>
      <c r="F477" s="2">
        <v>-2.9479999999999999E-2</v>
      </c>
      <c r="G477" s="2"/>
      <c r="K477" s="2">
        <v>3.2539999999999999E-2</v>
      </c>
      <c r="L477" s="2"/>
      <c r="P477" s="2">
        <v>2.9940000000000001E-2</v>
      </c>
      <c r="Q477" s="2"/>
      <c r="U477" s="2">
        <v>-2.1480000000000002E-3</v>
      </c>
      <c r="V477" s="2"/>
      <c r="Z477" s="2">
        <v>-3.3160000000000002E-2</v>
      </c>
      <c r="AA477" s="2"/>
    </row>
    <row r="478" spans="1:27" x14ac:dyDescent="0.25">
      <c r="A478" s="2">
        <v>-2.5049999999999999E-2</v>
      </c>
      <c r="B478" s="2"/>
      <c r="F478" s="2">
        <v>-3.1210000000000002E-2</v>
      </c>
      <c r="G478" s="2"/>
      <c r="K478" s="2">
        <v>3.3020000000000001E-2</v>
      </c>
      <c r="L478" s="2"/>
      <c r="P478" s="2">
        <v>2.8000000000000001E-2</v>
      </c>
      <c r="Q478" s="2"/>
      <c r="U478" s="2">
        <v>0</v>
      </c>
      <c r="V478" s="2"/>
      <c r="Z478" s="2">
        <v>-3.3210000000000003E-2</v>
      </c>
      <c r="AA478" s="2"/>
    </row>
    <row r="479" spans="1:27" x14ac:dyDescent="0.25">
      <c r="A479" s="2">
        <v>-2.2499999999999999E-2</v>
      </c>
      <c r="B479" s="2"/>
      <c r="F479" s="2">
        <v>-3.2349999999999997E-2</v>
      </c>
      <c r="G479" s="2"/>
      <c r="K479" s="2">
        <v>3.3050000000000003E-2</v>
      </c>
      <c r="L479" s="2"/>
      <c r="P479" s="2">
        <v>2.5659999999999999E-2</v>
      </c>
      <c r="Q479" s="2"/>
      <c r="U479" s="2">
        <v>8.9720000000000002E-4</v>
      </c>
      <c r="V479" s="2"/>
      <c r="Z479" s="2">
        <v>-3.2719999999999999E-2</v>
      </c>
      <c r="AA479" s="2"/>
    </row>
    <row r="480" spans="1:27" x14ac:dyDescent="0.25">
      <c r="A480" s="2">
        <v>-1.9820000000000001E-2</v>
      </c>
      <c r="B480" s="2"/>
      <c r="F480" s="2">
        <v>-3.3000000000000002E-2</v>
      </c>
      <c r="G480" s="2"/>
      <c r="K480" s="2">
        <v>3.2530000000000003E-2</v>
      </c>
      <c r="L480" s="2"/>
      <c r="P480" s="2">
        <v>2.2950000000000002E-2</v>
      </c>
      <c r="Q480" s="2"/>
      <c r="U480" s="2">
        <v>3.934E-3</v>
      </c>
      <c r="V480" s="2"/>
      <c r="Z480" s="2">
        <v>-3.1710000000000002E-2</v>
      </c>
      <c r="AA480" s="2"/>
    </row>
    <row r="481" spans="1:27" x14ac:dyDescent="0.25">
      <c r="A481" s="2">
        <v>-1.687E-2</v>
      </c>
      <c r="B481" s="2"/>
      <c r="F481" s="2">
        <v>-3.3099999999999997E-2</v>
      </c>
      <c r="G481" s="2"/>
      <c r="K481" s="2">
        <v>3.1300000000000001E-2</v>
      </c>
      <c r="L481" s="2"/>
      <c r="P481" s="2">
        <v>1.993E-2</v>
      </c>
      <c r="Q481" s="2"/>
      <c r="U481" s="2">
        <v>7.7419999999999998E-3</v>
      </c>
      <c r="V481" s="2"/>
      <c r="Z481" s="2">
        <v>-3.0339999999999999E-2</v>
      </c>
      <c r="AA481" s="2"/>
    </row>
    <row r="482" spans="1:27" x14ac:dyDescent="0.25">
      <c r="A482" s="2">
        <v>-1.3559999999999999E-2</v>
      </c>
      <c r="B482" s="2"/>
      <c r="F482" s="2">
        <v>-3.2870000000000003E-2</v>
      </c>
      <c r="G482" s="2"/>
      <c r="K482" s="2">
        <v>2.9839999999999998E-2</v>
      </c>
      <c r="L482" s="2"/>
      <c r="P482" s="2">
        <v>1.472E-2</v>
      </c>
      <c r="Q482" s="2"/>
      <c r="U482" s="2">
        <v>1.222E-2</v>
      </c>
      <c r="V482" s="2"/>
      <c r="Z482" s="2">
        <v>-2.827E-2</v>
      </c>
      <c r="AA482" s="2"/>
    </row>
    <row r="483" spans="1:27" x14ac:dyDescent="0.25">
      <c r="A483" s="2">
        <v>-1.0030000000000001E-2</v>
      </c>
      <c r="B483" s="2"/>
      <c r="F483" s="2">
        <v>-3.1910000000000001E-2</v>
      </c>
      <c r="G483" s="2"/>
      <c r="K483" s="2">
        <v>2.8000000000000001E-2</v>
      </c>
      <c r="L483" s="2"/>
      <c r="P483" s="2">
        <v>1.0070000000000001E-2</v>
      </c>
      <c r="Q483" s="2"/>
      <c r="U483" s="2">
        <v>1.7330000000000002E-2</v>
      </c>
      <c r="V483" s="2"/>
      <c r="Z483" s="2">
        <v>-2.5770000000000001E-2</v>
      </c>
      <c r="AA483" s="2"/>
    </row>
    <row r="484" spans="1:27" x14ac:dyDescent="0.25">
      <c r="A484" s="2">
        <v>-6.3410000000000003E-3</v>
      </c>
      <c r="B484" s="2"/>
      <c r="F484" s="2">
        <v>-3.0300000000000001E-2</v>
      </c>
      <c r="G484" s="2"/>
      <c r="K484" s="2">
        <v>2.5659999999999999E-2</v>
      </c>
      <c r="L484" s="2"/>
      <c r="P484" s="2">
        <v>6.0210000000000003E-3</v>
      </c>
      <c r="Q484" s="2"/>
      <c r="U484" s="2">
        <v>2.2079999999999999E-2</v>
      </c>
      <c r="V484" s="2"/>
      <c r="Z484" s="2">
        <v>-2.2970000000000001E-2</v>
      </c>
      <c r="AA484" s="2"/>
    </row>
    <row r="485" spans="1:27" x14ac:dyDescent="0.25">
      <c r="A485" s="2">
        <v>-2.5590000000000001E-3</v>
      </c>
      <c r="B485" s="2"/>
      <c r="F485" s="2">
        <v>-2.8389999999999999E-2</v>
      </c>
      <c r="G485" s="2"/>
      <c r="K485" s="2">
        <v>2.2919999999999999E-2</v>
      </c>
      <c r="L485" s="2"/>
      <c r="P485" s="2">
        <v>2.6640000000000001E-3</v>
      </c>
      <c r="Q485" s="2"/>
      <c r="U485" s="2">
        <v>2.5069999999999999E-2</v>
      </c>
      <c r="V485" s="2"/>
      <c r="Z485" s="2">
        <v>-1.915E-2</v>
      </c>
      <c r="AA485" s="2"/>
    </row>
    <row r="486" spans="1:27" x14ac:dyDescent="0.25">
      <c r="A486" s="2">
        <v>1.2949999999999999E-3</v>
      </c>
      <c r="B486" s="2"/>
      <c r="F486" s="2">
        <v>-2.5989999999999999E-2</v>
      </c>
      <c r="G486" s="2"/>
      <c r="K486" s="2">
        <v>1.985E-2</v>
      </c>
      <c r="L486" s="2"/>
      <c r="P486" s="2">
        <v>0</v>
      </c>
      <c r="Q486" s="2"/>
      <c r="U486" s="2">
        <v>2.7629999999999998E-2</v>
      </c>
      <c r="V486" s="2"/>
      <c r="Z486" s="2">
        <v>-1.3809999999999999E-2</v>
      </c>
      <c r="AA486" s="2"/>
    </row>
    <row r="487" spans="1:27" x14ac:dyDescent="0.25">
      <c r="A487" s="2">
        <v>5.1570000000000001E-3</v>
      </c>
      <c r="B487" s="2"/>
      <c r="F487" s="2">
        <v>-2.307E-2</v>
      </c>
      <c r="G487" s="2"/>
      <c r="K487" s="2">
        <v>1.47E-2</v>
      </c>
      <c r="L487" s="2"/>
      <c r="P487" s="2">
        <v>-1.402E-3</v>
      </c>
      <c r="Q487" s="2"/>
      <c r="U487" s="2">
        <v>2.9739999999999999E-2</v>
      </c>
      <c r="V487" s="2"/>
      <c r="Z487" s="2">
        <v>-9.1730000000000006E-3</v>
      </c>
      <c r="AA487" s="2"/>
    </row>
    <row r="488" spans="1:27" x14ac:dyDescent="0.25">
      <c r="A488" s="2">
        <v>8.8769999999999995E-3</v>
      </c>
      <c r="B488" s="2"/>
      <c r="F488" s="2">
        <v>-1.9529999999999999E-2</v>
      </c>
      <c r="G488" s="2"/>
      <c r="K488" s="2">
        <v>1.0030000000000001E-2</v>
      </c>
      <c r="L488" s="2"/>
      <c r="P488" s="2">
        <v>-4.4270000000000004E-3</v>
      </c>
      <c r="Q488" s="2"/>
      <c r="U488" s="2">
        <v>3.1350000000000003E-2</v>
      </c>
      <c r="V488" s="2"/>
      <c r="Z488" s="2">
        <v>-5.2399999999999999E-3</v>
      </c>
      <c r="AA488" s="2"/>
    </row>
    <row r="489" spans="1:27" x14ac:dyDescent="0.25">
      <c r="A489" s="2">
        <v>1.252E-2</v>
      </c>
      <c r="B489" s="2"/>
      <c r="F489" s="2">
        <v>-1.4420000000000001E-2</v>
      </c>
      <c r="G489" s="2"/>
      <c r="K489" s="2">
        <v>6.0060000000000001E-3</v>
      </c>
      <c r="L489" s="2"/>
      <c r="P489" s="2">
        <v>-8.1910000000000004E-3</v>
      </c>
      <c r="Q489" s="2"/>
      <c r="U489" s="2">
        <v>3.252E-2</v>
      </c>
      <c r="V489" s="2"/>
      <c r="Z489" s="2">
        <v>-1.9300000000000001E-3</v>
      </c>
      <c r="AA489" s="2"/>
    </row>
    <row r="490" spans="1:27" x14ac:dyDescent="0.25">
      <c r="A490" s="2">
        <v>1.5959999999999998E-2</v>
      </c>
      <c r="B490" s="2"/>
      <c r="F490" s="2">
        <v>-9.6880000000000004E-3</v>
      </c>
      <c r="G490" s="2"/>
      <c r="K490" s="2">
        <v>2.663E-3</v>
      </c>
      <c r="L490" s="2"/>
      <c r="P490" s="2">
        <v>-1.264E-2</v>
      </c>
      <c r="Q490" s="2"/>
      <c r="U490" s="2">
        <v>3.3009999999999998E-2</v>
      </c>
      <c r="V490" s="2"/>
      <c r="Z490" s="2">
        <v>0</v>
      </c>
      <c r="AA490" s="2"/>
    </row>
    <row r="491" spans="1:27" x14ac:dyDescent="0.25">
      <c r="A491" s="2">
        <v>1.9269999999999999E-2</v>
      </c>
      <c r="B491" s="2"/>
      <c r="F491" s="2">
        <v>-5.6299999999999996E-3</v>
      </c>
      <c r="G491" s="2"/>
      <c r="K491" s="2">
        <v>5.9509999999999998E-5</v>
      </c>
      <c r="L491" s="2"/>
      <c r="P491" s="2">
        <v>-1.7639999999999999E-2</v>
      </c>
      <c r="Q491" s="2"/>
      <c r="U491" s="2">
        <v>3.2960000000000003E-2</v>
      </c>
      <c r="V491" s="2"/>
      <c r="Z491" s="2">
        <v>8.9110000000000003E-4</v>
      </c>
      <c r="AA491" s="2"/>
    </row>
    <row r="492" spans="1:27" x14ac:dyDescent="0.25">
      <c r="A492" s="2">
        <v>2.2100000000000002E-2</v>
      </c>
      <c r="B492" s="2"/>
      <c r="F492" s="2">
        <v>-2.2599999999999999E-3</v>
      </c>
      <c r="G492" s="2"/>
      <c r="K492" s="2">
        <v>-1.3780000000000001E-3</v>
      </c>
      <c r="L492" s="2"/>
      <c r="P492" s="2">
        <v>-2.1850000000000001E-2</v>
      </c>
      <c r="Q492" s="2"/>
      <c r="U492" s="2">
        <v>3.2390000000000002E-2</v>
      </c>
      <c r="V492" s="2"/>
      <c r="Z492" s="2">
        <v>3.96E-3</v>
      </c>
      <c r="AA492" s="2"/>
    </row>
    <row r="493" spans="1:27" x14ac:dyDescent="0.25">
      <c r="A493" s="2">
        <v>2.461E-2</v>
      </c>
      <c r="B493" s="2"/>
      <c r="F493" s="2">
        <v>0</v>
      </c>
      <c r="G493" s="2"/>
      <c r="K493" s="2">
        <v>-4.3880000000000004E-3</v>
      </c>
      <c r="L493" s="2"/>
      <c r="P493" s="2">
        <v>-2.477E-2</v>
      </c>
      <c r="Q493" s="2"/>
      <c r="U493" s="2">
        <v>3.134E-2</v>
      </c>
      <c r="V493" s="2"/>
      <c r="Z493" s="2">
        <v>7.8860000000000006E-3</v>
      </c>
      <c r="AA493" s="2"/>
    </row>
    <row r="494" spans="1:27" x14ac:dyDescent="0.25">
      <c r="A494" s="2">
        <v>2.673E-2</v>
      </c>
      <c r="B494" s="2"/>
      <c r="F494" s="2">
        <v>8.8190000000000002E-4</v>
      </c>
      <c r="G494" s="2"/>
      <c r="K494" s="2">
        <v>-8.1390000000000004E-3</v>
      </c>
      <c r="L494" s="2"/>
      <c r="P494" s="2">
        <v>-2.7910000000000001E-2</v>
      </c>
      <c r="Q494" s="2"/>
      <c r="U494" s="2">
        <v>2.9739999999999999E-2</v>
      </c>
      <c r="V494" s="2"/>
      <c r="Z494" s="2">
        <v>1.2409999999999999E-2</v>
      </c>
      <c r="AA494" s="2"/>
    </row>
    <row r="495" spans="1:27" x14ac:dyDescent="0.25">
      <c r="A495" s="2">
        <v>2.8549999999999999E-2</v>
      </c>
      <c r="B495" s="2"/>
      <c r="F495" s="2">
        <v>4.0020000000000003E-3</v>
      </c>
      <c r="G495" s="2"/>
      <c r="K495" s="2">
        <v>-1.256E-2</v>
      </c>
      <c r="L495" s="2"/>
      <c r="P495" s="2">
        <v>-2.9659999999999999E-2</v>
      </c>
      <c r="Q495" s="2"/>
      <c r="U495" s="2">
        <v>2.7879999999999999E-2</v>
      </c>
      <c r="V495" s="2"/>
      <c r="Z495" s="2">
        <v>1.746E-2</v>
      </c>
      <c r="AA495" s="2"/>
    </row>
    <row r="496" spans="1:27" x14ac:dyDescent="0.25">
      <c r="A496" s="2">
        <v>2.955E-2</v>
      </c>
      <c r="B496" s="2"/>
      <c r="F496" s="2">
        <v>7.77E-3</v>
      </c>
      <c r="G496" s="2"/>
      <c r="K496" s="2">
        <v>-1.7600000000000001E-2</v>
      </c>
      <c r="L496" s="2"/>
      <c r="P496" s="2">
        <v>-3.1269999999999999E-2</v>
      </c>
      <c r="Q496" s="2"/>
      <c r="U496" s="2">
        <v>2.563E-2</v>
      </c>
      <c r="V496" s="2"/>
      <c r="Z496" s="2">
        <v>2.2290000000000001E-2</v>
      </c>
      <c r="AA496" s="2"/>
    </row>
    <row r="497" spans="1:27" x14ac:dyDescent="0.25">
      <c r="A497" s="2">
        <v>3.0210000000000001E-2</v>
      </c>
      <c r="B497" s="2"/>
      <c r="F497" s="2">
        <v>1.221E-2</v>
      </c>
      <c r="G497" s="2"/>
      <c r="K497" s="2">
        <v>-2.1780000000000001E-2</v>
      </c>
      <c r="L497" s="2"/>
      <c r="P497" s="2">
        <v>-3.2349999999999997E-2</v>
      </c>
      <c r="Q497" s="2"/>
      <c r="U497" s="2">
        <v>2.2950000000000002E-2</v>
      </c>
      <c r="V497" s="2"/>
      <c r="Z497" s="2">
        <v>2.5180000000000001E-2</v>
      </c>
      <c r="AA497" s="2"/>
    </row>
    <row r="498" spans="1:27" x14ac:dyDescent="0.25">
      <c r="A498" s="2">
        <v>3.0519999999999999E-2</v>
      </c>
      <c r="B498" s="2"/>
      <c r="F498" s="2">
        <v>1.7270000000000001E-2</v>
      </c>
      <c r="G498" s="2"/>
      <c r="K498" s="2">
        <v>-2.4760000000000001E-2</v>
      </c>
      <c r="L498" s="2"/>
      <c r="P498" s="2">
        <v>-3.3090000000000001E-2</v>
      </c>
      <c r="Q498" s="2"/>
      <c r="U498" s="2">
        <v>1.985E-2</v>
      </c>
      <c r="V498" s="2"/>
      <c r="Z498" s="2">
        <v>2.7560000000000001E-2</v>
      </c>
      <c r="AA498" s="2"/>
    </row>
    <row r="499" spans="1:27" x14ac:dyDescent="0.25">
      <c r="A499" s="2">
        <v>3.0419999999999999E-2</v>
      </c>
      <c r="B499" s="2"/>
      <c r="F499" s="2">
        <v>2.2089999999999999E-2</v>
      </c>
      <c r="G499" s="2"/>
      <c r="K499" s="2">
        <v>-2.733E-2</v>
      </c>
      <c r="L499" s="2"/>
      <c r="P499" s="2">
        <v>-3.2579999999999998E-2</v>
      </c>
      <c r="Q499" s="2"/>
      <c r="U499" s="2">
        <v>1.4760000000000001E-2</v>
      </c>
      <c r="V499" s="2"/>
      <c r="Z499" s="2">
        <v>2.9579999999999999E-2</v>
      </c>
      <c r="AA499" s="2"/>
    </row>
    <row r="500" spans="1:27" x14ac:dyDescent="0.25">
      <c r="A500" s="2">
        <v>2.9559999999999999E-2</v>
      </c>
      <c r="B500" s="2"/>
      <c r="F500" s="2">
        <v>2.4930000000000001E-2</v>
      </c>
      <c r="G500" s="2"/>
      <c r="K500" s="2">
        <v>-2.9510000000000002E-2</v>
      </c>
      <c r="L500" s="2"/>
      <c r="P500" s="2">
        <v>-3.2509999999999997E-2</v>
      </c>
      <c r="Q500" s="2"/>
      <c r="U500" s="2">
        <v>1.01E-2</v>
      </c>
      <c r="V500" s="2"/>
      <c r="Z500" s="2">
        <v>3.124E-2</v>
      </c>
      <c r="AA5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defaultRowHeight="15" x14ac:dyDescent="0.25"/>
  <sheetData>
    <row r="1" spans="1:5" x14ac:dyDescent="0.25">
      <c r="A1" t="s">
        <v>5</v>
      </c>
      <c r="B1" t="s">
        <v>6</v>
      </c>
      <c r="D1" t="s">
        <v>5</v>
      </c>
      <c r="E1" t="s">
        <v>6</v>
      </c>
    </row>
    <row r="2" spans="1:5" x14ac:dyDescent="0.25">
      <c r="A2">
        <v>3.4</v>
      </c>
      <c r="B2">
        <f>V/0.0030517</f>
        <v>1114.1331061375627</v>
      </c>
      <c r="D2">
        <v>-1.4</v>
      </c>
      <c r="E2">
        <f>-((-D2/0.0003051)-65535)</f>
        <v>60946.340544083905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2" sqref="B2"/>
    </sheetView>
  </sheetViews>
  <sheetFormatPr defaultRowHeight="15" x14ac:dyDescent="0.25"/>
  <cols>
    <col min="4" max="4" width="13.140625" bestFit="1" customWidth="1"/>
  </cols>
  <sheetData>
    <row r="1" spans="1:14" x14ac:dyDescent="0.25">
      <c r="A1" t="s">
        <v>11</v>
      </c>
      <c r="B1" t="s">
        <v>0</v>
      </c>
      <c r="C1" t="s">
        <v>7</v>
      </c>
      <c r="D1" t="s">
        <v>15</v>
      </c>
      <c r="E1" t="s">
        <v>16</v>
      </c>
      <c r="F1" t="s">
        <v>17</v>
      </c>
      <c r="G1" t="s">
        <v>8</v>
      </c>
      <c r="H1" t="s">
        <v>9</v>
      </c>
      <c r="I1" t="s">
        <v>10</v>
      </c>
      <c r="J1" t="s">
        <v>12</v>
      </c>
      <c r="K1" t="s">
        <v>19</v>
      </c>
      <c r="L1" t="s">
        <v>14</v>
      </c>
      <c r="M1" t="s">
        <v>20</v>
      </c>
      <c r="N1" t="s">
        <v>21</v>
      </c>
    </row>
    <row r="2" spans="1:14" x14ac:dyDescent="0.25">
      <c r="A2">
        <v>9.81</v>
      </c>
      <c r="B2">
        <v>13.06</v>
      </c>
      <c r="C2">
        <v>2.2000000000000002</v>
      </c>
      <c r="D2">
        <v>200</v>
      </c>
      <c r="E2" s="2">
        <v>-0.3</v>
      </c>
      <c r="F2">
        <v>-0.32</v>
      </c>
      <c r="G2">
        <v>0</v>
      </c>
      <c r="H2">
        <v>-309</v>
      </c>
      <c r="I2">
        <f>H2-G2</f>
        <v>-309</v>
      </c>
      <c r="J2" s="4">
        <f>ABS($B$2*I2/$C$2/$A$2)</f>
        <v>186.98637753683624</v>
      </c>
    </row>
    <row r="3" spans="1:14" x14ac:dyDescent="0.25">
      <c r="E3">
        <v>-0.23</v>
      </c>
      <c r="F3">
        <v>-0.23</v>
      </c>
      <c r="G3">
        <v>39.5</v>
      </c>
      <c r="H3">
        <v>-318</v>
      </c>
      <c r="I3">
        <f t="shared" ref="I3:I16" si="0">H3-G3</f>
        <v>-357.5</v>
      </c>
      <c r="J3" s="4">
        <f t="shared" ref="J3:J16" si="1">ABS($B$2*I3/$C$2/$A$2)</f>
        <v>216.33537206931697</v>
      </c>
    </row>
    <row r="4" spans="1:14" x14ac:dyDescent="0.25">
      <c r="E4">
        <v>-0.22</v>
      </c>
      <c r="F4">
        <v>-0.22</v>
      </c>
      <c r="G4">
        <v>39.5</v>
      </c>
      <c r="H4">
        <v>-316</v>
      </c>
      <c r="I4">
        <f t="shared" si="0"/>
        <v>-355.5</v>
      </c>
      <c r="J4" s="4">
        <f t="shared" si="1"/>
        <v>215.12510425354461</v>
      </c>
      <c r="K4" s="4">
        <f>AVERAGE(J2:J4)</f>
        <v>206.14895128656596</v>
      </c>
      <c r="L4" s="2">
        <f>_xlfn.STDEV.S(J2:J4)</f>
        <v>16.606304874409776</v>
      </c>
      <c r="M4" s="4">
        <f>D2-K4</f>
        <v>-6.1489512865659606</v>
      </c>
      <c r="N4">
        <f>ABS(M4/D2)*100</f>
        <v>3.0744756432829803</v>
      </c>
    </row>
    <row r="5" spans="1:14" x14ac:dyDescent="0.25">
      <c r="D5">
        <v>10</v>
      </c>
      <c r="E5">
        <v>-0.2</v>
      </c>
      <c r="F5">
        <v>-0.2</v>
      </c>
      <c r="G5">
        <v>39.5</v>
      </c>
      <c r="H5">
        <v>22.8</v>
      </c>
      <c r="I5">
        <f t="shared" si="0"/>
        <v>-16.7</v>
      </c>
      <c r="J5" s="4">
        <f t="shared" si="1"/>
        <v>10.105736261699564</v>
      </c>
      <c r="L5" s="2"/>
    </row>
    <row r="6" spans="1:14" x14ac:dyDescent="0.25">
      <c r="E6">
        <v>-0.2</v>
      </c>
      <c r="F6">
        <v>-0.2</v>
      </c>
      <c r="G6">
        <v>39.5</v>
      </c>
      <c r="H6">
        <v>22</v>
      </c>
      <c r="I6">
        <f t="shared" si="0"/>
        <v>-17.5</v>
      </c>
      <c r="J6" s="4">
        <f t="shared" si="1"/>
        <v>10.589843388008525</v>
      </c>
      <c r="L6" s="2"/>
    </row>
    <row r="7" spans="1:14" x14ac:dyDescent="0.25">
      <c r="E7">
        <v>-0.19</v>
      </c>
      <c r="F7">
        <v>-0.19</v>
      </c>
      <c r="G7">
        <v>39.5</v>
      </c>
      <c r="H7">
        <v>23</v>
      </c>
      <c r="I7">
        <f t="shared" si="0"/>
        <v>-16.5</v>
      </c>
      <c r="J7" s="4">
        <f t="shared" si="1"/>
        <v>9.9847094801223246</v>
      </c>
      <c r="K7" s="4">
        <f>AVERAGE(J5:J7)</f>
        <v>10.226763043276804</v>
      </c>
      <c r="L7" s="2">
        <f>_xlfn.STDEV.S(J5:J7)</f>
        <v>0.32020676603191095</v>
      </c>
      <c r="M7" s="4">
        <f>D5-K7</f>
        <v>-0.22676304327680441</v>
      </c>
      <c r="N7">
        <f>ABS(M7/D5)*100</f>
        <v>2.2676304327680441</v>
      </c>
    </row>
    <row r="8" spans="1:14" x14ac:dyDescent="0.25">
      <c r="A8" t="s">
        <v>18</v>
      </c>
      <c r="D8">
        <v>33.700000000000003</v>
      </c>
      <c r="E8">
        <v>-0.13</v>
      </c>
      <c r="F8">
        <v>-0.13</v>
      </c>
      <c r="G8">
        <v>39.5</v>
      </c>
      <c r="H8">
        <v>-19</v>
      </c>
      <c r="I8">
        <f t="shared" ref="I8:I13" si="2">H8-G8</f>
        <v>-58.5</v>
      </c>
      <c r="J8" s="4">
        <f t="shared" ref="J8:J13" si="3">ABS($B$2*I8/$C$2/$A$2)</f>
        <v>35.400333611342781</v>
      </c>
      <c r="L8" s="2"/>
    </row>
    <row r="9" spans="1:14" x14ac:dyDescent="0.25">
      <c r="E9">
        <v>-0.14000000000000001</v>
      </c>
      <c r="F9">
        <v>-0.14000000000000001</v>
      </c>
      <c r="G9">
        <v>39.5</v>
      </c>
      <c r="H9">
        <v>-19</v>
      </c>
      <c r="I9">
        <f t="shared" si="2"/>
        <v>-58.5</v>
      </c>
      <c r="J9" s="4">
        <f t="shared" si="3"/>
        <v>35.400333611342781</v>
      </c>
      <c r="L9" s="2"/>
    </row>
    <row r="10" spans="1:14" x14ac:dyDescent="0.25">
      <c r="E10">
        <v>-0.17</v>
      </c>
      <c r="F10">
        <v>-0.17</v>
      </c>
      <c r="G10">
        <v>39.5</v>
      </c>
      <c r="H10">
        <v>-12</v>
      </c>
      <c r="I10">
        <f t="shared" si="2"/>
        <v>-51.5</v>
      </c>
      <c r="J10" s="4">
        <f t="shared" si="3"/>
        <v>31.164396256139369</v>
      </c>
      <c r="K10" s="4">
        <f>AVERAGE(J8:J10)</f>
        <v>33.988354492941646</v>
      </c>
      <c r="L10" s="2">
        <f>_xlfn.STDEV.S(J8:J10)</f>
        <v>2.445619572297081</v>
      </c>
      <c r="M10" s="4">
        <f>D8-K10</f>
        <v>-0.28835449294164306</v>
      </c>
      <c r="N10">
        <f>ABS(M10/D8)*100</f>
        <v>0.85565131436689323</v>
      </c>
    </row>
    <row r="11" spans="1:14" x14ac:dyDescent="0.25">
      <c r="D11">
        <v>50</v>
      </c>
      <c r="E11">
        <v>-0.21</v>
      </c>
      <c r="F11">
        <v>-0.21</v>
      </c>
      <c r="G11">
        <v>39.5</v>
      </c>
      <c r="H11">
        <v>-47</v>
      </c>
      <c r="I11">
        <f t="shared" si="2"/>
        <v>-86.5</v>
      </c>
      <c r="J11" s="4">
        <f t="shared" si="3"/>
        <v>52.344083032156426</v>
      </c>
      <c r="L11" s="2"/>
    </row>
    <row r="12" spans="1:14" x14ac:dyDescent="0.25">
      <c r="E12">
        <v>-0.18</v>
      </c>
      <c r="F12">
        <v>-0.18</v>
      </c>
      <c r="G12">
        <v>39.5</v>
      </c>
      <c r="H12">
        <v>-52</v>
      </c>
      <c r="I12">
        <f t="shared" si="2"/>
        <v>-91.5</v>
      </c>
      <c r="J12" s="4">
        <f t="shared" si="3"/>
        <v>55.369752571587426</v>
      </c>
      <c r="L12" s="2"/>
    </row>
    <row r="13" spans="1:14" x14ac:dyDescent="0.25">
      <c r="E13">
        <v>-0.18</v>
      </c>
      <c r="F13">
        <v>-0.18</v>
      </c>
      <c r="G13">
        <v>39.5</v>
      </c>
      <c r="H13">
        <v>-52</v>
      </c>
      <c r="I13">
        <f t="shared" si="2"/>
        <v>-91.5</v>
      </c>
      <c r="J13" s="4">
        <f t="shared" si="3"/>
        <v>55.369752571587426</v>
      </c>
      <c r="K13" s="4">
        <f>AVERAGE(J11:J13)</f>
        <v>54.36119605844376</v>
      </c>
      <c r="L13" s="2">
        <f>_xlfn.STDEV.S(J11:J13)</f>
        <v>1.7468711230693388</v>
      </c>
      <c r="M13" s="4">
        <f>D11-K13</f>
        <v>-4.3611960584437597</v>
      </c>
      <c r="N13">
        <f>ABS(M13/D11)*100</f>
        <v>8.7223921168875194</v>
      </c>
    </row>
    <row r="14" spans="1:14" x14ac:dyDescent="0.25">
      <c r="D14">
        <v>100</v>
      </c>
      <c r="E14">
        <v>-0.15</v>
      </c>
      <c r="F14">
        <v>-0.15</v>
      </c>
      <c r="G14">
        <v>39.5</v>
      </c>
      <c r="H14">
        <v>-151</v>
      </c>
      <c r="I14">
        <f t="shared" si="0"/>
        <v>-190.5</v>
      </c>
      <c r="J14" s="4">
        <f t="shared" si="1"/>
        <v>115.27800945232138</v>
      </c>
      <c r="L14" s="2"/>
    </row>
    <row r="15" spans="1:14" x14ac:dyDescent="0.25">
      <c r="E15">
        <v>-0.14000000000000001</v>
      </c>
      <c r="F15">
        <v>-0.15</v>
      </c>
      <c r="G15">
        <v>39.5</v>
      </c>
      <c r="H15">
        <v>-152</v>
      </c>
      <c r="I15">
        <f t="shared" si="0"/>
        <v>-191.5</v>
      </c>
      <c r="J15" s="4">
        <f t="shared" si="1"/>
        <v>115.88314336020757</v>
      </c>
      <c r="L15" s="2"/>
    </row>
    <row r="16" spans="1:14" x14ac:dyDescent="0.25">
      <c r="E16">
        <v>-0.13</v>
      </c>
      <c r="F16">
        <v>-0.13</v>
      </c>
      <c r="G16">
        <v>39.5</v>
      </c>
      <c r="H16">
        <v>-149</v>
      </c>
      <c r="I16">
        <f t="shared" si="0"/>
        <v>-188.5</v>
      </c>
      <c r="J16" s="4">
        <f t="shared" si="1"/>
        <v>114.06774163654897</v>
      </c>
      <c r="K16" s="4">
        <f>AVERAGE(J14:J16)</f>
        <v>115.07629814969265</v>
      </c>
      <c r="L16" s="2">
        <f>_xlfn.STDEV.S(J14:J16)</f>
        <v>0.92435731282431488</v>
      </c>
      <c r="M16" s="4">
        <f>D14-K16</f>
        <v>-15.076298149692647</v>
      </c>
      <c r="N16">
        <f>ABS(M16/D14)*100</f>
        <v>15.076298149692647</v>
      </c>
    </row>
    <row r="17" spans="4:14" x14ac:dyDescent="0.25">
      <c r="D17">
        <v>200</v>
      </c>
      <c r="E17">
        <v>-0.13</v>
      </c>
      <c r="G17">
        <v>39.5</v>
      </c>
      <c r="H17">
        <v>-319</v>
      </c>
      <c r="I17">
        <f>H17-G17</f>
        <v>-358.5</v>
      </c>
      <c r="J17" s="4">
        <f t="shared" ref="J17:J22" si="4">ABS($B$2*I17/$C$2/$A$2)</f>
        <v>216.94050597720323</v>
      </c>
    </row>
    <row r="18" spans="4:14" x14ac:dyDescent="0.25">
      <c r="E18">
        <v>-0.15</v>
      </c>
      <c r="G18">
        <v>39.5</v>
      </c>
      <c r="H18">
        <v>-315</v>
      </c>
      <c r="I18">
        <f>H18-G18</f>
        <v>-354.5</v>
      </c>
      <c r="J18" s="4">
        <f t="shared" si="4"/>
        <v>214.51997034565838</v>
      </c>
      <c r="L18" s="2"/>
    </row>
    <row r="19" spans="4:14" x14ac:dyDescent="0.25">
      <c r="E19">
        <v>-0.15</v>
      </c>
      <c r="G19">
        <v>39.5</v>
      </c>
      <c r="H19">
        <v>-318</v>
      </c>
      <c r="I19">
        <f>H19-G19</f>
        <v>-357.5</v>
      </c>
      <c r="J19" s="4">
        <f t="shared" si="4"/>
        <v>216.33537206931697</v>
      </c>
      <c r="K19" s="4">
        <f>AVERAGE(J17:J19)</f>
        <v>215.93194946405956</v>
      </c>
      <c r="L19" s="2">
        <f>_xlfn.STDEV.S(J17:J19)</f>
        <v>1.259686681170793</v>
      </c>
      <c r="M19" s="4">
        <f>D17-K19</f>
        <v>-15.931949464059556</v>
      </c>
      <c r="N19">
        <f>ABS(M19/D17)*100</f>
        <v>7.9659747320297773</v>
      </c>
    </row>
    <row r="20" spans="4:14" x14ac:dyDescent="0.25">
      <c r="D20">
        <v>200</v>
      </c>
      <c r="E20">
        <v>-0.14000000000000001</v>
      </c>
      <c r="G20">
        <v>39.5</v>
      </c>
      <c r="H20">
        <v>-319</v>
      </c>
      <c r="I20">
        <f t="shared" ref="I20:I22" si="5">H20-G20</f>
        <v>-358.5</v>
      </c>
      <c r="J20" s="4">
        <f t="shared" si="4"/>
        <v>216.94050597720323</v>
      </c>
    </row>
    <row r="21" spans="4:14" x14ac:dyDescent="0.25">
      <c r="E21">
        <v>-0.13</v>
      </c>
      <c r="G21">
        <v>39.5</v>
      </c>
      <c r="H21">
        <v>-318</v>
      </c>
      <c r="I21">
        <f t="shared" si="5"/>
        <v>-357.5</v>
      </c>
      <c r="J21" s="4">
        <f t="shared" si="4"/>
        <v>216.33537206931697</v>
      </c>
      <c r="L21" s="2"/>
    </row>
    <row r="22" spans="4:14" x14ac:dyDescent="0.25">
      <c r="E22">
        <v>-0.14000000000000001</v>
      </c>
      <c r="G22">
        <v>39.5</v>
      </c>
      <c r="H22">
        <v>-317</v>
      </c>
      <c r="I22">
        <f t="shared" si="5"/>
        <v>-356.5</v>
      </c>
      <c r="J22" s="4">
        <f t="shared" si="4"/>
        <v>215.7302381614308</v>
      </c>
      <c r="K22" s="4">
        <f>AVERAGE(J20:J22)</f>
        <v>216.335372069317</v>
      </c>
      <c r="L22" s="2">
        <f>_xlfn.STDEV.S(J20:J22)</f>
        <v>0.6051339078862128</v>
      </c>
      <c r="M22" s="4">
        <f>D20-K22</f>
        <v>-16.335372069317003</v>
      </c>
      <c r="N22">
        <f>ABS(M22/D20)*100</f>
        <v>8.1676860346585016</v>
      </c>
    </row>
    <row r="23" spans="4:14" x14ac:dyDescent="0.25">
      <c r="D23">
        <v>300</v>
      </c>
      <c r="E23">
        <v>-0.15</v>
      </c>
      <c r="G23">
        <v>39.5</v>
      </c>
      <c r="H23">
        <v>-507</v>
      </c>
      <c r="I23">
        <f t="shared" ref="I23:I25" si="6">H23-G23</f>
        <v>-546.5</v>
      </c>
      <c r="J23" s="4">
        <f t="shared" ref="J23:J25" si="7">ABS($B$2*I23/$C$2/$A$2)</f>
        <v>330.70568065980905</v>
      </c>
      <c r="K23" s="4"/>
      <c r="L23" s="2"/>
      <c r="M23" s="4"/>
    </row>
    <row r="24" spans="4:14" x14ac:dyDescent="0.25">
      <c r="E24">
        <v>-0.17</v>
      </c>
      <c r="G24">
        <v>39.5</v>
      </c>
      <c r="H24">
        <v>-500</v>
      </c>
      <c r="I24">
        <f t="shared" si="6"/>
        <v>-539.5</v>
      </c>
      <c r="J24" s="4">
        <f t="shared" si="7"/>
        <v>326.46974330460563</v>
      </c>
      <c r="K24" s="4"/>
      <c r="L24" s="2"/>
      <c r="M24" s="4"/>
    </row>
    <row r="25" spans="4:14" x14ac:dyDescent="0.25">
      <c r="E25">
        <v>-0.17</v>
      </c>
      <c r="G25">
        <v>39.5</v>
      </c>
      <c r="H25">
        <v>-497</v>
      </c>
      <c r="I25">
        <f t="shared" si="6"/>
        <v>-536.5</v>
      </c>
      <c r="J25" s="4">
        <f t="shared" si="7"/>
        <v>324.65434158094706</v>
      </c>
      <c r="K25" s="4">
        <f t="shared" ref="K25" si="8">AVERAGE(J23:J25)</f>
        <v>327.27658851512058</v>
      </c>
      <c r="L25" s="2">
        <f t="shared" ref="L25" si="9">_xlfn.STDEV.S(J23:J25)</f>
        <v>3.1053060327669386</v>
      </c>
      <c r="M25" s="4">
        <f t="shared" ref="M25" si="10">D23-K25</f>
        <v>-27.276588515120579</v>
      </c>
      <c r="N25">
        <f>ABS(M25/D23)*100</f>
        <v>9.0921961717068598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="115" zoomScaleNormal="115" workbookViewId="0">
      <selection activeCell="E8" sqref="E8"/>
    </sheetView>
  </sheetViews>
  <sheetFormatPr defaultRowHeight="15" x14ac:dyDescent="0.25"/>
  <cols>
    <col min="1" max="1" width="13.140625" bestFit="1" customWidth="1"/>
  </cols>
  <sheetData>
    <row r="1" spans="1:6" x14ac:dyDescent="0.25">
      <c r="A1" s="6">
        <v>43753</v>
      </c>
    </row>
    <row r="2" spans="1:6" x14ac:dyDescent="0.25">
      <c r="A2" t="s">
        <v>22</v>
      </c>
      <c r="B2" t="s">
        <v>16</v>
      </c>
      <c r="C2" t="s">
        <v>23</v>
      </c>
      <c r="D2" t="s">
        <v>24</v>
      </c>
      <c r="E2" t="s">
        <v>25</v>
      </c>
      <c r="F2" t="s">
        <v>0</v>
      </c>
    </row>
    <row r="3" spans="1:6" x14ac:dyDescent="0.25">
      <c r="A3">
        <v>4.1000000000000002E-2</v>
      </c>
      <c r="B3">
        <v>-0.1</v>
      </c>
      <c r="C3">
        <v>39.5</v>
      </c>
      <c r="D3">
        <v>-38</v>
      </c>
      <c r="E3">
        <f t="shared" ref="E3:E7" si="0">((D3-C3)*0.001)/2.2</f>
        <v>-3.5227272727272725E-2</v>
      </c>
      <c r="F3">
        <f>ABS((A3*9.81)/E3)</f>
        <v>11.417574193548388</v>
      </c>
    </row>
    <row r="4" spans="1:6" x14ac:dyDescent="0.25">
      <c r="A4">
        <v>8.7999999999999995E-2</v>
      </c>
      <c r="B4">
        <v>-0.11</v>
      </c>
      <c r="C4">
        <v>39.5</v>
      </c>
      <c r="D4">
        <v>-125</v>
      </c>
      <c r="E4">
        <f t="shared" si="0"/>
        <v>-7.4772727272727268E-2</v>
      </c>
      <c r="F4">
        <f t="shared" ref="F4:F8" si="1">ABS((A4*9.81)/E4)</f>
        <v>11.545386018237084</v>
      </c>
    </row>
    <row r="5" spans="1:6" x14ac:dyDescent="0.25">
      <c r="A5">
        <v>0.14000000000000001</v>
      </c>
      <c r="B5">
        <v>-0.17</v>
      </c>
      <c r="C5">
        <v>39.5</v>
      </c>
      <c r="D5">
        <v>-207</v>
      </c>
      <c r="E5">
        <f t="shared" si="0"/>
        <v>-0.11204545454545453</v>
      </c>
      <c r="F5">
        <f t="shared" si="1"/>
        <v>12.257525354969577</v>
      </c>
    </row>
    <row r="6" spans="1:6" x14ac:dyDescent="0.25">
      <c r="A6">
        <v>0.19</v>
      </c>
      <c r="B6">
        <v>-0.12</v>
      </c>
      <c r="C6">
        <v>39.5</v>
      </c>
      <c r="D6">
        <v>-305</v>
      </c>
      <c r="E6">
        <f t="shared" si="0"/>
        <v>-0.15659090909090909</v>
      </c>
      <c r="F6">
        <f t="shared" si="1"/>
        <v>11.902989840348331</v>
      </c>
    </row>
    <row r="7" spans="1:6" x14ac:dyDescent="0.25">
      <c r="A7">
        <v>0.24099999999999999</v>
      </c>
      <c r="B7">
        <v>-0.1</v>
      </c>
      <c r="C7">
        <v>39.5</v>
      </c>
      <c r="D7">
        <v>-389</v>
      </c>
      <c r="E7">
        <f t="shared" si="0"/>
        <v>-0.19477272727272726</v>
      </c>
      <c r="F7">
        <f t="shared" si="1"/>
        <v>12.138301050175029</v>
      </c>
    </row>
    <row r="8" spans="1:6" x14ac:dyDescent="0.25">
      <c r="A8">
        <v>0.3</v>
      </c>
      <c r="B8">
        <v>-0.17</v>
      </c>
      <c r="C8">
        <v>39.5</v>
      </c>
      <c r="D8">
        <v>-503</v>
      </c>
      <c r="E8">
        <f>((D8-C8)*0.001)/2.2</f>
        <v>-0.24659090909090906</v>
      </c>
      <c r="F8">
        <f t="shared" si="1"/>
        <v>11.934746543778804</v>
      </c>
    </row>
    <row r="11" spans="1:6" x14ac:dyDescent="0.25">
      <c r="A11" s="6">
        <v>43754</v>
      </c>
    </row>
    <row r="29" spans="3:17" x14ac:dyDescent="0.25">
      <c r="C29" s="5">
        <v>200</v>
      </c>
      <c r="D29">
        <f>ABS((13*0.001*(D32-D31)/2.2)/9.79718)*1000</f>
        <v>205.06828588337757</v>
      </c>
      <c r="E29">
        <f>D29-C29</f>
        <v>5.0682858833775697</v>
      </c>
      <c r="F29" s="5">
        <v>300</v>
      </c>
      <c r="G29">
        <f>ABS((13*0.001*(G32-G31)/2.2)/9.79718)*1000</f>
        <v>308.80871285967442</v>
      </c>
      <c r="H29">
        <f>G29-F29</f>
        <v>8.8087128596744151</v>
      </c>
      <c r="I29" s="5">
        <v>191</v>
      </c>
      <c r="J29">
        <f>ABS((13*0.001*(J32-J31)/2.2)/9.79718)*1000</f>
        <v>199.03686571033705</v>
      </c>
      <c r="K29">
        <f>J29-I29</f>
        <v>8.0368657103370538</v>
      </c>
      <c r="L29" s="5">
        <v>88</v>
      </c>
      <c r="M29">
        <f>ABS((13*0.001*(M32-M31)/2.2)/9.79718)*1000</f>
        <v>88.058734526391532</v>
      </c>
      <c r="N29">
        <f>M29-L29</f>
        <v>5.8734526391532427E-2</v>
      </c>
      <c r="O29" s="5">
        <v>241</v>
      </c>
      <c r="P29">
        <f>ABS((13*0.001*(P32-P31)/2.2)/9.79718)*1000</f>
        <v>265.38248761378276</v>
      </c>
      <c r="Q29">
        <f>P29-O29</f>
        <v>24.382487613782757</v>
      </c>
    </row>
    <row r="30" spans="3:17" x14ac:dyDescent="0.25">
      <c r="E30">
        <f>(E29/C29)*100</f>
        <v>2.5341429416887848</v>
      </c>
      <c r="H30">
        <f>(H29/F29)*100</f>
        <v>2.9362376198914717</v>
      </c>
      <c r="K30">
        <f>(K29/I29)*100</f>
        <v>4.2077830944173051</v>
      </c>
      <c r="N30">
        <f>(N29/L29)*100</f>
        <v>6.6743779990377755E-2</v>
      </c>
      <c r="Q30">
        <f>(Q29/O29)*100</f>
        <v>10.117214777503218</v>
      </c>
    </row>
    <row r="31" spans="3:17" x14ac:dyDescent="0.25">
      <c r="C31">
        <v>-2030</v>
      </c>
      <c r="D31">
        <v>-455</v>
      </c>
      <c r="F31">
        <v>-1990</v>
      </c>
      <c r="G31">
        <v>-440</v>
      </c>
      <c r="I31">
        <v>-1990</v>
      </c>
      <c r="J31">
        <v>-440</v>
      </c>
      <c r="L31">
        <v>-1900</v>
      </c>
      <c r="M31">
        <v>-412</v>
      </c>
      <c r="O31">
        <v>-1890</v>
      </c>
      <c r="P31">
        <v>-410</v>
      </c>
    </row>
    <row r="32" spans="3:17" x14ac:dyDescent="0.25">
      <c r="C32">
        <v>-5431</v>
      </c>
      <c r="D32">
        <v>-795</v>
      </c>
      <c r="F32">
        <v>-4313</v>
      </c>
      <c r="G32">
        <v>-952</v>
      </c>
      <c r="I32">
        <v>-3442</v>
      </c>
      <c r="J32">
        <v>-770</v>
      </c>
      <c r="L32">
        <v>-2590</v>
      </c>
      <c r="M32">
        <v>-558</v>
      </c>
      <c r="O32">
        <v>-3770</v>
      </c>
      <c r="P32">
        <v>-850</v>
      </c>
    </row>
    <row r="34" spans="1:10" x14ac:dyDescent="0.25">
      <c r="J34">
        <f>ABS((13*0.001*(J37-J36)/2.2)/9.79718)*1000</f>
        <v>203.25885983146537</v>
      </c>
    </row>
    <row r="36" spans="1:10" x14ac:dyDescent="0.25">
      <c r="D36">
        <f>P29/1.0667</f>
        <v>248.78830750331187</v>
      </c>
      <c r="I36">
        <v>-1880</v>
      </c>
      <c r="J36">
        <v>-408</v>
      </c>
    </row>
    <row r="37" spans="1:10" x14ac:dyDescent="0.25">
      <c r="I37">
        <v>-3361</v>
      </c>
      <c r="J37">
        <v>-745</v>
      </c>
    </row>
    <row r="39" spans="1:10" x14ac:dyDescent="0.25">
      <c r="J39">
        <f>ABS((13*0.001*(J42-J41)/2.2)/9.79718)*1000</f>
        <v>202.65571781416133</v>
      </c>
    </row>
    <row r="41" spans="1:10" x14ac:dyDescent="0.25">
      <c r="I41">
        <v>-1890</v>
      </c>
      <c r="J41">
        <v>-412</v>
      </c>
    </row>
    <row r="42" spans="1:10" x14ac:dyDescent="0.25">
      <c r="I42">
        <v>-3370</v>
      </c>
      <c r="J42">
        <v>-748</v>
      </c>
    </row>
    <row r="45" spans="1:10" x14ac:dyDescent="0.25">
      <c r="A45" t="s">
        <v>22</v>
      </c>
      <c r="B45" t="s">
        <v>26</v>
      </c>
      <c r="C45" t="s">
        <v>0</v>
      </c>
    </row>
    <row r="46" spans="1:10" x14ac:dyDescent="0.25">
      <c r="A46">
        <v>88</v>
      </c>
      <c r="B46">
        <f>(M32-M31)*0.001/2.2</f>
        <v>-6.6363636363636361E-2</v>
      </c>
      <c r="C46">
        <f>(A46*9.79718/B46)*0.001</f>
        <v>-12.991329095890412</v>
      </c>
    </row>
    <row r="47" spans="1:10" x14ac:dyDescent="0.25">
      <c r="A47">
        <v>191</v>
      </c>
      <c r="B47">
        <f>(J32-J31)*0.001/2.2</f>
        <v>-0.15</v>
      </c>
      <c r="C47">
        <f t="shared" ref="C47:C50" si="2">(A47*9.79718/B47)*0.001</f>
        <v>-12.475075866666668</v>
      </c>
    </row>
    <row r="48" spans="1:10" x14ac:dyDescent="0.25">
      <c r="A48">
        <v>200</v>
      </c>
      <c r="B48">
        <f>(D32-D31)*0.001/2.2</f>
        <v>-0.15454545454545454</v>
      </c>
      <c r="C48">
        <f t="shared" si="2"/>
        <v>-12.678703529411766</v>
      </c>
    </row>
    <row r="49" spans="1:3" x14ac:dyDescent="0.25">
      <c r="A49">
        <v>241</v>
      </c>
      <c r="B49">
        <f>(P32-P31)*0.001/2.2</f>
        <v>-0.19999999999999998</v>
      </c>
      <c r="C49">
        <f t="shared" si="2"/>
        <v>-11.805601900000003</v>
      </c>
    </row>
    <row r="50" spans="1:3" x14ac:dyDescent="0.25">
      <c r="A50">
        <v>300</v>
      </c>
      <c r="B50">
        <f>(G32-G31)*0.001/2.2</f>
        <v>-0.23272727272727273</v>
      </c>
      <c r="C50">
        <f t="shared" si="2"/>
        <v>-12.629177343750001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3"/>
  <sheetViews>
    <sheetView tabSelected="1" topLeftCell="D1" workbookViewId="0">
      <selection activeCell="O24" sqref="O24:O25"/>
    </sheetView>
  </sheetViews>
  <sheetFormatPr defaultRowHeight="15" x14ac:dyDescent="0.25"/>
  <cols>
    <col min="6" max="6" width="14" bestFit="1" customWidth="1"/>
  </cols>
  <sheetData>
    <row r="3" spans="1:17" x14ac:dyDescent="0.25">
      <c r="A3" t="s">
        <v>27</v>
      </c>
      <c r="B3" t="s">
        <v>29</v>
      </c>
      <c r="C3" t="s">
        <v>28</v>
      </c>
    </row>
    <row r="4" spans="1:17" x14ac:dyDescent="0.25">
      <c r="A4">
        <v>300</v>
      </c>
      <c r="B4">
        <v>1.4</v>
      </c>
      <c r="C4">
        <v>309</v>
      </c>
      <c r="I4" s="8" t="s">
        <v>34</v>
      </c>
      <c r="J4" s="8"/>
      <c r="K4" s="8" t="s">
        <v>33</v>
      </c>
      <c r="L4" s="8"/>
    </row>
    <row r="5" spans="1:17" x14ac:dyDescent="0.25">
      <c r="B5">
        <v>-1.4</v>
      </c>
      <c r="C5">
        <v>309</v>
      </c>
      <c r="F5" s="7" t="s">
        <v>36</v>
      </c>
      <c r="G5" t="s">
        <v>33</v>
      </c>
      <c r="I5" t="s">
        <v>31</v>
      </c>
      <c r="J5" t="s">
        <v>32</v>
      </c>
      <c r="K5" t="s">
        <v>31</v>
      </c>
      <c r="L5" t="s">
        <v>32</v>
      </c>
    </row>
    <row r="6" spans="1:17" x14ac:dyDescent="0.25">
      <c r="B6">
        <v>-1.5</v>
      </c>
      <c r="C6">
        <v>309</v>
      </c>
      <c r="F6">
        <v>9.5</v>
      </c>
      <c r="G6">
        <v>9.6</v>
      </c>
      <c r="I6">
        <v>1.1299999999999999</v>
      </c>
      <c r="J6">
        <v>1.1299999999999999</v>
      </c>
      <c r="K6">
        <v>1.2</v>
      </c>
      <c r="L6">
        <v>1.2</v>
      </c>
    </row>
    <row r="7" spans="1:17" x14ac:dyDescent="0.25">
      <c r="B7">
        <v>-1.5</v>
      </c>
      <c r="C7">
        <v>309</v>
      </c>
      <c r="F7">
        <v>8.9</v>
      </c>
      <c r="G7">
        <v>9</v>
      </c>
      <c r="I7">
        <v>1.76</v>
      </c>
      <c r="J7">
        <v>1.76</v>
      </c>
      <c r="K7">
        <v>1.84</v>
      </c>
      <c r="L7">
        <v>1.84</v>
      </c>
    </row>
    <row r="8" spans="1:17" x14ac:dyDescent="0.25">
      <c r="B8">
        <v>-1.6</v>
      </c>
      <c r="C8">
        <v>307</v>
      </c>
      <c r="F8">
        <v>8.15</v>
      </c>
      <c r="G8">
        <v>8.24</v>
      </c>
      <c r="I8">
        <v>2.4</v>
      </c>
      <c r="J8">
        <v>2.4</v>
      </c>
      <c r="K8">
        <v>2.44</v>
      </c>
      <c r="L8">
        <v>2.44</v>
      </c>
    </row>
    <row r="9" spans="1:17" x14ac:dyDescent="0.25">
      <c r="B9">
        <v>-1.7</v>
      </c>
      <c r="C9">
        <v>306</v>
      </c>
      <c r="F9">
        <v>7.5</v>
      </c>
      <c r="G9">
        <v>7.6</v>
      </c>
      <c r="I9">
        <v>2.38</v>
      </c>
      <c r="J9">
        <v>2.38</v>
      </c>
      <c r="K9">
        <v>2.6</v>
      </c>
      <c r="L9">
        <v>2.6</v>
      </c>
      <c r="Q9" t="s">
        <v>35</v>
      </c>
    </row>
    <row r="10" spans="1:17" x14ac:dyDescent="0.25">
      <c r="B10">
        <v>-1.5</v>
      </c>
      <c r="C10">
        <v>307</v>
      </c>
      <c r="F10">
        <v>6.9</v>
      </c>
      <c r="G10">
        <v>7</v>
      </c>
      <c r="I10">
        <v>3.65</v>
      </c>
      <c r="J10">
        <v>3.65</v>
      </c>
      <c r="K10">
        <v>3.72</v>
      </c>
      <c r="L10">
        <v>3.72</v>
      </c>
    </row>
    <row r="11" spans="1:17" x14ac:dyDescent="0.25">
      <c r="B11">
        <v>-2.2000000000000002</v>
      </c>
      <c r="C11">
        <v>307</v>
      </c>
      <c r="F11">
        <v>6.3</v>
      </c>
      <c r="G11">
        <v>6.4</v>
      </c>
      <c r="I11">
        <v>3.7</v>
      </c>
      <c r="J11">
        <v>3.7</v>
      </c>
      <c r="K11">
        <v>3.8</v>
      </c>
      <c r="L11">
        <v>3.8</v>
      </c>
    </row>
    <row r="12" spans="1:17" x14ac:dyDescent="0.25">
      <c r="B12">
        <v>-2.5</v>
      </c>
      <c r="C12">
        <v>307</v>
      </c>
      <c r="F12">
        <v>4.96</v>
      </c>
      <c r="G12">
        <v>5.2</v>
      </c>
      <c r="I12">
        <v>4.3</v>
      </c>
      <c r="J12">
        <v>4.3</v>
      </c>
      <c r="K12">
        <v>4.4000000000000004</v>
      </c>
      <c r="L12">
        <v>4.4000000000000004</v>
      </c>
    </row>
    <row r="13" spans="1:17" x14ac:dyDescent="0.25">
      <c r="B13">
        <v>-2.2000000000000002</v>
      </c>
      <c r="C13">
        <v>306</v>
      </c>
      <c r="F13">
        <v>4.3</v>
      </c>
      <c r="G13">
        <v>4.4000000000000004</v>
      </c>
      <c r="I13">
        <v>4.96</v>
      </c>
      <c r="J13">
        <v>4.96</v>
      </c>
      <c r="K13">
        <v>5.2</v>
      </c>
      <c r="L13">
        <v>5.2</v>
      </c>
    </row>
    <row r="14" spans="1:17" x14ac:dyDescent="0.25">
      <c r="B14">
        <v>-2.2000000000000002</v>
      </c>
      <c r="F14">
        <v>3.7</v>
      </c>
      <c r="G14">
        <v>3.8</v>
      </c>
      <c r="I14">
        <v>6.3</v>
      </c>
      <c r="J14">
        <v>6.3</v>
      </c>
      <c r="K14">
        <v>6.4</v>
      </c>
      <c r="L14">
        <v>6.4</v>
      </c>
    </row>
    <row r="15" spans="1:17" x14ac:dyDescent="0.25">
      <c r="A15" t="s">
        <v>30</v>
      </c>
      <c r="B15">
        <f>AVERAGE(B4:B14)</f>
        <v>-1.5363636363636362</v>
      </c>
      <c r="C15">
        <f>AVERAGE(C4:C13)</f>
        <v>307.60000000000002</v>
      </c>
      <c r="F15">
        <v>3.65</v>
      </c>
      <c r="G15">
        <v>3.72</v>
      </c>
      <c r="I15">
        <v>6.9</v>
      </c>
      <c r="J15">
        <v>6.9</v>
      </c>
      <c r="K15">
        <v>7</v>
      </c>
      <c r="L15">
        <v>7</v>
      </c>
    </row>
    <row r="16" spans="1:17" x14ac:dyDescent="0.25">
      <c r="C16">
        <f>C15-B15</f>
        <v>309.13636363636368</v>
      </c>
      <c r="F16">
        <v>2.4</v>
      </c>
      <c r="G16">
        <v>2.6</v>
      </c>
      <c r="I16">
        <v>7.5</v>
      </c>
      <c r="J16">
        <v>7.5</v>
      </c>
      <c r="K16">
        <v>7.6</v>
      </c>
      <c r="L16">
        <v>7.6</v>
      </c>
    </row>
    <row r="17" spans="4:15" x14ac:dyDescent="0.25">
      <c r="F17">
        <v>2.38</v>
      </c>
      <c r="G17">
        <v>2.44</v>
      </c>
      <c r="I17">
        <v>8.15</v>
      </c>
      <c r="J17">
        <v>8.1999999999999993</v>
      </c>
      <c r="K17">
        <v>8.24</v>
      </c>
      <c r="L17">
        <v>8.24</v>
      </c>
    </row>
    <row r="18" spans="4:15" x14ac:dyDescent="0.25">
      <c r="F18">
        <v>1.76</v>
      </c>
      <c r="G18">
        <v>1.84</v>
      </c>
      <c r="I18">
        <v>8.9</v>
      </c>
      <c r="J18">
        <v>8.85</v>
      </c>
      <c r="K18">
        <v>9</v>
      </c>
      <c r="L18">
        <v>9</v>
      </c>
    </row>
    <row r="19" spans="4:15" x14ac:dyDescent="0.25">
      <c r="F19">
        <v>1.1299999999999999</v>
      </c>
      <c r="G19">
        <v>1.2</v>
      </c>
      <c r="I19">
        <v>9.5</v>
      </c>
      <c r="J19">
        <v>9.5</v>
      </c>
      <c r="K19">
        <v>9.6</v>
      </c>
      <c r="L19">
        <v>9.6</v>
      </c>
    </row>
    <row r="20" spans="4:15" x14ac:dyDescent="0.25">
      <c r="D20">
        <v>1.1299999999999999</v>
      </c>
      <c r="E20">
        <v>1.2</v>
      </c>
      <c r="F20">
        <f>-D20</f>
        <v>-1.1299999999999999</v>
      </c>
      <c r="G20">
        <f>-E20</f>
        <v>-1.2</v>
      </c>
    </row>
    <row r="21" spans="4:15" x14ac:dyDescent="0.25">
      <c r="D21">
        <v>1.76</v>
      </c>
      <c r="E21">
        <v>1.84</v>
      </c>
      <c r="F21">
        <f t="shared" ref="F21:G33" si="0">-D21</f>
        <v>-1.76</v>
      </c>
      <c r="G21">
        <f t="shared" si="0"/>
        <v>-1.84</v>
      </c>
    </row>
    <row r="22" spans="4:15" x14ac:dyDescent="0.25">
      <c r="D22">
        <v>2.4</v>
      </c>
      <c r="E22">
        <v>2.44</v>
      </c>
      <c r="F22">
        <f t="shared" si="0"/>
        <v>-2.4</v>
      </c>
      <c r="G22">
        <f t="shared" si="0"/>
        <v>-2.44</v>
      </c>
    </row>
    <row r="23" spans="4:15" x14ac:dyDescent="0.25">
      <c r="D23">
        <v>2.38</v>
      </c>
      <c r="E23">
        <v>2.6</v>
      </c>
      <c r="F23">
        <f t="shared" si="0"/>
        <v>-2.38</v>
      </c>
      <c r="G23">
        <f t="shared" si="0"/>
        <v>-2.6</v>
      </c>
    </row>
    <row r="24" spans="4:15" x14ac:dyDescent="0.25">
      <c r="D24">
        <v>3.65</v>
      </c>
      <c r="E24">
        <v>3.72</v>
      </c>
      <c r="F24">
        <f t="shared" si="0"/>
        <v>-3.65</v>
      </c>
      <c r="G24">
        <f t="shared" si="0"/>
        <v>-3.72</v>
      </c>
      <c r="O24" t="s">
        <v>37</v>
      </c>
    </row>
    <row r="25" spans="4:15" x14ac:dyDescent="0.25">
      <c r="D25">
        <v>3.7</v>
      </c>
      <c r="E25">
        <v>3.8</v>
      </c>
      <c r="F25">
        <f t="shared" si="0"/>
        <v>-3.7</v>
      </c>
      <c r="G25">
        <f t="shared" si="0"/>
        <v>-3.8</v>
      </c>
    </row>
    <row r="26" spans="4:15" x14ac:dyDescent="0.25">
      <c r="D26">
        <v>4.3</v>
      </c>
      <c r="E26">
        <v>4.4000000000000004</v>
      </c>
      <c r="F26">
        <f t="shared" si="0"/>
        <v>-4.3</v>
      </c>
      <c r="G26">
        <f t="shared" si="0"/>
        <v>-4.4000000000000004</v>
      </c>
    </row>
    <row r="27" spans="4:15" x14ac:dyDescent="0.25">
      <c r="D27">
        <v>4.96</v>
      </c>
      <c r="E27">
        <v>5.2</v>
      </c>
      <c r="F27">
        <f t="shared" si="0"/>
        <v>-4.96</v>
      </c>
      <c r="G27">
        <f t="shared" si="0"/>
        <v>-5.2</v>
      </c>
    </row>
    <row r="28" spans="4:15" x14ac:dyDescent="0.25">
      <c r="D28">
        <v>6.3</v>
      </c>
      <c r="E28">
        <v>6.4</v>
      </c>
      <c r="F28">
        <f t="shared" si="0"/>
        <v>-6.3</v>
      </c>
      <c r="G28">
        <f t="shared" si="0"/>
        <v>-6.4</v>
      </c>
    </row>
    <row r="29" spans="4:15" x14ac:dyDescent="0.25">
      <c r="D29">
        <v>6.9</v>
      </c>
      <c r="E29">
        <v>7</v>
      </c>
      <c r="F29">
        <f t="shared" si="0"/>
        <v>-6.9</v>
      </c>
      <c r="G29">
        <f t="shared" si="0"/>
        <v>-7</v>
      </c>
    </row>
    <row r="30" spans="4:15" x14ac:dyDescent="0.25">
      <c r="D30">
        <v>7.5</v>
      </c>
      <c r="E30">
        <v>7.6</v>
      </c>
      <c r="F30">
        <f t="shared" si="0"/>
        <v>-7.5</v>
      </c>
      <c r="G30">
        <f t="shared" si="0"/>
        <v>-7.6</v>
      </c>
    </row>
    <row r="31" spans="4:15" x14ac:dyDescent="0.25">
      <c r="D31">
        <v>8.1999999999999993</v>
      </c>
      <c r="E31">
        <v>8.24</v>
      </c>
      <c r="F31">
        <f t="shared" si="0"/>
        <v>-8.1999999999999993</v>
      </c>
      <c r="G31">
        <f t="shared" si="0"/>
        <v>-8.24</v>
      </c>
    </row>
    <row r="32" spans="4:15" x14ac:dyDescent="0.25">
      <c r="D32">
        <v>8.85</v>
      </c>
      <c r="E32">
        <v>9</v>
      </c>
      <c r="F32">
        <f t="shared" si="0"/>
        <v>-8.85</v>
      </c>
      <c r="G32">
        <f t="shared" si="0"/>
        <v>-9</v>
      </c>
    </row>
    <row r="33" spans="4:7" x14ac:dyDescent="0.25">
      <c r="D33">
        <v>9.5</v>
      </c>
      <c r="E33">
        <v>9.6</v>
      </c>
      <c r="F33">
        <f t="shared" si="0"/>
        <v>-9.5</v>
      </c>
      <c r="G33">
        <f t="shared" si="0"/>
        <v>-9.6</v>
      </c>
    </row>
  </sheetData>
  <sortState ref="G6:G19">
    <sortCondition descending="1" ref="G5"/>
  </sortState>
  <mergeCells count="2">
    <mergeCell ref="I4:J4"/>
    <mergeCell ref="K4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BL calc</vt:lpstr>
      <vt:lpstr>check adc</vt:lpstr>
      <vt:lpstr>mass meas</vt:lpstr>
      <vt:lpstr>BL in force mode</vt:lpstr>
      <vt:lpstr>Sheet1</vt:lpstr>
      <vt:lpstr>V</vt:lpstr>
    </vt:vector>
  </TitlesOfParts>
  <Company>UNC Charlotte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 Faculty</dc:creator>
  <cp:lastModifiedBy>COE Faculty</cp:lastModifiedBy>
  <dcterms:created xsi:type="dcterms:W3CDTF">2019-10-15T02:17:05Z</dcterms:created>
  <dcterms:modified xsi:type="dcterms:W3CDTF">2019-10-26T22:30:45Z</dcterms:modified>
</cp:coreProperties>
</file>